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e21\Desktop\23-03-25 Veerapandi area statement\"/>
    </mc:Choice>
  </mc:AlternateContent>
  <bookViews>
    <workbookView xWindow="0" yWindow="0" windowWidth="28800" windowHeight="13005"/>
  </bookViews>
  <sheets>
    <sheet name="RERA -Final-12.56PM" sheetId="1" r:id="rId1"/>
  </sheets>
  <externalReferences>
    <externalReference r:id="rId2"/>
  </externalReferences>
  <definedNames>
    <definedName name="_xlnm.Print_Area" localSheetId="0">'RERA -Final-12.56PM'!$B$2:$N$4</definedName>
    <definedName name="_xlnm.Print_Titles" localSheetId="0">'RERA -Final-12.56PM'!$2:$4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2" i="1" l="1"/>
  <c r="P116" i="1"/>
  <c r="P119" i="1" s="1"/>
  <c r="O116" i="1"/>
  <c r="O119" i="1" s="1"/>
  <c r="J116" i="1"/>
  <c r="J119" i="1" s="1"/>
  <c r="F115" i="1"/>
  <c r="E115" i="1"/>
  <c r="D115" i="1"/>
  <c r="F114" i="1"/>
  <c r="E114" i="1"/>
  <c r="D114" i="1"/>
  <c r="F113" i="1"/>
  <c r="E113" i="1"/>
  <c r="D113" i="1"/>
  <c r="F112" i="1"/>
  <c r="E112" i="1"/>
  <c r="D112" i="1"/>
  <c r="F111" i="1"/>
  <c r="E111" i="1"/>
  <c r="D111" i="1"/>
  <c r="F110" i="1"/>
  <c r="E110" i="1"/>
  <c r="D110" i="1"/>
  <c r="F109" i="1"/>
  <c r="E109" i="1"/>
  <c r="D109" i="1"/>
  <c r="F108" i="1"/>
  <c r="E108" i="1"/>
  <c r="D108" i="1"/>
  <c r="F107" i="1"/>
  <c r="E107" i="1"/>
  <c r="D107" i="1"/>
  <c r="F106" i="1"/>
  <c r="E106" i="1"/>
  <c r="D106" i="1"/>
  <c r="F105" i="1"/>
  <c r="E105" i="1"/>
  <c r="D105" i="1"/>
  <c r="F104" i="1"/>
  <c r="E104" i="1"/>
  <c r="D104" i="1"/>
  <c r="F103" i="1"/>
  <c r="E103" i="1"/>
  <c r="D103" i="1"/>
  <c r="F102" i="1"/>
  <c r="E102" i="1"/>
  <c r="D102" i="1"/>
  <c r="F101" i="1"/>
  <c r="E101" i="1"/>
  <c r="D101" i="1"/>
  <c r="F100" i="1"/>
  <c r="E100" i="1"/>
  <c r="D100" i="1"/>
  <c r="F99" i="1"/>
  <c r="E99" i="1"/>
  <c r="D99" i="1"/>
  <c r="F98" i="1"/>
  <c r="E98" i="1"/>
  <c r="D98" i="1"/>
  <c r="F97" i="1"/>
  <c r="E97" i="1"/>
  <c r="D97" i="1"/>
  <c r="F96" i="1"/>
  <c r="E96" i="1"/>
  <c r="D96" i="1"/>
  <c r="F95" i="1"/>
  <c r="E95" i="1"/>
  <c r="D95" i="1"/>
  <c r="F94" i="1"/>
  <c r="E94" i="1"/>
  <c r="D94" i="1"/>
  <c r="F93" i="1"/>
  <c r="E93" i="1"/>
  <c r="D93" i="1"/>
  <c r="F92" i="1"/>
  <c r="E92" i="1"/>
  <c r="D92" i="1"/>
  <c r="F91" i="1"/>
  <c r="E91" i="1"/>
  <c r="D91" i="1"/>
  <c r="F90" i="1"/>
  <c r="E90" i="1"/>
  <c r="D90" i="1"/>
  <c r="F89" i="1"/>
  <c r="E89" i="1"/>
  <c r="D89" i="1"/>
  <c r="F88" i="1"/>
  <c r="E88" i="1"/>
  <c r="D88" i="1"/>
  <c r="F87" i="1"/>
  <c r="E87" i="1"/>
  <c r="D87" i="1"/>
  <c r="F86" i="1"/>
  <c r="E86" i="1"/>
  <c r="D86" i="1"/>
  <c r="F85" i="1"/>
  <c r="E85" i="1"/>
  <c r="D85" i="1"/>
  <c r="F84" i="1"/>
  <c r="E84" i="1"/>
  <c r="D84" i="1"/>
  <c r="F83" i="1"/>
  <c r="E83" i="1"/>
  <c r="D83" i="1"/>
  <c r="F82" i="1"/>
  <c r="E82" i="1"/>
  <c r="D82" i="1"/>
  <c r="F81" i="1"/>
  <c r="E81" i="1"/>
  <c r="D81" i="1"/>
  <c r="F80" i="1"/>
  <c r="E80" i="1"/>
  <c r="D80" i="1"/>
  <c r="F79" i="1"/>
  <c r="E79" i="1"/>
  <c r="D79" i="1"/>
  <c r="F78" i="1"/>
  <c r="E78" i="1"/>
  <c r="D78" i="1"/>
  <c r="F77" i="1"/>
  <c r="E77" i="1"/>
  <c r="D77" i="1"/>
  <c r="F76" i="1"/>
  <c r="E76" i="1"/>
  <c r="D76" i="1"/>
  <c r="F75" i="1"/>
  <c r="E75" i="1"/>
  <c r="D75" i="1"/>
  <c r="F74" i="1"/>
  <c r="E74" i="1"/>
  <c r="D74" i="1"/>
  <c r="F73" i="1"/>
  <c r="E73" i="1"/>
  <c r="D73" i="1"/>
  <c r="F72" i="1"/>
  <c r="E72" i="1"/>
  <c r="D72" i="1"/>
  <c r="F71" i="1"/>
  <c r="E71" i="1"/>
  <c r="D71" i="1"/>
  <c r="F70" i="1"/>
  <c r="E70" i="1"/>
  <c r="D70" i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P60" i="1"/>
  <c r="P118" i="1" s="1"/>
  <c r="O60" i="1"/>
  <c r="O118" i="1" s="1"/>
  <c r="O120" i="1" s="1"/>
  <c r="O126" i="1" s="1"/>
  <c r="J60" i="1"/>
  <c r="J118" i="1" s="1"/>
  <c r="F59" i="1"/>
  <c r="E59" i="1"/>
  <c r="C59" i="1"/>
  <c r="F58" i="1"/>
  <c r="E58" i="1"/>
  <c r="C58" i="1"/>
  <c r="K57" i="1"/>
  <c r="F57" i="1"/>
  <c r="E57" i="1"/>
  <c r="C57" i="1"/>
  <c r="F56" i="1"/>
  <c r="E56" i="1"/>
  <c r="C56" i="1"/>
  <c r="F55" i="1"/>
  <c r="E55" i="1"/>
  <c r="C55" i="1"/>
  <c r="F54" i="1"/>
  <c r="E54" i="1"/>
  <c r="C54" i="1"/>
  <c r="F53" i="1"/>
  <c r="E53" i="1"/>
  <c r="C53" i="1"/>
  <c r="K52" i="1"/>
  <c r="F52" i="1"/>
  <c r="E52" i="1"/>
  <c r="C52" i="1"/>
  <c r="K51" i="1"/>
  <c r="M51" i="1" s="1"/>
  <c r="F51" i="1"/>
  <c r="E51" i="1"/>
  <c r="C51" i="1"/>
  <c r="F50" i="1"/>
  <c r="E50" i="1"/>
  <c r="C50" i="1"/>
  <c r="F49" i="1"/>
  <c r="E49" i="1"/>
  <c r="C49" i="1"/>
  <c r="K48" i="1"/>
  <c r="F48" i="1"/>
  <c r="E48" i="1"/>
  <c r="C48" i="1"/>
  <c r="K47" i="1"/>
  <c r="M47" i="1" s="1"/>
  <c r="F47" i="1"/>
  <c r="E47" i="1"/>
  <c r="C47" i="1"/>
  <c r="K46" i="1"/>
  <c r="M46" i="1" s="1"/>
  <c r="F46" i="1"/>
  <c r="E46" i="1"/>
  <c r="C46" i="1"/>
  <c r="F45" i="1"/>
  <c r="E45" i="1"/>
  <c r="C45" i="1"/>
  <c r="F44" i="1"/>
  <c r="E44" i="1"/>
  <c r="C44" i="1"/>
  <c r="F43" i="1"/>
  <c r="E43" i="1"/>
  <c r="C43" i="1"/>
  <c r="F42" i="1"/>
  <c r="E42" i="1"/>
  <c r="C42" i="1"/>
  <c r="K41" i="1"/>
  <c r="F41" i="1"/>
  <c r="E41" i="1"/>
  <c r="C41" i="1"/>
  <c r="F40" i="1"/>
  <c r="E40" i="1"/>
  <c r="C40" i="1"/>
  <c r="F39" i="1"/>
  <c r="E39" i="1"/>
  <c r="C39" i="1"/>
  <c r="F38" i="1"/>
  <c r="E38" i="1"/>
  <c r="C38" i="1"/>
  <c r="F37" i="1"/>
  <c r="E37" i="1"/>
  <c r="C37" i="1"/>
  <c r="F36" i="1"/>
  <c r="E36" i="1"/>
  <c r="C36" i="1"/>
  <c r="F35" i="1"/>
  <c r="E35" i="1"/>
  <c r="C35" i="1"/>
  <c r="F34" i="1"/>
  <c r="E34" i="1"/>
  <c r="C34" i="1"/>
  <c r="F33" i="1"/>
  <c r="E33" i="1"/>
  <c r="C33" i="1"/>
  <c r="F32" i="1"/>
  <c r="E32" i="1"/>
  <c r="C32" i="1"/>
  <c r="F31" i="1"/>
  <c r="E31" i="1"/>
  <c r="C31" i="1"/>
  <c r="K30" i="1"/>
  <c r="M30" i="1" s="1"/>
  <c r="F30" i="1"/>
  <c r="E30" i="1"/>
  <c r="C30" i="1"/>
  <c r="F29" i="1"/>
  <c r="E29" i="1"/>
  <c r="C29" i="1"/>
  <c r="K28" i="1"/>
  <c r="F28" i="1"/>
  <c r="E28" i="1"/>
  <c r="C28" i="1"/>
  <c r="K27" i="1"/>
  <c r="F27" i="1"/>
  <c r="E27" i="1"/>
  <c r="C27" i="1"/>
  <c r="K26" i="1"/>
  <c r="M26" i="1" s="1"/>
  <c r="F26" i="1"/>
  <c r="E26" i="1"/>
  <c r="C26" i="1"/>
  <c r="F25" i="1"/>
  <c r="E25" i="1"/>
  <c r="C25" i="1"/>
  <c r="K24" i="1"/>
  <c r="F24" i="1"/>
  <c r="E24" i="1"/>
  <c r="C24" i="1"/>
  <c r="K23" i="1"/>
  <c r="M23" i="1" s="1"/>
  <c r="F23" i="1"/>
  <c r="E23" i="1"/>
  <c r="C23" i="1"/>
  <c r="K22" i="1"/>
  <c r="M22" i="1" s="1"/>
  <c r="F22" i="1"/>
  <c r="E22" i="1"/>
  <c r="C22" i="1"/>
  <c r="F21" i="1"/>
  <c r="E21" i="1"/>
  <c r="C21" i="1"/>
  <c r="F20" i="1"/>
  <c r="E20" i="1"/>
  <c r="C20" i="1"/>
  <c r="K19" i="1"/>
  <c r="M19" i="1" s="1"/>
  <c r="F19" i="1"/>
  <c r="E19" i="1"/>
  <c r="C19" i="1"/>
  <c r="K18" i="1"/>
  <c r="M18" i="1" s="1"/>
  <c r="F18" i="1"/>
  <c r="E18" i="1"/>
  <c r="C18" i="1"/>
  <c r="F17" i="1"/>
  <c r="E17" i="1"/>
  <c r="C17" i="1"/>
  <c r="K16" i="1"/>
  <c r="F16" i="1"/>
  <c r="E16" i="1"/>
  <c r="C16" i="1"/>
  <c r="F15" i="1"/>
  <c r="E15" i="1"/>
  <c r="C15" i="1"/>
  <c r="K14" i="1"/>
  <c r="M14" i="1" s="1"/>
  <c r="F14" i="1"/>
  <c r="E14" i="1"/>
  <c r="C14" i="1"/>
  <c r="F13" i="1"/>
  <c r="E13" i="1"/>
  <c r="C13" i="1"/>
  <c r="F12" i="1"/>
  <c r="E12" i="1"/>
  <c r="C12" i="1"/>
  <c r="K11" i="1"/>
  <c r="F11" i="1"/>
  <c r="E11" i="1"/>
  <c r="C11" i="1"/>
  <c r="K10" i="1"/>
  <c r="M10" i="1" s="1"/>
  <c r="F10" i="1"/>
  <c r="E10" i="1"/>
  <c r="C10" i="1"/>
  <c r="F9" i="1"/>
  <c r="E9" i="1"/>
  <c r="C9" i="1"/>
  <c r="K8" i="1"/>
  <c r="M8" i="1" s="1"/>
  <c r="F8" i="1"/>
  <c r="E8" i="1"/>
  <c r="C8" i="1"/>
  <c r="F7" i="1"/>
  <c r="E7" i="1"/>
  <c r="C7" i="1"/>
  <c r="K6" i="1"/>
  <c r="M6" i="1" s="1"/>
  <c r="F6" i="1"/>
  <c r="E6" i="1"/>
  <c r="C6" i="1"/>
  <c r="F5" i="1"/>
  <c r="E5" i="1"/>
  <c r="C5" i="1"/>
  <c r="N60" i="1" l="1"/>
  <c r="N118" i="1" s="1"/>
  <c r="M75" i="1"/>
  <c r="K63" i="1"/>
  <c r="K68" i="1"/>
  <c r="K69" i="1"/>
  <c r="K72" i="1"/>
  <c r="K73" i="1"/>
  <c r="M73" i="1" s="1"/>
  <c r="K75" i="1"/>
  <c r="K79" i="1"/>
  <c r="M79" i="1" s="1"/>
  <c r="K86" i="1"/>
  <c r="M86" i="1" s="1"/>
  <c r="K90" i="1"/>
  <c r="M90" i="1" s="1"/>
  <c r="K94" i="1"/>
  <c r="M94" i="1" s="1"/>
  <c r="K96" i="1"/>
  <c r="M96" i="1" s="1"/>
  <c r="K99" i="1"/>
  <c r="M99" i="1" s="1"/>
  <c r="K103" i="1"/>
  <c r="M103" i="1" s="1"/>
  <c r="K104" i="1"/>
  <c r="P120" i="1"/>
  <c r="P126" i="1" s="1"/>
  <c r="K5" i="1"/>
  <c r="K25" i="1"/>
  <c r="M25" i="1" s="1"/>
  <c r="M63" i="1"/>
  <c r="M68" i="1"/>
  <c r="M69" i="1"/>
  <c r="M72" i="1"/>
  <c r="M104" i="1"/>
  <c r="K62" i="1"/>
  <c r="M62" i="1" s="1"/>
  <c r="K70" i="1"/>
  <c r="M70" i="1" s="1"/>
  <c r="K21" i="1"/>
  <c r="M21" i="1" s="1"/>
  <c r="K31" i="1"/>
  <c r="M31" i="1" s="1"/>
  <c r="K35" i="1"/>
  <c r="M35" i="1" s="1"/>
  <c r="K66" i="1"/>
  <c r="M66" i="1" s="1"/>
  <c r="K82" i="1"/>
  <c r="M82" i="1" s="1"/>
  <c r="K102" i="1"/>
  <c r="M102" i="1" s="1"/>
  <c r="K106" i="1"/>
  <c r="M106" i="1" s="1"/>
  <c r="K110" i="1"/>
  <c r="M110" i="1" s="1"/>
  <c r="K9" i="1"/>
  <c r="M9" i="1" s="1"/>
  <c r="K15" i="1"/>
  <c r="M15" i="1" s="1"/>
  <c r="K40" i="1"/>
  <c r="M40" i="1" s="1"/>
  <c r="K56" i="1"/>
  <c r="M56" i="1" s="1"/>
  <c r="K64" i="1"/>
  <c r="M64" i="1" s="1"/>
  <c r="K87" i="1"/>
  <c r="M87" i="1" s="1"/>
  <c r="K91" i="1"/>
  <c r="M91" i="1" s="1"/>
  <c r="K95" i="1"/>
  <c r="M95" i="1" s="1"/>
  <c r="K100" i="1"/>
  <c r="M100" i="1" s="1"/>
  <c r="K98" i="1"/>
  <c r="M98" i="1" s="1"/>
  <c r="G60" i="1"/>
  <c r="G118" i="1" s="1"/>
  <c r="K20" i="1"/>
  <c r="M20" i="1" s="1"/>
  <c r="K32" i="1"/>
  <c r="M32" i="1" s="1"/>
  <c r="K36" i="1"/>
  <c r="M36" i="1" s="1"/>
  <c r="K39" i="1"/>
  <c r="M39" i="1" s="1"/>
  <c r="K43" i="1"/>
  <c r="M43" i="1" s="1"/>
  <c r="K44" i="1"/>
  <c r="M44" i="1" s="1"/>
  <c r="K55" i="1"/>
  <c r="M55" i="1" s="1"/>
  <c r="K83" i="1"/>
  <c r="M83" i="1" s="1"/>
  <c r="K101" i="1"/>
  <c r="M101" i="1" s="1"/>
  <c r="K105" i="1"/>
  <c r="M105" i="1" s="1"/>
  <c r="M11" i="1"/>
  <c r="M16" i="1"/>
  <c r="M24" i="1"/>
  <c r="M28" i="1"/>
  <c r="M41" i="1"/>
  <c r="M48" i="1"/>
  <c r="M52" i="1"/>
  <c r="M57" i="1"/>
  <c r="H116" i="1"/>
  <c r="H119" i="1" s="1"/>
  <c r="K13" i="1"/>
  <c r="M13" i="1" s="1"/>
  <c r="K59" i="1"/>
  <c r="M59" i="1" s="1"/>
  <c r="K58" i="1"/>
  <c r="M58" i="1" s="1"/>
  <c r="J120" i="1"/>
  <c r="I116" i="1"/>
  <c r="I119" i="1" s="1"/>
  <c r="K71" i="1"/>
  <c r="M71" i="1" s="1"/>
  <c r="K74" i="1"/>
  <c r="M74" i="1" s="1"/>
  <c r="K78" i="1"/>
  <c r="M78" i="1" s="1"/>
  <c r="K84" i="1"/>
  <c r="M84" i="1" s="1"/>
  <c r="K89" i="1"/>
  <c r="M89" i="1" s="1"/>
  <c r="K115" i="1"/>
  <c r="M115" i="1" s="1"/>
  <c r="K7" i="1"/>
  <c r="M7" i="1" s="1"/>
  <c r="K12" i="1"/>
  <c r="M12" i="1" s="1"/>
  <c r="K17" i="1"/>
  <c r="M17" i="1" s="1"/>
  <c r="K29" i="1"/>
  <c r="M29" i="1" s="1"/>
  <c r="K33" i="1"/>
  <c r="M33" i="1" s="1"/>
  <c r="K53" i="1"/>
  <c r="M53" i="1" s="1"/>
  <c r="L116" i="1"/>
  <c r="L119" i="1" s="1"/>
  <c r="K67" i="1"/>
  <c r="M67" i="1" s="1"/>
  <c r="K107" i="1"/>
  <c r="M107" i="1" s="1"/>
  <c r="K111" i="1"/>
  <c r="M111" i="1" s="1"/>
  <c r="K114" i="1"/>
  <c r="M114" i="1" s="1"/>
  <c r="M5" i="1"/>
  <c r="I60" i="1"/>
  <c r="I118" i="1" s="1"/>
  <c r="K45" i="1"/>
  <c r="M45" i="1" s="1"/>
  <c r="K50" i="1"/>
  <c r="M50" i="1" s="1"/>
  <c r="G116" i="1"/>
  <c r="G119" i="1" s="1"/>
  <c r="K61" i="1"/>
  <c r="K88" i="1"/>
  <c r="M88" i="1" s="1"/>
  <c r="K93" i="1"/>
  <c r="M93" i="1" s="1"/>
  <c r="H60" i="1"/>
  <c r="H118" i="1" s="1"/>
  <c r="M27" i="1"/>
  <c r="K38" i="1"/>
  <c r="M38" i="1" s="1"/>
  <c r="K76" i="1"/>
  <c r="M76" i="1" s="1"/>
  <c r="K81" i="1"/>
  <c r="M81" i="1" s="1"/>
  <c r="K108" i="1"/>
  <c r="M108" i="1" s="1"/>
  <c r="K113" i="1"/>
  <c r="M113" i="1" s="1"/>
  <c r="K34" i="1"/>
  <c r="M34" i="1" s="1"/>
  <c r="N116" i="1"/>
  <c r="N119" i="1" s="1"/>
  <c r="K77" i="1"/>
  <c r="M77" i="1" s="1"/>
  <c r="K109" i="1"/>
  <c r="M109" i="1" s="1"/>
  <c r="K49" i="1"/>
  <c r="M49" i="1" s="1"/>
  <c r="K54" i="1"/>
  <c r="M54" i="1" s="1"/>
  <c r="K65" i="1"/>
  <c r="M65" i="1" s="1"/>
  <c r="K92" i="1"/>
  <c r="M92" i="1" s="1"/>
  <c r="K97" i="1"/>
  <c r="M97" i="1" s="1"/>
  <c r="L60" i="1"/>
  <c r="L118" i="1" s="1"/>
  <c r="L120" i="1" s="1"/>
  <c r="K37" i="1"/>
  <c r="M37" i="1" s="1"/>
  <c r="K42" i="1"/>
  <c r="M42" i="1" s="1"/>
  <c r="K80" i="1"/>
  <c r="M80" i="1" s="1"/>
  <c r="K85" i="1"/>
  <c r="M85" i="1" s="1"/>
  <c r="K112" i="1"/>
  <c r="M112" i="1" s="1"/>
  <c r="I120" i="1" l="1"/>
  <c r="N120" i="1"/>
  <c r="G120" i="1"/>
  <c r="H120" i="1"/>
  <c r="N126" i="1"/>
  <c r="M61" i="1"/>
  <c r="M116" i="1" s="1"/>
  <c r="M119" i="1" s="1"/>
  <c r="K116" i="1"/>
  <c r="K119" i="1" s="1"/>
  <c r="M60" i="1"/>
  <c r="M118" i="1" s="1"/>
  <c r="K60" i="1"/>
  <c r="K118" i="1" s="1"/>
  <c r="K120" i="1" s="1"/>
  <c r="M120" i="1" l="1"/>
</calcChain>
</file>

<file path=xl/sharedStrings.xml><?xml version="1.0" encoding="utf-8"?>
<sst xmlns="http://schemas.openxmlformats.org/spreadsheetml/2006/main" count="139" uniqueCount="29">
  <si>
    <t>CASAGRAND VEERAPANDI - RERA AREA STATEMENT FOR  the proposed Construction of  Residential  Non-High Rise Group Development consists of  57 Blocks, Block 1 to 55: Ground floor + First Floor (55 D/u), Block 56 : Stilt floor + 5 Upper floors  (55 D/u), Block 57:(Amenity Block) - Ground floor + First floor + Second floor,  with Swimming pool on the Ground level, Totally  110 D/u, Comprised in S.Nos. 446/2A4A3 &amp; 446/2B3 of Veerapandi Village,Tiruppur South Taluk, Tiruppur City Municipal Corporation, Tiruppur District.</t>
  </si>
  <si>
    <t>S.NO</t>
  </si>
  <si>
    <t>BLOCK</t>
  </si>
  <si>
    <t>FLOOR</t>
  </si>
  <si>
    <t>TYPE</t>
  </si>
  <si>
    <t>Villa no</t>
  </si>
  <si>
    <t>(a) CARPET AREA (as per Sec 2(k) of the RERA Act) (Sq.m)</t>
  </si>
  <si>
    <t>(b) EXCLUSIVE BALCONY (Sq.m)</t>
  </si>
  <si>
    <t>(c) EXCLUSIVE / VERANDAH / UTLITY / SERVICE / OPEN TERRACE
(Sq.m)</t>
  </si>
  <si>
    <t>(d) Area of External walls (sq.m)</t>
  </si>
  <si>
    <t>e=(a+b+c+d) Floor area of the apartment (sq.m)</t>
  </si>
  <si>
    <t>(f) PROPORTIONATE COMMON AREA (Sq.m)</t>
  </si>
  <si>
    <t>g=(e+f) Gross Area of the Apartment
(Sq.m)</t>
  </si>
  <si>
    <t>(h) UDS LAND AREA (Sq.m)</t>
  </si>
  <si>
    <t>(i) CAR PARKING (NOS)</t>
  </si>
  <si>
    <t>COVERED</t>
  </si>
  <si>
    <t>OPEN</t>
  </si>
  <si>
    <t>GROUND + 1FLOORS</t>
  </si>
  <si>
    <t>SUB TOTAL</t>
  </si>
  <si>
    <t>BLOCK-56</t>
  </si>
  <si>
    <t>BLOCK 1-55</t>
  </si>
  <si>
    <t>BLOCK 56</t>
  </si>
  <si>
    <t>GRAND TOTAL</t>
  </si>
  <si>
    <t>AREA GIFTED TOWARDS OSR</t>
  </si>
  <si>
    <t>AREA RESERVED TOWARDS TNEB SUBSTATION</t>
  </si>
  <si>
    <t>10% OF VISITORS CAR PARKING</t>
  </si>
  <si>
    <t>CLUBHOUSE CAR PARKING</t>
  </si>
  <si>
    <t>Note :</t>
  </si>
  <si>
    <t>The club will be allotted to the projects residences only, the club house will not be sold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</si>
</sst>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3" fillId="0" borderId="0" applyBorder="0" applyProtection="0"/>
    <xf numFmtId="164" fontId="3" fillId="0" borderId="0" applyBorder="0" applyProtection="0"/>
    <xf numFmtId="0" fontId="8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 vertical="center" wrapText="1"/>
    </xf>
    <xf numFmtId="164" fontId="4" fillId="0" borderId="4" xfId="1" applyFont="1" applyBorder="1" applyAlignment="1">
      <alignment horizontal="center" vertical="center" wrapText="1"/>
    </xf>
    <xf numFmtId="164" fontId="4" fillId="0" borderId="5" xfId="1" applyFont="1" applyBorder="1" applyAlignment="1">
      <alignment horizontal="center" vertical="center" wrapText="1"/>
    </xf>
    <xf numFmtId="164" fontId="4" fillId="0" borderId="5" xfId="1" applyFont="1" applyFill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0" xfId="0" applyNumberFormat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2" fontId="0" fillId="0" borderId="1" xfId="0" applyNumberForma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1" fillId="0" borderId="0" xfId="0" applyFont="1" applyFill="1" applyBorder="1"/>
    <xf numFmtId="0" fontId="1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2" fontId="7" fillId="0" borderId="3" xfId="0" applyNumberFormat="1" applyFont="1" applyBorder="1" applyAlignment="1">
      <alignment horizontal="right" vertical="center"/>
    </xf>
    <xf numFmtId="2" fontId="7" fillId="0" borderId="6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horizontal="right" vertical="center"/>
    </xf>
    <xf numFmtId="2" fontId="7" fillId="0" borderId="7" xfId="0" applyNumberFormat="1" applyFont="1" applyBorder="1" applyAlignment="1">
      <alignment horizontal="right" vertical="center"/>
    </xf>
    <xf numFmtId="2" fontId="7" fillId="0" borderId="8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6" fillId="0" borderId="3" xfId="3" applyFont="1" applyBorder="1"/>
    <xf numFmtId="0" fontId="6" fillId="0" borderId="6" xfId="3" applyFont="1" applyBorder="1"/>
    <xf numFmtId="0" fontId="7" fillId="0" borderId="6" xfId="3" applyFont="1" applyBorder="1" applyAlignment="1">
      <alignment horizontal="center"/>
    </xf>
    <xf numFmtId="2" fontId="7" fillId="0" borderId="6" xfId="3" applyNumberFormat="1" applyFont="1" applyBorder="1" applyAlignment="1">
      <alignment horizontal="left"/>
    </xf>
    <xf numFmtId="2" fontId="6" fillId="0" borderId="6" xfId="3" applyNumberFormat="1" applyFont="1" applyBorder="1" applyAlignment="1">
      <alignment horizontal="left"/>
    </xf>
    <xf numFmtId="0" fontId="6" fillId="0" borderId="6" xfId="3" applyFont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6" xfId="3" applyFont="1" applyBorder="1" applyAlignment="1">
      <alignment horizontal="center"/>
    </xf>
    <xf numFmtId="0" fontId="6" fillId="0" borderId="4" xfId="3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4">
    <cellStyle name="Excel Built-in Normal" xfId="1"/>
    <cellStyle name="Excel Built-in Normal 1" xfId="2"/>
    <cellStyle name="Normal" xfId="0" builtinId="0"/>
    <cellStyle name="Normal 1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3-03-26/New%20folder/CG%20VEERAPANDI%20Area%20Statement%20-Approved%20area%20statement%2023-03-26-12.12p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RA"/>
      <sheetName val="UDS"/>
      <sheetName val="RERA-APT"/>
      <sheetName val="RERA-VILLA"/>
      <sheetName val="Common area"/>
      <sheetName val="Common area amenities"/>
      <sheetName val="APT-BREAKUP"/>
      <sheetName val="Villa-Breakup"/>
      <sheetName val="RERA -Final-12.56PM"/>
      <sheetName val="Booking board"/>
      <sheetName val="APT NUMBERS"/>
    </sheetNames>
    <sheetDataSet>
      <sheetData sheetId="0"/>
      <sheetData sheetId="1"/>
      <sheetData sheetId="2">
        <row r="11">
          <cell r="D11">
            <v>2028.08</v>
          </cell>
        </row>
      </sheetData>
      <sheetData sheetId="3">
        <row r="7">
          <cell r="C7" t="str">
            <v>FIRST FLOOR</v>
          </cell>
          <cell r="D7" t="str">
            <v>A101</v>
          </cell>
          <cell r="E7" t="str">
            <v>3BHK+3T</v>
          </cell>
        </row>
        <row r="8">
          <cell r="C8" t="str">
            <v>FIRST FLOOR</v>
          </cell>
          <cell r="D8" t="str">
            <v>A102</v>
          </cell>
          <cell r="E8" t="str">
            <v>3BHK+3T</v>
          </cell>
        </row>
        <row r="9">
          <cell r="C9" t="str">
            <v>FIRST FLOOR</v>
          </cell>
          <cell r="D9" t="str">
            <v>A103</v>
          </cell>
          <cell r="E9" t="str">
            <v>2BHK+2T</v>
          </cell>
        </row>
        <row r="10">
          <cell r="C10" t="str">
            <v>FIRST FLOOR</v>
          </cell>
          <cell r="D10" t="str">
            <v>A104</v>
          </cell>
          <cell r="E10" t="str">
            <v>3BHK+3T</v>
          </cell>
        </row>
        <row r="11">
          <cell r="C11" t="str">
            <v>FIRST FLOOR</v>
          </cell>
          <cell r="D11" t="str">
            <v>A105</v>
          </cell>
          <cell r="E11" t="str">
            <v>3BHK+3T</v>
          </cell>
        </row>
        <row r="13">
          <cell r="C13" t="str">
            <v>FIRST FLOOR</v>
          </cell>
          <cell r="D13" t="str">
            <v>B101</v>
          </cell>
          <cell r="E13" t="str">
            <v>3BHK+3T</v>
          </cell>
        </row>
        <row r="14">
          <cell r="C14" t="str">
            <v>FIRST FLOOR</v>
          </cell>
          <cell r="D14" t="str">
            <v>B102</v>
          </cell>
          <cell r="E14" t="str">
            <v>3BHK+3T</v>
          </cell>
        </row>
        <row r="15">
          <cell r="C15" t="str">
            <v>FIRST FLOOR</v>
          </cell>
          <cell r="D15" t="str">
            <v>B103</v>
          </cell>
          <cell r="E15" t="str">
            <v>3BHK+3T</v>
          </cell>
        </row>
        <row r="16">
          <cell r="C16" t="str">
            <v>FIRST FLOOR</v>
          </cell>
          <cell r="D16" t="str">
            <v>B104</v>
          </cell>
          <cell r="E16" t="str">
            <v>2BHK+2T</v>
          </cell>
        </row>
        <row r="17">
          <cell r="C17" t="str">
            <v>FIRST FLOOR</v>
          </cell>
          <cell r="D17" t="str">
            <v>B105</v>
          </cell>
          <cell r="E17" t="str">
            <v>3BHK+3T</v>
          </cell>
        </row>
        <row r="18">
          <cell r="C18" t="str">
            <v>FIRST FLOOR</v>
          </cell>
          <cell r="D18" t="str">
            <v>B106</v>
          </cell>
          <cell r="E18" t="str">
            <v>3BHK+3T</v>
          </cell>
        </row>
        <row r="20">
          <cell r="C20" t="str">
            <v>SECOND FLOOR</v>
          </cell>
          <cell r="D20" t="str">
            <v>A201</v>
          </cell>
          <cell r="E20" t="str">
            <v>3BHK+3T</v>
          </cell>
        </row>
        <row r="21">
          <cell r="C21" t="str">
            <v>SECOND FLOOR</v>
          </cell>
          <cell r="D21" t="str">
            <v>A202</v>
          </cell>
          <cell r="E21" t="str">
            <v>3BHK+3T</v>
          </cell>
        </row>
        <row r="22">
          <cell r="C22" t="str">
            <v>SECOND FLOOR</v>
          </cell>
          <cell r="D22" t="str">
            <v>A203</v>
          </cell>
          <cell r="E22" t="str">
            <v>2BHK+2T</v>
          </cell>
        </row>
        <row r="23">
          <cell r="C23" t="str">
            <v>SECOND FLOOR</v>
          </cell>
          <cell r="D23" t="str">
            <v>A204</v>
          </cell>
          <cell r="E23" t="str">
            <v>3BHK+3T</v>
          </cell>
        </row>
        <row r="24">
          <cell r="C24" t="str">
            <v>SECOND FLOOR</v>
          </cell>
          <cell r="D24" t="str">
            <v>A205</v>
          </cell>
          <cell r="E24" t="str">
            <v>3BHK+3T</v>
          </cell>
        </row>
        <row r="26">
          <cell r="C26" t="str">
            <v>SECOND FLOOR</v>
          </cell>
          <cell r="D26" t="str">
            <v>B201</v>
          </cell>
          <cell r="E26" t="str">
            <v>3BHK+3T</v>
          </cell>
        </row>
        <row r="27">
          <cell r="C27" t="str">
            <v>SECOND FLOOR</v>
          </cell>
          <cell r="D27" t="str">
            <v>B202</v>
          </cell>
          <cell r="E27" t="str">
            <v>3BHK+3T</v>
          </cell>
        </row>
        <row r="28">
          <cell r="C28" t="str">
            <v>SECOND FLOOR</v>
          </cell>
          <cell r="D28" t="str">
            <v>B203</v>
          </cell>
          <cell r="E28" t="str">
            <v>3BHK+3T</v>
          </cell>
        </row>
        <row r="29">
          <cell r="C29" t="str">
            <v>SECOND FLOOR</v>
          </cell>
          <cell r="D29" t="str">
            <v>B204</v>
          </cell>
          <cell r="E29" t="str">
            <v>2BHK+2T</v>
          </cell>
        </row>
        <row r="30">
          <cell r="C30" t="str">
            <v>SECOND FLOOR</v>
          </cell>
          <cell r="D30" t="str">
            <v>B205</v>
          </cell>
          <cell r="E30" t="str">
            <v>3BHK+3T</v>
          </cell>
        </row>
        <row r="31">
          <cell r="C31" t="str">
            <v>SECOND FLOOR</v>
          </cell>
          <cell r="D31" t="str">
            <v>B206</v>
          </cell>
          <cell r="E31" t="str">
            <v>3BHK+3T</v>
          </cell>
        </row>
        <row r="33">
          <cell r="C33" t="str">
            <v>THIRD FLOOR</v>
          </cell>
          <cell r="D33" t="str">
            <v>A301</v>
          </cell>
          <cell r="E33" t="str">
            <v>3BHK+3T</v>
          </cell>
        </row>
        <row r="34">
          <cell r="C34" t="str">
            <v>THIRD FLOOR</v>
          </cell>
          <cell r="D34" t="str">
            <v>A302</v>
          </cell>
          <cell r="E34" t="str">
            <v>3BHK+3T</v>
          </cell>
        </row>
        <row r="35">
          <cell r="C35" t="str">
            <v>THIRD FLOOR</v>
          </cell>
          <cell r="D35" t="str">
            <v>A303</v>
          </cell>
          <cell r="E35" t="str">
            <v>2BHK+2T</v>
          </cell>
        </row>
        <row r="36">
          <cell r="C36" t="str">
            <v>THIRD FLOOR</v>
          </cell>
          <cell r="D36" t="str">
            <v>A304</v>
          </cell>
          <cell r="E36" t="str">
            <v>3BHK+3T</v>
          </cell>
        </row>
        <row r="37">
          <cell r="C37" t="str">
            <v>THIRD FLOOR</v>
          </cell>
          <cell r="D37" t="str">
            <v>A305</v>
          </cell>
          <cell r="E37" t="str">
            <v>3BHK+3T</v>
          </cell>
        </row>
        <row r="39">
          <cell r="C39" t="str">
            <v>THIRD FLOOR</v>
          </cell>
          <cell r="D39" t="str">
            <v>B301</v>
          </cell>
          <cell r="E39" t="str">
            <v>3BHK+3T</v>
          </cell>
        </row>
        <row r="40">
          <cell r="C40" t="str">
            <v>THIRD FLOOR</v>
          </cell>
          <cell r="D40" t="str">
            <v>B302</v>
          </cell>
          <cell r="E40" t="str">
            <v>3BHK+3T</v>
          </cell>
        </row>
        <row r="41">
          <cell r="C41" t="str">
            <v>THIRD FLOOR</v>
          </cell>
          <cell r="D41" t="str">
            <v>B303</v>
          </cell>
          <cell r="E41" t="str">
            <v>3BHK+3T</v>
          </cell>
        </row>
        <row r="42">
          <cell r="C42" t="str">
            <v>THIRD FLOOR</v>
          </cell>
          <cell r="D42" t="str">
            <v>B304</v>
          </cell>
          <cell r="E42" t="str">
            <v>2BHK+2T</v>
          </cell>
        </row>
        <row r="43">
          <cell r="C43" t="str">
            <v>THIRD FLOOR</v>
          </cell>
          <cell r="D43" t="str">
            <v>B305</v>
          </cell>
          <cell r="E43" t="str">
            <v>3BHK+3T</v>
          </cell>
        </row>
        <row r="44">
          <cell r="C44" t="str">
            <v>THIRD FLOOR</v>
          </cell>
          <cell r="D44" t="str">
            <v>B306</v>
          </cell>
          <cell r="E44" t="str">
            <v>3BHK+3T</v>
          </cell>
        </row>
        <row r="46">
          <cell r="C46" t="str">
            <v>FOURTH FLOOR</v>
          </cell>
          <cell r="D46" t="str">
            <v>A401</v>
          </cell>
          <cell r="E46" t="str">
            <v>3BHK+3T</v>
          </cell>
        </row>
        <row r="47">
          <cell r="C47" t="str">
            <v>FOURTH FLOOR</v>
          </cell>
          <cell r="D47" t="str">
            <v>A402</v>
          </cell>
          <cell r="E47" t="str">
            <v>3BHK+3T</v>
          </cell>
        </row>
        <row r="48">
          <cell r="C48" t="str">
            <v>FOURTH FLOOR</v>
          </cell>
          <cell r="D48" t="str">
            <v>A403</v>
          </cell>
          <cell r="E48" t="str">
            <v>2BHK+2T</v>
          </cell>
        </row>
        <row r="49">
          <cell r="C49" t="str">
            <v>FOURTH FLOOR</v>
          </cell>
          <cell r="D49" t="str">
            <v>A404</v>
          </cell>
          <cell r="E49" t="str">
            <v>3BHK+3T</v>
          </cell>
        </row>
        <row r="50">
          <cell r="C50" t="str">
            <v>FOURTH FLOOR</v>
          </cell>
          <cell r="D50" t="str">
            <v>A405</v>
          </cell>
          <cell r="E50" t="str">
            <v>3BHK+3T</v>
          </cell>
        </row>
        <row r="52">
          <cell r="C52" t="str">
            <v>FOURTH FLOOR</v>
          </cell>
          <cell r="D52" t="str">
            <v>B401</v>
          </cell>
          <cell r="E52" t="str">
            <v>3BHK+3T</v>
          </cell>
        </row>
        <row r="53">
          <cell r="C53" t="str">
            <v>FOURTH FLOOR</v>
          </cell>
          <cell r="D53" t="str">
            <v>B402</v>
          </cell>
          <cell r="E53" t="str">
            <v>3BHK+3T</v>
          </cell>
        </row>
        <row r="54">
          <cell r="C54" t="str">
            <v>FOURTH FLOOR</v>
          </cell>
          <cell r="D54" t="str">
            <v>B403</v>
          </cell>
          <cell r="E54" t="str">
            <v>3BHK+3T</v>
          </cell>
        </row>
        <row r="55">
          <cell r="C55" t="str">
            <v>FOURTH FLOOR</v>
          </cell>
          <cell r="D55" t="str">
            <v>B404</v>
          </cell>
          <cell r="E55" t="str">
            <v>2BHK+2T</v>
          </cell>
        </row>
        <row r="56">
          <cell r="C56" t="str">
            <v>FOURTH FLOOR</v>
          </cell>
          <cell r="D56" t="str">
            <v>B405</v>
          </cell>
          <cell r="E56" t="str">
            <v>3BHK+3T</v>
          </cell>
        </row>
        <row r="57">
          <cell r="C57" t="str">
            <v>FOURTH FLOOR</v>
          </cell>
          <cell r="D57" t="str">
            <v>B406</v>
          </cell>
          <cell r="E57" t="str">
            <v>3BHK+3T</v>
          </cell>
        </row>
        <row r="59">
          <cell r="C59" t="str">
            <v>FIFTH FLOOR</v>
          </cell>
          <cell r="D59" t="str">
            <v>A501</v>
          </cell>
          <cell r="E59" t="str">
            <v>3BHK+3T</v>
          </cell>
        </row>
        <row r="60">
          <cell r="C60" t="str">
            <v>FIFTH FLOOR</v>
          </cell>
          <cell r="D60" t="str">
            <v>A502</v>
          </cell>
          <cell r="E60" t="str">
            <v>3BHK+3T</v>
          </cell>
        </row>
        <row r="61">
          <cell r="C61" t="str">
            <v>FIFTH FLOOR</v>
          </cell>
          <cell r="D61" t="str">
            <v>A503</v>
          </cell>
          <cell r="E61" t="str">
            <v>2BHK+2T</v>
          </cell>
        </row>
        <row r="62">
          <cell r="C62" t="str">
            <v>FIFTH FLOOR</v>
          </cell>
          <cell r="D62" t="str">
            <v>A504</v>
          </cell>
          <cell r="E62" t="str">
            <v>3BHK+3T</v>
          </cell>
        </row>
        <row r="63">
          <cell r="C63" t="str">
            <v>FIFTH FLOOR</v>
          </cell>
          <cell r="D63" t="str">
            <v>A505</v>
          </cell>
          <cell r="E63" t="str">
            <v>3BHK+3T</v>
          </cell>
        </row>
        <row r="65">
          <cell r="C65" t="str">
            <v>FIFTH FLOOR</v>
          </cell>
          <cell r="D65" t="str">
            <v>B501</v>
          </cell>
          <cell r="E65" t="str">
            <v>3BHK+3T</v>
          </cell>
        </row>
        <row r="66">
          <cell r="C66" t="str">
            <v>FIFTH FLOOR</v>
          </cell>
          <cell r="D66" t="str">
            <v>B502</v>
          </cell>
          <cell r="E66" t="str">
            <v>3BHK+3T</v>
          </cell>
        </row>
        <row r="67">
          <cell r="C67" t="str">
            <v>FIFTH FLOOR</v>
          </cell>
          <cell r="D67" t="str">
            <v>B503</v>
          </cell>
          <cell r="E67" t="str">
            <v>3BHK+3T</v>
          </cell>
        </row>
        <row r="68">
          <cell r="C68" t="str">
            <v>FIFTH FLOOR</v>
          </cell>
          <cell r="D68" t="str">
            <v>B504</v>
          </cell>
          <cell r="E68" t="str">
            <v>2BHK+2T</v>
          </cell>
        </row>
        <row r="69">
          <cell r="C69" t="str">
            <v>FIFTH FLOOR</v>
          </cell>
          <cell r="D69" t="str">
            <v>B505</v>
          </cell>
          <cell r="E69" t="str">
            <v>3BHK+3T</v>
          </cell>
        </row>
        <row r="70">
          <cell r="C70" t="str">
            <v>FIFTH FLOOR</v>
          </cell>
          <cell r="D70" t="str">
            <v>B506</v>
          </cell>
          <cell r="E70" t="str">
            <v>3BHK+3T</v>
          </cell>
        </row>
      </sheetData>
      <sheetData sheetId="4">
        <row r="8">
          <cell r="C8">
            <v>1</v>
          </cell>
          <cell r="D8" t="str">
            <v>4BHK+4T</v>
          </cell>
        </row>
        <row r="9">
          <cell r="C9">
            <v>2</v>
          </cell>
          <cell r="D9" t="str">
            <v>4BHK+4T</v>
          </cell>
        </row>
        <row r="10">
          <cell r="C10">
            <v>3</v>
          </cell>
          <cell r="D10" t="str">
            <v>4BHK+4T</v>
          </cell>
        </row>
        <row r="11">
          <cell r="C11">
            <v>4</v>
          </cell>
          <cell r="D11" t="str">
            <v>4BHK+4T</v>
          </cell>
        </row>
        <row r="12">
          <cell r="C12">
            <v>5</v>
          </cell>
          <cell r="D12" t="str">
            <v>4BHK+4T</v>
          </cell>
        </row>
        <row r="13">
          <cell r="C13">
            <v>6</v>
          </cell>
          <cell r="D13" t="str">
            <v>4BHK+4T</v>
          </cell>
        </row>
        <row r="14">
          <cell r="C14">
            <v>7</v>
          </cell>
          <cell r="D14" t="str">
            <v>4BHK+4T</v>
          </cell>
        </row>
        <row r="15">
          <cell r="C15" t="str">
            <v>8A</v>
          </cell>
          <cell r="D15" t="str">
            <v>4BHK+4T</v>
          </cell>
        </row>
        <row r="16">
          <cell r="C16">
            <v>9</v>
          </cell>
          <cell r="D16" t="str">
            <v>4BHK+4T</v>
          </cell>
        </row>
        <row r="17">
          <cell r="C17">
            <v>10</v>
          </cell>
          <cell r="D17" t="str">
            <v>4BHK+4T</v>
          </cell>
        </row>
        <row r="18">
          <cell r="C18">
            <v>11</v>
          </cell>
          <cell r="D18" t="str">
            <v>4BHK+4T</v>
          </cell>
        </row>
        <row r="19">
          <cell r="C19">
            <v>12</v>
          </cell>
          <cell r="D19" t="str">
            <v>4BHK+4T</v>
          </cell>
        </row>
        <row r="20">
          <cell r="C20" t="str">
            <v>12A</v>
          </cell>
          <cell r="D20" t="str">
            <v>4BHK+4T</v>
          </cell>
        </row>
        <row r="21">
          <cell r="C21">
            <v>14</v>
          </cell>
          <cell r="D21" t="str">
            <v>4BHK+4T</v>
          </cell>
        </row>
        <row r="22">
          <cell r="C22">
            <v>15</v>
          </cell>
          <cell r="D22" t="str">
            <v>4BHK+4T</v>
          </cell>
        </row>
        <row r="23">
          <cell r="C23">
            <v>16</v>
          </cell>
          <cell r="D23" t="str">
            <v>4BHK+4T</v>
          </cell>
        </row>
        <row r="24">
          <cell r="C24" t="str">
            <v>17A</v>
          </cell>
          <cell r="D24" t="str">
            <v>4BHK+4T</v>
          </cell>
        </row>
        <row r="25">
          <cell r="C25">
            <v>18</v>
          </cell>
          <cell r="D25" t="str">
            <v>4BHK+4T</v>
          </cell>
        </row>
        <row r="26">
          <cell r="C26">
            <v>19</v>
          </cell>
          <cell r="D26" t="str">
            <v>4BHK+4T</v>
          </cell>
        </row>
        <row r="27">
          <cell r="C27">
            <v>20</v>
          </cell>
          <cell r="D27" t="str">
            <v>4BHK+4T</v>
          </cell>
        </row>
        <row r="28">
          <cell r="C28">
            <v>21</v>
          </cell>
          <cell r="D28" t="str">
            <v>4BHK+4T</v>
          </cell>
        </row>
        <row r="29">
          <cell r="C29">
            <v>22</v>
          </cell>
          <cell r="D29" t="str">
            <v>4BHK+4T</v>
          </cell>
        </row>
        <row r="30">
          <cell r="C30">
            <v>23</v>
          </cell>
          <cell r="D30" t="str">
            <v>4BHK+4T</v>
          </cell>
        </row>
        <row r="31">
          <cell r="C31">
            <v>24</v>
          </cell>
          <cell r="D31" t="str">
            <v>4BHK+4T</v>
          </cell>
        </row>
        <row r="32">
          <cell r="C32">
            <v>25</v>
          </cell>
          <cell r="D32" t="str">
            <v>4BHK+4T</v>
          </cell>
        </row>
        <row r="33">
          <cell r="C33" t="str">
            <v>26A</v>
          </cell>
          <cell r="D33" t="str">
            <v>4BHK+4T</v>
          </cell>
        </row>
        <row r="34">
          <cell r="C34">
            <v>27</v>
          </cell>
          <cell r="D34" t="str">
            <v>4BHK+4T</v>
          </cell>
        </row>
        <row r="35">
          <cell r="C35">
            <v>28</v>
          </cell>
          <cell r="D35" t="str">
            <v>4BHK+4T</v>
          </cell>
        </row>
        <row r="36">
          <cell r="C36">
            <v>29</v>
          </cell>
          <cell r="D36" t="str">
            <v>4BHK+4T</v>
          </cell>
        </row>
        <row r="37">
          <cell r="C37">
            <v>30</v>
          </cell>
          <cell r="D37" t="str">
            <v>4BHK+4T</v>
          </cell>
        </row>
        <row r="38">
          <cell r="C38">
            <v>31</v>
          </cell>
          <cell r="D38" t="str">
            <v>4BHK+4T</v>
          </cell>
        </row>
        <row r="39">
          <cell r="C39">
            <v>32</v>
          </cell>
          <cell r="D39" t="str">
            <v>4BHK+4T</v>
          </cell>
        </row>
        <row r="40">
          <cell r="C40">
            <v>33</v>
          </cell>
          <cell r="D40" t="str">
            <v>4BHK+4T</v>
          </cell>
        </row>
        <row r="41">
          <cell r="C41">
            <v>34</v>
          </cell>
          <cell r="D41" t="str">
            <v>4BHK+4T</v>
          </cell>
        </row>
        <row r="42">
          <cell r="C42" t="str">
            <v>35A</v>
          </cell>
          <cell r="D42" t="str">
            <v>4BHK+4T</v>
          </cell>
        </row>
        <row r="43">
          <cell r="C43">
            <v>36</v>
          </cell>
          <cell r="D43" t="str">
            <v>4BHK+4T</v>
          </cell>
        </row>
        <row r="44">
          <cell r="C44">
            <v>37</v>
          </cell>
          <cell r="D44" t="str">
            <v>4BHK+4T</v>
          </cell>
        </row>
        <row r="45">
          <cell r="C45">
            <v>38</v>
          </cell>
          <cell r="D45" t="str">
            <v>4BHK+4T</v>
          </cell>
        </row>
        <row r="46">
          <cell r="C46">
            <v>39</v>
          </cell>
          <cell r="D46" t="str">
            <v>4BHK+4T</v>
          </cell>
        </row>
        <row r="47">
          <cell r="C47">
            <v>40</v>
          </cell>
          <cell r="D47" t="str">
            <v>4BHK+4T</v>
          </cell>
        </row>
        <row r="48">
          <cell r="C48">
            <v>41</v>
          </cell>
          <cell r="D48" t="str">
            <v>4BHK+4T</v>
          </cell>
        </row>
        <row r="49">
          <cell r="C49">
            <v>42</v>
          </cell>
          <cell r="D49" t="str">
            <v>4BHK+4T</v>
          </cell>
        </row>
        <row r="50">
          <cell r="C50">
            <v>43</v>
          </cell>
          <cell r="D50" t="str">
            <v>4BHK+4T</v>
          </cell>
        </row>
        <row r="51">
          <cell r="C51" t="str">
            <v>44A</v>
          </cell>
          <cell r="D51" t="str">
            <v>4BHK+4T</v>
          </cell>
        </row>
        <row r="52">
          <cell r="C52">
            <v>45</v>
          </cell>
          <cell r="D52" t="str">
            <v>4BHK+4T</v>
          </cell>
        </row>
        <row r="53">
          <cell r="C53">
            <v>46</v>
          </cell>
          <cell r="D53" t="str">
            <v>4BHK+4T</v>
          </cell>
        </row>
        <row r="54">
          <cell r="C54">
            <v>47</v>
          </cell>
          <cell r="D54" t="str">
            <v>4BHK+4T</v>
          </cell>
        </row>
        <row r="55">
          <cell r="C55">
            <v>48</v>
          </cell>
          <cell r="D55" t="str">
            <v>4BHK+4T</v>
          </cell>
        </row>
        <row r="56">
          <cell r="C56">
            <v>49</v>
          </cell>
          <cell r="D56" t="str">
            <v>4BHK+4T</v>
          </cell>
        </row>
        <row r="57">
          <cell r="C57">
            <v>50</v>
          </cell>
          <cell r="D57" t="str">
            <v>4BHK+4T</v>
          </cell>
        </row>
        <row r="58">
          <cell r="C58">
            <v>51</v>
          </cell>
          <cell r="D58" t="str">
            <v>4BHK+4T</v>
          </cell>
        </row>
        <row r="59">
          <cell r="C59">
            <v>52</v>
          </cell>
          <cell r="D59" t="str">
            <v>4BHK+4T</v>
          </cell>
        </row>
        <row r="60">
          <cell r="C60" t="str">
            <v>53A</v>
          </cell>
          <cell r="D60" t="str">
            <v>4BHK+4T</v>
          </cell>
        </row>
        <row r="61">
          <cell r="C61">
            <v>54</v>
          </cell>
          <cell r="D61" t="str">
            <v>4BHK+4T</v>
          </cell>
        </row>
        <row r="62">
          <cell r="C62">
            <v>55</v>
          </cell>
          <cell r="D62" t="str">
            <v>4BHK+4T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29"/>
  <sheetViews>
    <sheetView tabSelected="1" zoomScale="110" zoomScaleNormal="11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P5" sqref="P5"/>
    </sheetView>
  </sheetViews>
  <sheetFormatPr defaultRowHeight="15" x14ac:dyDescent="0.25"/>
  <cols>
    <col min="2" max="2" width="5.42578125" style="60" bestFit="1" customWidth="1"/>
    <col min="3" max="3" width="10.85546875" style="60" customWidth="1"/>
    <col min="4" max="4" width="19.85546875" style="60" customWidth="1"/>
    <col min="5" max="5" width="10.28515625" customWidth="1"/>
    <col min="7" max="8" width="11" customWidth="1"/>
    <col min="9" max="9" width="14.28515625" customWidth="1"/>
    <col min="10" max="10" width="10.5703125" customWidth="1"/>
    <col min="12" max="12" width="9.140625" style="61"/>
    <col min="13" max="13" width="10.7109375" style="60" customWidth="1"/>
    <col min="14" max="14" width="9.140625" style="60"/>
    <col min="15" max="16" width="9.140625" style="32"/>
  </cols>
  <sheetData>
    <row r="2" spans="2:16" ht="114.6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5" customHeight="1" x14ac:dyDescent="0.25"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4" t="s">
        <v>10</v>
      </c>
      <c r="L3" s="4" t="s">
        <v>11</v>
      </c>
      <c r="M3" s="4" t="s">
        <v>12</v>
      </c>
      <c r="N3" s="5" t="s">
        <v>13</v>
      </c>
      <c r="O3" s="6" t="s">
        <v>14</v>
      </c>
      <c r="P3" s="7"/>
    </row>
    <row r="4" spans="2:16" ht="77.25" customHeight="1" x14ac:dyDescent="0.25">
      <c r="B4" s="2"/>
      <c r="C4" s="8"/>
      <c r="D4" s="2"/>
      <c r="E4" s="2"/>
      <c r="F4" s="2"/>
      <c r="G4" s="2"/>
      <c r="H4" s="2"/>
      <c r="I4" s="2"/>
      <c r="J4" s="8"/>
      <c r="K4" s="9"/>
      <c r="L4" s="9"/>
      <c r="M4" s="9"/>
      <c r="N4" s="10"/>
      <c r="O4" s="11" t="s">
        <v>15</v>
      </c>
      <c r="P4" s="11" t="s">
        <v>16</v>
      </c>
    </row>
    <row r="5" spans="2:16" x14ac:dyDescent="0.25">
      <c r="B5" s="12">
        <v>1</v>
      </c>
      <c r="C5" s="12" t="str">
        <f>"BLOCK-"&amp;'[1]RERA-VILLA'!C8</f>
        <v>BLOCK-1</v>
      </c>
      <c r="D5" s="13" t="s">
        <v>17</v>
      </c>
      <c r="E5" s="14" t="str">
        <f>'[1]RERA-VILLA'!D8</f>
        <v>4BHK+4T</v>
      </c>
      <c r="F5" s="14">
        <f>'[1]RERA-VILLA'!C8</f>
        <v>1</v>
      </c>
      <c r="G5" s="15">
        <v>178.785</v>
      </c>
      <c r="H5" s="15">
        <v>4.84</v>
      </c>
      <c r="I5" s="15">
        <v>18.899999999999999</v>
      </c>
      <c r="J5" s="15">
        <v>18.333442781807953</v>
      </c>
      <c r="K5" s="16">
        <f>G5+H5+I5+J5</f>
        <v>220.85844278180795</v>
      </c>
      <c r="L5" s="17">
        <v>14.184292260927094</v>
      </c>
      <c r="M5" s="16">
        <f>K5+L5</f>
        <v>235.04273504273505</v>
      </c>
      <c r="N5" s="16">
        <v>233.08249721293203</v>
      </c>
      <c r="O5" s="14">
        <v>1</v>
      </c>
      <c r="P5" s="14">
        <v>2</v>
      </c>
    </row>
    <row r="6" spans="2:16" x14ac:dyDescent="0.25">
      <c r="B6" s="12">
        <v>2</v>
      </c>
      <c r="C6" s="12" t="str">
        <f>"BLOCK-"&amp;'[1]RERA-VILLA'!C9</f>
        <v>BLOCK-2</v>
      </c>
      <c r="D6" s="13" t="s">
        <v>17</v>
      </c>
      <c r="E6" s="14" t="str">
        <f>'[1]RERA-VILLA'!D9</f>
        <v>4BHK+4T</v>
      </c>
      <c r="F6" s="14">
        <f>'[1]RERA-VILLA'!C9</f>
        <v>2</v>
      </c>
      <c r="G6" s="15">
        <v>178.785</v>
      </c>
      <c r="H6" s="15">
        <v>4.84</v>
      </c>
      <c r="I6" s="15">
        <v>18.899999999999999</v>
      </c>
      <c r="J6" s="15">
        <v>18.333442781807953</v>
      </c>
      <c r="K6" s="16">
        <f t="shared" ref="K6:K59" si="0">G6+H6+I6+J6</f>
        <v>220.85844278180795</v>
      </c>
      <c r="L6" s="17">
        <v>14.184292260927094</v>
      </c>
      <c r="M6" s="16">
        <f t="shared" ref="M6:M59" si="1">K6+L6</f>
        <v>235.04273504273505</v>
      </c>
      <c r="N6" s="16">
        <v>233.08249721293203</v>
      </c>
      <c r="O6" s="14">
        <v>1</v>
      </c>
      <c r="P6" s="14">
        <v>2</v>
      </c>
    </row>
    <row r="7" spans="2:16" x14ac:dyDescent="0.25">
      <c r="B7" s="12">
        <v>3</v>
      </c>
      <c r="C7" s="12" t="str">
        <f>"BLOCK-"&amp;'[1]RERA-VILLA'!C10</f>
        <v>BLOCK-3</v>
      </c>
      <c r="D7" s="13" t="s">
        <v>17</v>
      </c>
      <c r="E7" s="14" t="str">
        <f>'[1]RERA-VILLA'!D10</f>
        <v>4BHK+4T</v>
      </c>
      <c r="F7" s="14">
        <f>'[1]RERA-VILLA'!C10</f>
        <v>3</v>
      </c>
      <c r="G7" s="15">
        <v>178.785</v>
      </c>
      <c r="H7" s="15">
        <v>4.84</v>
      </c>
      <c r="I7" s="15">
        <v>18.899999999999999</v>
      </c>
      <c r="J7" s="15">
        <v>18.333442781807953</v>
      </c>
      <c r="K7" s="16">
        <f t="shared" si="0"/>
        <v>220.85844278180795</v>
      </c>
      <c r="L7" s="17">
        <v>14.184292260927094</v>
      </c>
      <c r="M7" s="16">
        <f t="shared" si="1"/>
        <v>235.04273504273505</v>
      </c>
      <c r="N7" s="16">
        <v>233.08249721293203</v>
      </c>
      <c r="O7" s="14">
        <v>1</v>
      </c>
      <c r="P7" s="14">
        <v>2</v>
      </c>
    </row>
    <row r="8" spans="2:16" x14ac:dyDescent="0.25">
      <c r="B8" s="12">
        <v>4</v>
      </c>
      <c r="C8" s="12" t="str">
        <f>"BLOCK-"&amp;'[1]RERA-VILLA'!C11</f>
        <v>BLOCK-4</v>
      </c>
      <c r="D8" s="13" t="s">
        <v>17</v>
      </c>
      <c r="E8" s="14" t="str">
        <f>'[1]RERA-VILLA'!D11</f>
        <v>4BHK+4T</v>
      </c>
      <c r="F8" s="14">
        <f>'[1]RERA-VILLA'!C11</f>
        <v>4</v>
      </c>
      <c r="G8" s="15">
        <v>178.785</v>
      </c>
      <c r="H8" s="15">
        <v>4.84</v>
      </c>
      <c r="I8" s="15">
        <v>18.899999999999999</v>
      </c>
      <c r="J8" s="15">
        <v>18.333442781807953</v>
      </c>
      <c r="K8" s="16">
        <f t="shared" si="0"/>
        <v>220.85844278180795</v>
      </c>
      <c r="L8" s="17">
        <v>14.184292260927094</v>
      </c>
      <c r="M8" s="16">
        <f t="shared" si="1"/>
        <v>235.04273504273505</v>
      </c>
      <c r="N8" s="16">
        <v>233.08249721293203</v>
      </c>
      <c r="O8" s="14">
        <v>1</v>
      </c>
      <c r="P8" s="14">
        <v>2</v>
      </c>
    </row>
    <row r="9" spans="2:16" x14ac:dyDescent="0.25">
      <c r="B9" s="12">
        <v>5</v>
      </c>
      <c r="C9" s="12" t="str">
        <f>"BLOCK-"&amp;'[1]RERA-VILLA'!C12</f>
        <v>BLOCK-5</v>
      </c>
      <c r="D9" s="13" t="s">
        <v>17</v>
      </c>
      <c r="E9" s="14" t="str">
        <f>'[1]RERA-VILLA'!D12</f>
        <v>4BHK+4T</v>
      </c>
      <c r="F9" s="14">
        <f>'[1]RERA-VILLA'!C12</f>
        <v>5</v>
      </c>
      <c r="G9" s="15">
        <v>178.785</v>
      </c>
      <c r="H9" s="15">
        <v>4.84</v>
      </c>
      <c r="I9" s="15">
        <v>18.899999999999999</v>
      </c>
      <c r="J9" s="15">
        <v>18.333442781807953</v>
      </c>
      <c r="K9" s="16">
        <f t="shared" si="0"/>
        <v>220.85844278180795</v>
      </c>
      <c r="L9" s="17">
        <v>14.184292260927094</v>
      </c>
      <c r="M9" s="16">
        <f t="shared" si="1"/>
        <v>235.04273504273505</v>
      </c>
      <c r="N9" s="16">
        <v>233.08249721293203</v>
      </c>
      <c r="O9" s="14">
        <v>1</v>
      </c>
      <c r="P9" s="14">
        <v>2</v>
      </c>
    </row>
    <row r="10" spans="2:16" x14ac:dyDescent="0.25">
      <c r="B10" s="12">
        <v>6</v>
      </c>
      <c r="C10" s="12" t="str">
        <f>"BLOCK-"&amp;'[1]RERA-VILLA'!C13</f>
        <v>BLOCK-6</v>
      </c>
      <c r="D10" s="13" t="s">
        <v>17</v>
      </c>
      <c r="E10" s="14" t="str">
        <f>'[1]RERA-VILLA'!D13</f>
        <v>4BHK+4T</v>
      </c>
      <c r="F10" s="14">
        <f>'[1]RERA-VILLA'!C13</f>
        <v>6</v>
      </c>
      <c r="G10" s="15">
        <v>178.785</v>
      </c>
      <c r="H10" s="15">
        <v>4.84</v>
      </c>
      <c r="I10" s="15">
        <v>18.899999999999999</v>
      </c>
      <c r="J10" s="15">
        <v>18.333442781807953</v>
      </c>
      <c r="K10" s="16">
        <f t="shared" si="0"/>
        <v>220.85844278180795</v>
      </c>
      <c r="L10" s="17">
        <v>14.184292260927094</v>
      </c>
      <c r="M10" s="16">
        <f t="shared" si="1"/>
        <v>235.04273504273505</v>
      </c>
      <c r="N10" s="16">
        <v>233.08249721293203</v>
      </c>
      <c r="O10" s="14">
        <v>1</v>
      </c>
      <c r="P10" s="14">
        <v>2</v>
      </c>
    </row>
    <row r="11" spans="2:16" x14ac:dyDescent="0.25">
      <c r="B11" s="12">
        <v>7</v>
      </c>
      <c r="C11" s="12" t="str">
        <f>"BLOCK-"&amp;'[1]RERA-VILLA'!C14</f>
        <v>BLOCK-7</v>
      </c>
      <c r="D11" s="13" t="s">
        <v>17</v>
      </c>
      <c r="E11" s="14" t="str">
        <f>'[1]RERA-VILLA'!D14</f>
        <v>4BHK+4T</v>
      </c>
      <c r="F11" s="14">
        <f>'[1]RERA-VILLA'!C14</f>
        <v>7</v>
      </c>
      <c r="G11" s="15">
        <v>178.785</v>
      </c>
      <c r="H11" s="15">
        <v>4.84</v>
      </c>
      <c r="I11" s="15">
        <v>18.899999999999999</v>
      </c>
      <c r="J11" s="15">
        <v>18.333442781807953</v>
      </c>
      <c r="K11" s="16">
        <f t="shared" si="0"/>
        <v>220.85844278180795</v>
      </c>
      <c r="L11" s="17">
        <v>14.184292260927094</v>
      </c>
      <c r="M11" s="16">
        <f t="shared" si="1"/>
        <v>235.04273504273505</v>
      </c>
      <c r="N11" s="16">
        <v>233.08249721293203</v>
      </c>
      <c r="O11" s="14">
        <v>1</v>
      </c>
      <c r="P11" s="14">
        <v>2</v>
      </c>
    </row>
    <row r="12" spans="2:16" x14ac:dyDescent="0.25">
      <c r="B12" s="12">
        <v>8</v>
      </c>
      <c r="C12" s="12" t="str">
        <f>"BLOCK-"&amp;'[1]RERA-VILLA'!C15</f>
        <v>BLOCK-8A</v>
      </c>
      <c r="D12" s="13" t="s">
        <v>17</v>
      </c>
      <c r="E12" s="14" t="str">
        <f>'[1]RERA-VILLA'!D15</f>
        <v>4BHK+4T</v>
      </c>
      <c r="F12" s="14" t="str">
        <f>'[1]RERA-VILLA'!C15</f>
        <v>8A</v>
      </c>
      <c r="G12" s="15">
        <v>178.785</v>
      </c>
      <c r="H12" s="15">
        <v>4.84</v>
      </c>
      <c r="I12" s="15">
        <v>18.899999999999999</v>
      </c>
      <c r="J12" s="15">
        <v>18.333442781807953</v>
      </c>
      <c r="K12" s="16">
        <f t="shared" si="0"/>
        <v>220.85844278180795</v>
      </c>
      <c r="L12" s="17">
        <v>14.184292260927094</v>
      </c>
      <c r="M12" s="16">
        <f t="shared" si="1"/>
        <v>235.04273504273505</v>
      </c>
      <c r="N12" s="16">
        <v>233.08249721293203</v>
      </c>
      <c r="O12" s="14">
        <v>1</v>
      </c>
      <c r="P12" s="14">
        <v>2</v>
      </c>
    </row>
    <row r="13" spans="2:16" x14ac:dyDescent="0.25">
      <c r="B13" s="12">
        <v>9</v>
      </c>
      <c r="C13" s="12" t="str">
        <f>"BLOCK-"&amp;'[1]RERA-VILLA'!C16</f>
        <v>BLOCK-9</v>
      </c>
      <c r="D13" s="13" t="s">
        <v>17</v>
      </c>
      <c r="E13" s="14" t="str">
        <f>'[1]RERA-VILLA'!D16</f>
        <v>4BHK+4T</v>
      </c>
      <c r="F13" s="14">
        <f>'[1]RERA-VILLA'!C16</f>
        <v>9</v>
      </c>
      <c r="G13" s="15">
        <v>178.785</v>
      </c>
      <c r="H13" s="15">
        <v>4.84</v>
      </c>
      <c r="I13" s="15">
        <v>18.899999999999999</v>
      </c>
      <c r="J13" s="15">
        <v>18.333442781807953</v>
      </c>
      <c r="K13" s="16">
        <f t="shared" si="0"/>
        <v>220.85844278180795</v>
      </c>
      <c r="L13" s="17">
        <v>14.184292260927094</v>
      </c>
      <c r="M13" s="16">
        <f t="shared" si="1"/>
        <v>235.04273504273505</v>
      </c>
      <c r="N13" s="16">
        <v>233.08249721293203</v>
      </c>
      <c r="O13" s="14">
        <v>1</v>
      </c>
      <c r="P13" s="14">
        <v>2</v>
      </c>
    </row>
    <row r="14" spans="2:16" x14ac:dyDescent="0.25">
      <c r="B14" s="12">
        <v>10</v>
      </c>
      <c r="C14" s="12" t="str">
        <f>"BLOCK-"&amp;'[1]RERA-VILLA'!C17</f>
        <v>BLOCK-10</v>
      </c>
      <c r="D14" s="13" t="s">
        <v>17</v>
      </c>
      <c r="E14" s="14" t="str">
        <f>'[1]RERA-VILLA'!D17</f>
        <v>4BHK+4T</v>
      </c>
      <c r="F14" s="14">
        <f>'[1]RERA-VILLA'!C17</f>
        <v>10</v>
      </c>
      <c r="G14" s="15">
        <v>178.785</v>
      </c>
      <c r="H14" s="15">
        <v>4.84</v>
      </c>
      <c r="I14" s="15">
        <v>18.899999999999999</v>
      </c>
      <c r="J14" s="15">
        <v>18.333442781807953</v>
      </c>
      <c r="K14" s="16">
        <f t="shared" si="0"/>
        <v>220.85844278180795</v>
      </c>
      <c r="L14" s="17">
        <v>14.184292260927094</v>
      </c>
      <c r="M14" s="16">
        <f t="shared" si="1"/>
        <v>235.04273504273505</v>
      </c>
      <c r="N14" s="16">
        <v>233.08249721293203</v>
      </c>
      <c r="O14" s="14">
        <v>1</v>
      </c>
      <c r="P14" s="14">
        <v>2</v>
      </c>
    </row>
    <row r="15" spans="2:16" x14ac:dyDescent="0.25">
      <c r="B15" s="12">
        <v>11</v>
      </c>
      <c r="C15" s="12" t="str">
        <f>"BLOCK-"&amp;'[1]RERA-VILLA'!C18</f>
        <v>BLOCK-11</v>
      </c>
      <c r="D15" s="13" t="s">
        <v>17</v>
      </c>
      <c r="E15" s="14" t="str">
        <f>'[1]RERA-VILLA'!D18</f>
        <v>4BHK+4T</v>
      </c>
      <c r="F15" s="14">
        <f>'[1]RERA-VILLA'!C18</f>
        <v>11</v>
      </c>
      <c r="G15" s="15">
        <v>178.785</v>
      </c>
      <c r="H15" s="15">
        <v>4.84</v>
      </c>
      <c r="I15" s="15">
        <v>18.899999999999999</v>
      </c>
      <c r="J15" s="15">
        <v>18.333442781807953</v>
      </c>
      <c r="K15" s="16">
        <f t="shared" si="0"/>
        <v>220.85844278180795</v>
      </c>
      <c r="L15" s="17">
        <v>14.184292260927094</v>
      </c>
      <c r="M15" s="16">
        <f t="shared" si="1"/>
        <v>235.04273504273505</v>
      </c>
      <c r="N15" s="16">
        <v>233.08249721293203</v>
      </c>
      <c r="O15" s="14">
        <v>1</v>
      </c>
      <c r="P15" s="14">
        <v>2</v>
      </c>
    </row>
    <row r="16" spans="2:16" x14ac:dyDescent="0.25">
      <c r="B16" s="12">
        <v>12</v>
      </c>
      <c r="C16" s="12" t="str">
        <f>"BLOCK-"&amp;'[1]RERA-VILLA'!C19</f>
        <v>BLOCK-12</v>
      </c>
      <c r="D16" s="13" t="s">
        <v>17</v>
      </c>
      <c r="E16" s="14" t="str">
        <f>'[1]RERA-VILLA'!D19</f>
        <v>4BHK+4T</v>
      </c>
      <c r="F16" s="14">
        <f>'[1]RERA-VILLA'!C19</f>
        <v>12</v>
      </c>
      <c r="G16" s="15">
        <v>178.785</v>
      </c>
      <c r="H16" s="15">
        <v>4.84</v>
      </c>
      <c r="I16" s="15">
        <v>18.899999999999999</v>
      </c>
      <c r="J16" s="15">
        <v>18.333442781807953</v>
      </c>
      <c r="K16" s="16">
        <f t="shared" si="0"/>
        <v>220.85844278180795</v>
      </c>
      <c r="L16" s="17">
        <v>14.184292260927094</v>
      </c>
      <c r="M16" s="16">
        <f t="shared" si="1"/>
        <v>235.04273504273505</v>
      </c>
      <c r="N16" s="16">
        <v>233.08249721293203</v>
      </c>
      <c r="O16" s="14">
        <v>1</v>
      </c>
      <c r="P16" s="14">
        <v>2</v>
      </c>
    </row>
    <row r="17" spans="2:16" x14ac:dyDescent="0.25">
      <c r="B17" s="12">
        <v>13</v>
      </c>
      <c r="C17" s="12" t="str">
        <f>"BLOCK-"&amp;'[1]RERA-VILLA'!C20</f>
        <v>BLOCK-12A</v>
      </c>
      <c r="D17" s="13" t="s">
        <v>17</v>
      </c>
      <c r="E17" s="14" t="str">
        <f>'[1]RERA-VILLA'!D20</f>
        <v>4BHK+4T</v>
      </c>
      <c r="F17" s="14" t="str">
        <f>'[1]RERA-VILLA'!C20</f>
        <v>12A</v>
      </c>
      <c r="G17" s="15">
        <v>178.785</v>
      </c>
      <c r="H17" s="15">
        <v>4.84</v>
      </c>
      <c r="I17" s="15">
        <v>18.899999999999999</v>
      </c>
      <c r="J17" s="15">
        <v>18.333442781807953</v>
      </c>
      <c r="K17" s="16">
        <f t="shared" si="0"/>
        <v>220.85844278180795</v>
      </c>
      <c r="L17" s="17">
        <v>14.184292260927094</v>
      </c>
      <c r="M17" s="16">
        <f t="shared" si="1"/>
        <v>235.04273504273505</v>
      </c>
      <c r="N17" s="16">
        <v>233.08249721293203</v>
      </c>
      <c r="O17" s="14">
        <v>1</v>
      </c>
      <c r="P17" s="14">
        <v>2</v>
      </c>
    </row>
    <row r="18" spans="2:16" x14ac:dyDescent="0.25">
      <c r="B18" s="12">
        <v>14</v>
      </c>
      <c r="C18" s="12" t="str">
        <f>"BLOCK-"&amp;'[1]RERA-VILLA'!C21</f>
        <v>BLOCK-14</v>
      </c>
      <c r="D18" s="13" t="s">
        <v>17</v>
      </c>
      <c r="E18" s="14" t="str">
        <f>'[1]RERA-VILLA'!D21</f>
        <v>4BHK+4T</v>
      </c>
      <c r="F18" s="14">
        <f>'[1]RERA-VILLA'!C21</f>
        <v>14</v>
      </c>
      <c r="G18" s="15">
        <v>178.785</v>
      </c>
      <c r="H18" s="15">
        <v>4.84</v>
      </c>
      <c r="I18" s="15">
        <v>18.899999999999999</v>
      </c>
      <c r="J18" s="15">
        <v>18.333442781807953</v>
      </c>
      <c r="K18" s="16">
        <f t="shared" si="0"/>
        <v>220.85844278180795</v>
      </c>
      <c r="L18" s="17">
        <v>14.184292260927094</v>
      </c>
      <c r="M18" s="16">
        <f t="shared" si="1"/>
        <v>235.04273504273505</v>
      </c>
      <c r="N18" s="16">
        <v>233.08249721293203</v>
      </c>
      <c r="O18" s="14">
        <v>1</v>
      </c>
      <c r="P18" s="14">
        <v>2</v>
      </c>
    </row>
    <row r="19" spans="2:16" x14ac:dyDescent="0.25">
      <c r="B19" s="12">
        <v>15</v>
      </c>
      <c r="C19" s="12" t="str">
        <f>"BLOCK-"&amp;'[1]RERA-VILLA'!C22</f>
        <v>BLOCK-15</v>
      </c>
      <c r="D19" s="13" t="s">
        <v>17</v>
      </c>
      <c r="E19" s="14" t="str">
        <f>'[1]RERA-VILLA'!D22</f>
        <v>4BHK+4T</v>
      </c>
      <c r="F19" s="14">
        <f>'[1]RERA-VILLA'!C22</f>
        <v>15</v>
      </c>
      <c r="G19" s="15">
        <v>178.785</v>
      </c>
      <c r="H19" s="15">
        <v>4.84</v>
      </c>
      <c r="I19" s="15">
        <v>18.899999999999999</v>
      </c>
      <c r="J19" s="15">
        <v>18.333442781807953</v>
      </c>
      <c r="K19" s="16">
        <f t="shared" si="0"/>
        <v>220.85844278180795</v>
      </c>
      <c r="L19" s="17">
        <v>14.184292260927094</v>
      </c>
      <c r="M19" s="16">
        <f t="shared" si="1"/>
        <v>235.04273504273505</v>
      </c>
      <c r="N19" s="16">
        <v>233.08249721293203</v>
      </c>
      <c r="O19" s="14">
        <v>1</v>
      </c>
      <c r="P19" s="14">
        <v>2</v>
      </c>
    </row>
    <row r="20" spans="2:16" x14ac:dyDescent="0.25">
      <c r="B20" s="12">
        <v>16</v>
      </c>
      <c r="C20" s="12" t="str">
        <f>"BLOCK-"&amp;'[1]RERA-VILLA'!C23</f>
        <v>BLOCK-16</v>
      </c>
      <c r="D20" s="13" t="s">
        <v>17</v>
      </c>
      <c r="E20" s="14" t="str">
        <f>'[1]RERA-VILLA'!D23</f>
        <v>4BHK+4T</v>
      </c>
      <c r="F20" s="14">
        <f>'[1]RERA-VILLA'!C23</f>
        <v>16</v>
      </c>
      <c r="G20" s="15">
        <v>178.785</v>
      </c>
      <c r="H20" s="15">
        <v>4.84</v>
      </c>
      <c r="I20" s="15">
        <v>18.899999999999999</v>
      </c>
      <c r="J20" s="15">
        <v>18.333442781807953</v>
      </c>
      <c r="K20" s="16">
        <f t="shared" si="0"/>
        <v>220.85844278180795</v>
      </c>
      <c r="L20" s="17">
        <v>14.184292260927094</v>
      </c>
      <c r="M20" s="16">
        <f t="shared" si="1"/>
        <v>235.04273504273505</v>
      </c>
      <c r="N20" s="16">
        <v>233.08249721293203</v>
      </c>
      <c r="O20" s="14">
        <v>1</v>
      </c>
      <c r="P20" s="14">
        <v>2</v>
      </c>
    </row>
    <row r="21" spans="2:16" x14ac:dyDescent="0.25">
      <c r="B21" s="12">
        <v>17</v>
      </c>
      <c r="C21" s="12" t="str">
        <f>"BLOCK-"&amp;'[1]RERA-VILLA'!C24</f>
        <v>BLOCK-17A</v>
      </c>
      <c r="D21" s="13" t="s">
        <v>17</v>
      </c>
      <c r="E21" s="14" t="str">
        <f>'[1]RERA-VILLA'!D24</f>
        <v>4BHK+4T</v>
      </c>
      <c r="F21" s="14" t="str">
        <f>'[1]RERA-VILLA'!C24</f>
        <v>17A</v>
      </c>
      <c r="G21" s="15">
        <v>178.785</v>
      </c>
      <c r="H21" s="15">
        <v>4.84</v>
      </c>
      <c r="I21" s="15">
        <v>18.899999999999999</v>
      </c>
      <c r="J21" s="15">
        <v>18.333442781807953</v>
      </c>
      <c r="K21" s="16">
        <f t="shared" si="0"/>
        <v>220.85844278180795</v>
      </c>
      <c r="L21" s="17">
        <v>14.184292260927094</v>
      </c>
      <c r="M21" s="16">
        <f t="shared" si="1"/>
        <v>235.04273504273505</v>
      </c>
      <c r="N21" s="16">
        <v>266.36194723151243</v>
      </c>
      <c r="O21" s="14">
        <v>1</v>
      </c>
      <c r="P21" s="14">
        <v>2</v>
      </c>
    </row>
    <row r="22" spans="2:16" x14ac:dyDescent="0.25">
      <c r="B22" s="12">
        <v>18</v>
      </c>
      <c r="C22" s="12" t="str">
        <f>"BLOCK-"&amp;'[1]RERA-VILLA'!C25</f>
        <v>BLOCK-18</v>
      </c>
      <c r="D22" s="13" t="s">
        <v>17</v>
      </c>
      <c r="E22" s="14" t="str">
        <f>'[1]RERA-VILLA'!D25</f>
        <v>4BHK+4T</v>
      </c>
      <c r="F22" s="14">
        <f>'[1]RERA-VILLA'!C25</f>
        <v>18</v>
      </c>
      <c r="G22" s="15">
        <v>177.65500000000003</v>
      </c>
      <c r="H22" s="15">
        <v>4.84</v>
      </c>
      <c r="I22" s="15">
        <v>20.03</v>
      </c>
      <c r="J22" s="15">
        <v>18.333442781807918</v>
      </c>
      <c r="K22" s="16">
        <f t="shared" si="0"/>
        <v>220.85844278180795</v>
      </c>
      <c r="L22" s="17">
        <v>14.184292260927094</v>
      </c>
      <c r="M22" s="16">
        <f t="shared" si="1"/>
        <v>235.04273504273505</v>
      </c>
      <c r="N22" s="16">
        <v>265.48216276477149</v>
      </c>
      <c r="O22" s="14">
        <v>1</v>
      </c>
      <c r="P22" s="14">
        <v>1</v>
      </c>
    </row>
    <row r="23" spans="2:16" x14ac:dyDescent="0.25">
      <c r="B23" s="12">
        <v>19</v>
      </c>
      <c r="C23" s="12" t="str">
        <f>"BLOCK-"&amp;'[1]RERA-VILLA'!C26</f>
        <v>BLOCK-19</v>
      </c>
      <c r="D23" s="13" t="s">
        <v>17</v>
      </c>
      <c r="E23" s="14" t="str">
        <f>'[1]RERA-VILLA'!D26</f>
        <v>4BHK+4T</v>
      </c>
      <c r="F23" s="14">
        <f>'[1]RERA-VILLA'!C26</f>
        <v>19</v>
      </c>
      <c r="G23" s="15">
        <v>177.65500000000003</v>
      </c>
      <c r="H23" s="15">
        <v>4.84</v>
      </c>
      <c r="I23" s="15">
        <v>20.03</v>
      </c>
      <c r="J23" s="15">
        <v>18.333442781807918</v>
      </c>
      <c r="K23" s="16">
        <f t="shared" si="0"/>
        <v>220.85844278180795</v>
      </c>
      <c r="L23" s="17">
        <v>14.184292260927094</v>
      </c>
      <c r="M23" s="16">
        <f t="shared" si="1"/>
        <v>235.04273504273505</v>
      </c>
      <c r="N23" s="16">
        <v>265.48216276477149</v>
      </c>
      <c r="O23" s="14">
        <v>1</v>
      </c>
      <c r="P23" s="14">
        <v>1</v>
      </c>
    </row>
    <row r="24" spans="2:16" x14ac:dyDescent="0.25">
      <c r="B24" s="12">
        <v>20</v>
      </c>
      <c r="C24" s="12" t="str">
        <f>"BLOCK-"&amp;'[1]RERA-VILLA'!C27</f>
        <v>BLOCK-20</v>
      </c>
      <c r="D24" s="13" t="s">
        <v>17</v>
      </c>
      <c r="E24" s="14" t="str">
        <f>'[1]RERA-VILLA'!D27</f>
        <v>4BHK+4T</v>
      </c>
      <c r="F24" s="14">
        <f>'[1]RERA-VILLA'!C27</f>
        <v>20</v>
      </c>
      <c r="G24" s="15">
        <v>177.65500000000003</v>
      </c>
      <c r="H24" s="15">
        <v>4.84</v>
      </c>
      <c r="I24" s="15">
        <v>20.03</v>
      </c>
      <c r="J24" s="15">
        <v>18.333442781807918</v>
      </c>
      <c r="K24" s="16">
        <f t="shared" si="0"/>
        <v>220.85844278180795</v>
      </c>
      <c r="L24" s="17">
        <v>14.184292260927094</v>
      </c>
      <c r="M24" s="16">
        <f t="shared" si="1"/>
        <v>235.04273504273505</v>
      </c>
      <c r="N24" s="16">
        <v>265.48216276477149</v>
      </c>
      <c r="O24" s="14">
        <v>1</v>
      </c>
      <c r="P24" s="14">
        <v>1</v>
      </c>
    </row>
    <row r="25" spans="2:16" x14ac:dyDescent="0.25">
      <c r="B25" s="12">
        <v>21</v>
      </c>
      <c r="C25" s="12" t="str">
        <f>"BLOCK-"&amp;'[1]RERA-VILLA'!C28</f>
        <v>BLOCK-21</v>
      </c>
      <c r="D25" s="13" t="s">
        <v>17</v>
      </c>
      <c r="E25" s="14" t="str">
        <f>'[1]RERA-VILLA'!D28</f>
        <v>4BHK+4T</v>
      </c>
      <c r="F25" s="14">
        <f>'[1]RERA-VILLA'!C28</f>
        <v>21</v>
      </c>
      <c r="G25" s="15">
        <v>177.65500000000003</v>
      </c>
      <c r="H25" s="15">
        <v>4.84</v>
      </c>
      <c r="I25" s="15">
        <v>20.03</v>
      </c>
      <c r="J25" s="15">
        <v>18.333442781807918</v>
      </c>
      <c r="K25" s="16">
        <f t="shared" si="0"/>
        <v>220.85844278180795</v>
      </c>
      <c r="L25" s="17">
        <v>14.184292260927094</v>
      </c>
      <c r="M25" s="16">
        <f t="shared" si="1"/>
        <v>235.04273504273505</v>
      </c>
      <c r="N25" s="16">
        <v>265.48216276477149</v>
      </c>
      <c r="O25" s="14">
        <v>1</v>
      </c>
      <c r="P25" s="14">
        <v>1</v>
      </c>
    </row>
    <row r="26" spans="2:16" x14ac:dyDescent="0.25">
      <c r="B26" s="12">
        <v>22</v>
      </c>
      <c r="C26" s="12" t="str">
        <f>"BLOCK-"&amp;'[1]RERA-VILLA'!C29</f>
        <v>BLOCK-22</v>
      </c>
      <c r="D26" s="13" t="s">
        <v>17</v>
      </c>
      <c r="E26" s="14" t="str">
        <f>'[1]RERA-VILLA'!D29</f>
        <v>4BHK+4T</v>
      </c>
      <c r="F26" s="14">
        <f>'[1]RERA-VILLA'!C29</f>
        <v>22</v>
      </c>
      <c r="G26" s="15">
        <v>177.65500000000003</v>
      </c>
      <c r="H26" s="15">
        <v>4.84</v>
      </c>
      <c r="I26" s="15">
        <v>20.03</v>
      </c>
      <c r="J26" s="15">
        <v>18.333442781807918</v>
      </c>
      <c r="K26" s="16">
        <f t="shared" si="0"/>
        <v>220.85844278180795</v>
      </c>
      <c r="L26" s="17">
        <v>14.184292260927094</v>
      </c>
      <c r="M26" s="16">
        <f t="shared" si="1"/>
        <v>235.04273504273505</v>
      </c>
      <c r="N26" s="16">
        <v>265.48216276477149</v>
      </c>
      <c r="O26" s="14">
        <v>1</v>
      </c>
      <c r="P26" s="14">
        <v>1</v>
      </c>
    </row>
    <row r="27" spans="2:16" x14ac:dyDescent="0.25">
      <c r="B27" s="12">
        <v>23</v>
      </c>
      <c r="C27" s="12" t="str">
        <f>"BLOCK-"&amp;'[1]RERA-VILLA'!C30</f>
        <v>BLOCK-23</v>
      </c>
      <c r="D27" s="13" t="s">
        <v>17</v>
      </c>
      <c r="E27" s="14" t="str">
        <f>'[1]RERA-VILLA'!D30</f>
        <v>4BHK+4T</v>
      </c>
      <c r="F27" s="14">
        <f>'[1]RERA-VILLA'!C30</f>
        <v>23</v>
      </c>
      <c r="G27" s="15">
        <v>177.65500000000003</v>
      </c>
      <c r="H27" s="15">
        <v>4.84</v>
      </c>
      <c r="I27" s="15">
        <v>20.03</v>
      </c>
      <c r="J27" s="15">
        <v>18.333442781807918</v>
      </c>
      <c r="K27" s="16">
        <f t="shared" si="0"/>
        <v>220.85844278180795</v>
      </c>
      <c r="L27" s="17">
        <v>14.184292260927094</v>
      </c>
      <c r="M27" s="16">
        <f t="shared" si="1"/>
        <v>235.04273504273505</v>
      </c>
      <c r="N27" s="16">
        <v>265.48216276477149</v>
      </c>
      <c r="O27" s="14">
        <v>1</v>
      </c>
      <c r="P27" s="14">
        <v>1</v>
      </c>
    </row>
    <row r="28" spans="2:16" x14ac:dyDescent="0.25">
      <c r="B28" s="12">
        <v>24</v>
      </c>
      <c r="C28" s="12" t="str">
        <f>"BLOCK-"&amp;'[1]RERA-VILLA'!C31</f>
        <v>BLOCK-24</v>
      </c>
      <c r="D28" s="13" t="s">
        <v>17</v>
      </c>
      <c r="E28" s="14" t="str">
        <f>'[1]RERA-VILLA'!D31</f>
        <v>4BHK+4T</v>
      </c>
      <c r="F28" s="14">
        <f>'[1]RERA-VILLA'!C31</f>
        <v>24</v>
      </c>
      <c r="G28" s="15">
        <v>177.65500000000003</v>
      </c>
      <c r="H28" s="15">
        <v>4.84</v>
      </c>
      <c r="I28" s="15">
        <v>20.03</v>
      </c>
      <c r="J28" s="15">
        <v>18.333442781807918</v>
      </c>
      <c r="K28" s="16">
        <f t="shared" si="0"/>
        <v>220.85844278180795</v>
      </c>
      <c r="L28" s="17">
        <v>14.184292260927094</v>
      </c>
      <c r="M28" s="16">
        <f t="shared" si="1"/>
        <v>235.04273504273505</v>
      </c>
      <c r="N28" s="16">
        <v>265.48216276477149</v>
      </c>
      <c r="O28" s="14">
        <v>1</v>
      </c>
      <c r="P28" s="14">
        <v>1</v>
      </c>
    </row>
    <row r="29" spans="2:16" x14ac:dyDescent="0.25">
      <c r="B29" s="12">
        <v>25</v>
      </c>
      <c r="C29" s="12" t="str">
        <f>"BLOCK-"&amp;'[1]RERA-VILLA'!C32</f>
        <v>BLOCK-25</v>
      </c>
      <c r="D29" s="13" t="s">
        <v>17</v>
      </c>
      <c r="E29" s="14" t="str">
        <f>'[1]RERA-VILLA'!D32</f>
        <v>4BHK+4T</v>
      </c>
      <c r="F29" s="14">
        <f>'[1]RERA-VILLA'!C32</f>
        <v>25</v>
      </c>
      <c r="G29" s="15">
        <v>177.65500000000003</v>
      </c>
      <c r="H29" s="15">
        <v>4.84</v>
      </c>
      <c r="I29" s="15">
        <v>20.03</v>
      </c>
      <c r="J29" s="15">
        <v>18.333442781807918</v>
      </c>
      <c r="K29" s="16">
        <f t="shared" si="0"/>
        <v>220.85844278180795</v>
      </c>
      <c r="L29" s="17">
        <v>14.184292260927094</v>
      </c>
      <c r="M29" s="16">
        <f t="shared" si="1"/>
        <v>235.04273504273505</v>
      </c>
      <c r="N29" s="16">
        <v>265.48216276477149</v>
      </c>
      <c r="O29" s="14">
        <v>1</v>
      </c>
      <c r="P29" s="14">
        <v>1</v>
      </c>
    </row>
    <row r="30" spans="2:16" x14ac:dyDescent="0.25">
      <c r="B30" s="12">
        <v>26</v>
      </c>
      <c r="C30" s="12" t="str">
        <f>"BLOCK-"&amp;'[1]RERA-VILLA'!C33</f>
        <v>BLOCK-26A</v>
      </c>
      <c r="D30" s="13" t="s">
        <v>17</v>
      </c>
      <c r="E30" s="14" t="str">
        <f>'[1]RERA-VILLA'!D33</f>
        <v>4BHK+4T</v>
      </c>
      <c r="F30" s="14" t="str">
        <f>'[1]RERA-VILLA'!C33</f>
        <v>26A</v>
      </c>
      <c r="G30" s="15">
        <v>177.65500000000003</v>
      </c>
      <c r="H30" s="15">
        <v>4.84</v>
      </c>
      <c r="I30" s="15">
        <v>20.03</v>
      </c>
      <c r="J30" s="15">
        <v>18.333442781807918</v>
      </c>
      <c r="K30" s="16">
        <f t="shared" si="0"/>
        <v>220.85844278180795</v>
      </c>
      <c r="L30" s="17">
        <v>14.184292260927094</v>
      </c>
      <c r="M30" s="16">
        <f t="shared" si="1"/>
        <v>235.04273504273505</v>
      </c>
      <c r="N30" s="16">
        <v>265.48216276477149</v>
      </c>
      <c r="O30" s="14">
        <v>1</v>
      </c>
      <c r="P30" s="14">
        <v>1</v>
      </c>
    </row>
    <row r="31" spans="2:16" x14ac:dyDescent="0.25">
      <c r="B31" s="12">
        <v>27</v>
      </c>
      <c r="C31" s="12" t="str">
        <f>"BLOCK-"&amp;'[1]RERA-VILLA'!C34</f>
        <v>BLOCK-27</v>
      </c>
      <c r="D31" s="13" t="s">
        <v>17</v>
      </c>
      <c r="E31" s="14" t="str">
        <f>'[1]RERA-VILLA'!D34</f>
        <v>4BHK+4T</v>
      </c>
      <c r="F31" s="14">
        <f>'[1]RERA-VILLA'!C34</f>
        <v>27</v>
      </c>
      <c r="G31" s="15">
        <v>177.65500000000003</v>
      </c>
      <c r="H31" s="15">
        <v>4.84</v>
      </c>
      <c r="I31" s="15">
        <v>20.03</v>
      </c>
      <c r="J31" s="15">
        <v>18.333442781807918</v>
      </c>
      <c r="K31" s="16">
        <f t="shared" si="0"/>
        <v>220.85844278180795</v>
      </c>
      <c r="L31" s="17">
        <v>14.184292260927094</v>
      </c>
      <c r="M31" s="16">
        <f t="shared" si="1"/>
        <v>235.04273504273505</v>
      </c>
      <c r="N31" s="16">
        <v>265.48216276477149</v>
      </c>
      <c r="O31" s="14">
        <v>1</v>
      </c>
      <c r="P31" s="14">
        <v>1</v>
      </c>
    </row>
    <row r="32" spans="2:16" x14ac:dyDescent="0.25">
      <c r="B32" s="12">
        <v>28</v>
      </c>
      <c r="C32" s="12" t="str">
        <f>"BLOCK-"&amp;'[1]RERA-VILLA'!C35</f>
        <v>BLOCK-28</v>
      </c>
      <c r="D32" s="13" t="s">
        <v>17</v>
      </c>
      <c r="E32" s="14" t="str">
        <f>'[1]RERA-VILLA'!D35</f>
        <v>4BHK+4T</v>
      </c>
      <c r="F32" s="14">
        <f>'[1]RERA-VILLA'!C35</f>
        <v>28</v>
      </c>
      <c r="G32" s="15">
        <v>177.65500000000003</v>
      </c>
      <c r="H32" s="15">
        <v>4.84</v>
      </c>
      <c r="I32" s="15">
        <v>20.03</v>
      </c>
      <c r="J32" s="15">
        <v>18.333442781807918</v>
      </c>
      <c r="K32" s="16">
        <f t="shared" si="0"/>
        <v>220.85844278180795</v>
      </c>
      <c r="L32" s="17">
        <v>14.184292260927094</v>
      </c>
      <c r="M32" s="16">
        <f t="shared" si="1"/>
        <v>235.04273504273505</v>
      </c>
      <c r="N32" s="16">
        <v>265.48216276477149</v>
      </c>
      <c r="O32" s="14">
        <v>1</v>
      </c>
      <c r="P32" s="14">
        <v>1</v>
      </c>
    </row>
    <row r="33" spans="2:16" x14ac:dyDescent="0.25">
      <c r="B33" s="12">
        <v>29</v>
      </c>
      <c r="C33" s="12" t="str">
        <f>"BLOCK-"&amp;'[1]RERA-VILLA'!C36</f>
        <v>BLOCK-29</v>
      </c>
      <c r="D33" s="13" t="s">
        <v>17</v>
      </c>
      <c r="E33" s="14" t="str">
        <f>'[1]RERA-VILLA'!D36</f>
        <v>4BHK+4T</v>
      </c>
      <c r="F33" s="14">
        <f>'[1]RERA-VILLA'!C36</f>
        <v>29</v>
      </c>
      <c r="G33" s="15">
        <v>177.65500000000003</v>
      </c>
      <c r="H33" s="15">
        <v>4.84</v>
      </c>
      <c r="I33" s="15">
        <v>20.03</v>
      </c>
      <c r="J33" s="15">
        <v>18.333442781807918</v>
      </c>
      <c r="K33" s="16">
        <f t="shared" si="0"/>
        <v>220.85844278180795</v>
      </c>
      <c r="L33" s="17">
        <v>14.184292260927094</v>
      </c>
      <c r="M33" s="16">
        <f t="shared" si="1"/>
        <v>235.04273504273505</v>
      </c>
      <c r="N33" s="16">
        <v>265.48216276477149</v>
      </c>
      <c r="O33" s="14">
        <v>1</v>
      </c>
      <c r="P33" s="14">
        <v>1</v>
      </c>
    </row>
    <row r="34" spans="2:16" x14ac:dyDescent="0.25">
      <c r="B34" s="12">
        <v>30</v>
      </c>
      <c r="C34" s="12" t="str">
        <f>"BLOCK-"&amp;'[1]RERA-VILLA'!C37</f>
        <v>BLOCK-30</v>
      </c>
      <c r="D34" s="13" t="s">
        <v>17</v>
      </c>
      <c r="E34" s="14" t="str">
        <f>'[1]RERA-VILLA'!D37</f>
        <v>4BHK+4T</v>
      </c>
      <c r="F34" s="14">
        <f>'[1]RERA-VILLA'!C37</f>
        <v>30</v>
      </c>
      <c r="G34" s="15">
        <v>177.65500000000003</v>
      </c>
      <c r="H34" s="15">
        <v>4.84</v>
      </c>
      <c r="I34" s="15">
        <v>20.03</v>
      </c>
      <c r="J34" s="15">
        <v>18.333442781807918</v>
      </c>
      <c r="K34" s="16">
        <f t="shared" si="0"/>
        <v>220.85844278180795</v>
      </c>
      <c r="L34" s="17">
        <v>14.184292260927094</v>
      </c>
      <c r="M34" s="16">
        <f t="shared" si="1"/>
        <v>235.04273504273505</v>
      </c>
      <c r="N34" s="16">
        <v>265.48216276477149</v>
      </c>
      <c r="O34" s="14">
        <v>1</v>
      </c>
      <c r="P34" s="14">
        <v>1</v>
      </c>
    </row>
    <row r="35" spans="2:16" x14ac:dyDescent="0.25">
      <c r="B35" s="12">
        <v>31</v>
      </c>
      <c r="C35" s="12" t="str">
        <f>"BLOCK-"&amp;'[1]RERA-VILLA'!C38</f>
        <v>BLOCK-31</v>
      </c>
      <c r="D35" s="13" t="s">
        <v>17</v>
      </c>
      <c r="E35" s="14" t="str">
        <f>'[1]RERA-VILLA'!D38</f>
        <v>4BHK+4T</v>
      </c>
      <c r="F35" s="14">
        <f>'[1]RERA-VILLA'!C38</f>
        <v>31</v>
      </c>
      <c r="G35" s="15">
        <v>178.785</v>
      </c>
      <c r="H35" s="15">
        <v>4.84</v>
      </c>
      <c r="I35" s="15">
        <v>18.899999999999999</v>
      </c>
      <c r="J35" s="15">
        <v>18.333442781807953</v>
      </c>
      <c r="K35" s="16">
        <f t="shared" si="0"/>
        <v>220.85844278180795</v>
      </c>
      <c r="L35" s="17">
        <v>14.184292260927094</v>
      </c>
      <c r="M35" s="16">
        <f t="shared" si="1"/>
        <v>235.04273504273505</v>
      </c>
      <c r="N35" s="16">
        <v>233.08249721293203</v>
      </c>
      <c r="O35" s="14">
        <v>1</v>
      </c>
      <c r="P35" s="14">
        <v>1</v>
      </c>
    </row>
    <row r="36" spans="2:16" x14ac:dyDescent="0.25">
      <c r="B36" s="12">
        <v>32</v>
      </c>
      <c r="C36" s="12" t="str">
        <f>"BLOCK-"&amp;'[1]RERA-VILLA'!C39</f>
        <v>BLOCK-32</v>
      </c>
      <c r="D36" s="13" t="s">
        <v>17</v>
      </c>
      <c r="E36" s="14" t="str">
        <f>'[1]RERA-VILLA'!D39</f>
        <v>4BHK+4T</v>
      </c>
      <c r="F36" s="14">
        <f>'[1]RERA-VILLA'!C39</f>
        <v>32</v>
      </c>
      <c r="G36" s="15">
        <v>178.785</v>
      </c>
      <c r="H36" s="15">
        <v>4.84</v>
      </c>
      <c r="I36" s="15">
        <v>18.899999999999999</v>
      </c>
      <c r="J36" s="15">
        <v>18.333442781807953</v>
      </c>
      <c r="K36" s="16">
        <f t="shared" si="0"/>
        <v>220.85844278180795</v>
      </c>
      <c r="L36" s="17">
        <v>14.184292260927094</v>
      </c>
      <c r="M36" s="16">
        <f t="shared" si="1"/>
        <v>235.04273504273505</v>
      </c>
      <c r="N36" s="16">
        <v>233.08249721293203</v>
      </c>
      <c r="O36" s="14">
        <v>1</v>
      </c>
      <c r="P36" s="14">
        <v>1</v>
      </c>
    </row>
    <row r="37" spans="2:16" x14ac:dyDescent="0.25">
      <c r="B37" s="12">
        <v>33</v>
      </c>
      <c r="C37" s="12" t="str">
        <f>"BLOCK-"&amp;'[1]RERA-VILLA'!C40</f>
        <v>BLOCK-33</v>
      </c>
      <c r="D37" s="13" t="s">
        <v>17</v>
      </c>
      <c r="E37" s="14" t="str">
        <f>'[1]RERA-VILLA'!D40</f>
        <v>4BHK+4T</v>
      </c>
      <c r="F37" s="14">
        <f>'[1]RERA-VILLA'!C40</f>
        <v>33</v>
      </c>
      <c r="G37" s="15">
        <v>178.785</v>
      </c>
      <c r="H37" s="15">
        <v>4.84</v>
      </c>
      <c r="I37" s="15">
        <v>18.899999999999999</v>
      </c>
      <c r="J37" s="15">
        <v>18.333442781807953</v>
      </c>
      <c r="K37" s="16">
        <f t="shared" si="0"/>
        <v>220.85844278180795</v>
      </c>
      <c r="L37" s="17">
        <v>14.184292260927094</v>
      </c>
      <c r="M37" s="16">
        <f t="shared" si="1"/>
        <v>235.04273504273505</v>
      </c>
      <c r="N37" s="16">
        <v>233.08249721293203</v>
      </c>
      <c r="O37" s="14">
        <v>1</v>
      </c>
      <c r="P37" s="14">
        <v>1</v>
      </c>
    </row>
    <row r="38" spans="2:16" x14ac:dyDescent="0.25">
      <c r="B38" s="12">
        <v>34</v>
      </c>
      <c r="C38" s="12" t="str">
        <f>"BLOCK-"&amp;'[1]RERA-VILLA'!C41</f>
        <v>BLOCK-34</v>
      </c>
      <c r="D38" s="13" t="s">
        <v>17</v>
      </c>
      <c r="E38" s="14" t="str">
        <f>'[1]RERA-VILLA'!D41</f>
        <v>4BHK+4T</v>
      </c>
      <c r="F38" s="14">
        <f>'[1]RERA-VILLA'!C41</f>
        <v>34</v>
      </c>
      <c r="G38" s="15">
        <v>178.785</v>
      </c>
      <c r="H38" s="15">
        <v>4.84</v>
      </c>
      <c r="I38" s="15">
        <v>18.899999999999999</v>
      </c>
      <c r="J38" s="15">
        <v>18.333442781807953</v>
      </c>
      <c r="K38" s="16">
        <f t="shared" si="0"/>
        <v>220.85844278180795</v>
      </c>
      <c r="L38" s="17">
        <v>14.184292260927094</v>
      </c>
      <c r="M38" s="16">
        <f t="shared" si="1"/>
        <v>235.04273504273505</v>
      </c>
      <c r="N38" s="16">
        <v>233.08249721293203</v>
      </c>
      <c r="O38" s="14">
        <v>1</v>
      </c>
      <c r="P38" s="14">
        <v>1</v>
      </c>
    </row>
    <row r="39" spans="2:16" x14ac:dyDescent="0.25">
      <c r="B39" s="12">
        <v>35</v>
      </c>
      <c r="C39" s="12" t="str">
        <f>"BLOCK-"&amp;'[1]RERA-VILLA'!C42</f>
        <v>BLOCK-35A</v>
      </c>
      <c r="D39" s="13" t="s">
        <v>17</v>
      </c>
      <c r="E39" s="14" t="str">
        <f>'[1]RERA-VILLA'!D42</f>
        <v>4BHK+4T</v>
      </c>
      <c r="F39" s="14" t="str">
        <f>'[1]RERA-VILLA'!C42</f>
        <v>35A</v>
      </c>
      <c r="G39" s="15">
        <v>178.785</v>
      </c>
      <c r="H39" s="15">
        <v>4.84</v>
      </c>
      <c r="I39" s="15">
        <v>18.899999999999999</v>
      </c>
      <c r="J39" s="15">
        <v>18.333442781807953</v>
      </c>
      <c r="K39" s="16">
        <f t="shared" si="0"/>
        <v>220.85844278180795</v>
      </c>
      <c r="L39" s="17">
        <v>14.184292260927094</v>
      </c>
      <c r="M39" s="16">
        <f t="shared" si="1"/>
        <v>235.04273504273505</v>
      </c>
      <c r="N39" s="16">
        <v>233.08249721293203</v>
      </c>
      <c r="O39" s="14">
        <v>1</v>
      </c>
      <c r="P39" s="14">
        <v>1</v>
      </c>
    </row>
    <row r="40" spans="2:16" x14ac:dyDescent="0.25">
      <c r="B40" s="12">
        <v>36</v>
      </c>
      <c r="C40" s="12" t="str">
        <f>"BLOCK-"&amp;'[1]RERA-VILLA'!C43</f>
        <v>BLOCK-36</v>
      </c>
      <c r="D40" s="13" t="s">
        <v>17</v>
      </c>
      <c r="E40" s="14" t="str">
        <f>'[1]RERA-VILLA'!D43</f>
        <v>4BHK+4T</v>
      </c>
      <c r="F40" s="14">
        <f>'[1]RERA-VILLA'!C43</f>
        <v>36</v>
      </c>
      <c r="G40" s="15">
        <v>178.785</v>
      </c>
      <c r="H40" s="15">
        <v>4.84</v>
      </c>
      <c r="I40" s="15">
        <v>18.899999999999999</v>
      </c>
      <c r="J40" s="15">
        <v>18.333442781807953</v>
      </c>
      <c r="K40" s="16">
        <f t="shared" si="0"/>
        <v>220.85844278180795</v>
      </c>
      <c r="L40" s="17">
        <v>14.184292260927094</v>
      </c>
      <c r="M40" s="16">
        <f t="shared" si="1"/>
        <v>235.04273504273505</v>
      </c>
      <c r="N40" s="16">
        <v>233.08249721293203</v>
      </c>
      <c r="O40" s="14">
        <v>1</v>
      </c>
      <c r="P40" s="14">
        <v>1</v>
      </c>
    </row>
    <row r="41" spans="2:16" x14ac:dyDescent="0.25">
      <c r="B41" s="12">
        <v>37</v>
      </c>
      <c r="C41" s="12" t="str">
        <f>"BLOCK-"&amp;'[1]RERA-VILLA'!C44</f>
        <v>BLOCK-37</v>
      </c>
      <c r="D41" s="13" t="s">
        <v>17</v>
      </c>
      <c r="E41" s="14" t="str">
        <f>'[1]RERA-VILLA'!D44</f>
        <v>4BHK+4T</v>
      </c>
      <c r="F41" s="14">
        <f>'[1]RERA-VILLA'!C44</f>
        <v>37</v>
      </c>
      <c r="G41" s="15">
        <v>178.785</v>
      </c>
      <c r="H41" s="15">
        <v>4.84</v>
      </c>
      <c r="I41" s="15">
        <v>18.899999999999999</v>
      </c>
      <c r="J41" s="15">
        <v>18.333442781807953</v>
      </c>
      <c r="K41" s="16">
        <f t="shared" si="0"/>
        <v>220.85844278180795</v>
      </c>
      <c r="L41" s="17">
        <v>14.184292260927094</v>
      </c>
      <c r="M41" s="16">
        <f t="shared" si="1"/>
        <v>235.04273504273505</v>
      </c>
      <c r="N41" s="16">
        <v>233.08249721293203</v>
      </c>
      <c r="O41" s="14">
        <v>1</v>
      </c>
      <c r="P41" s="14">
        <v>1</v>
      </c>
    </row>
    <row r="42" spans="2:16" x14ac:dyDescent="0.25">
      <c r="B42" s="12">
        <v>38</v>
      </c>
      <c r="C42" s="12" t="str">
        <f>"BLOCK-"&amp;'[1]RERA-VILLA'!C45</f>
        <v>BLOCK-38</v>
      </c>
      <c r="D42" s="13" t="s">
        <v>17</v>
      </c>
      <c r="E42" s="14" t="str">
        <f>'[1]RERA-VILLA'!D45</f>
        <v>4BHK+4T</v>
      </c>
      <c r="F42" s="14">
        <f>'[1]RERA-VILLA'!C45</f>
        <v>38</v>
      </c>
      <c r="G42" s="15">
        <v>178.785</v>
      </c>
      <c r="H42" s="15">
        <v>4.84</v>
      </c>
      <c r="I42" s="15">
        <v>18.899999999999999</v>
      </c>
      <c r="J42" s="15">
        <v>18.333442781807953</v>
      </c>
      <c r="K42" s="16">
        <f t="shared" si="0"/>
        <v>220.85844278180795</v>
      </c>
      <c r="L42" s="17">
        <v>14.184292260927094</v>
      </c>
      <c r="M42" s="16">
        <f t="shared" si="1"/>
        <v>235.04273504273505</v>
      </c>
      <c r="N42" s="16">
        <v>233.08249721293203</v>
      </c>
      <c r="O42" s="14">
        <v>1</v>
      </c>
      <c r="P42" s="14">
        <v>1</v>
      </c>
    </row>
    <row r="43" spans="2:16" x14ac:dyDescent="0.25">
      <c r="B43" s="12">
        <v>39</v>
      </c>
      <c r="C43" s="12" t="str">
        <f>"BLOCK-"&amp;'[1]RERA-VILLA'!C46</f>
        <v>BLOCK-39</v>
      </c>
      <c r="D43" s="13" t="s">
        <v>17</v>
      </c>
      <c r="E43" s="14" t="str">
        <f>'[1]RERA-VILLA'!D46</f>
        <v>4BHK+4T</v>
      </c>
      <c r="F43" s="14">
        <f>'[1]RERA-VILLA'!C46</f>
        <v>39</v>
      </c>
      <c r="G43" s="15">
        <v>178.785</v>
      </c>
      <c r="H43" s="15">
        <v>4.84</v>
      </c>
      <c r="I43" s="15">
        <v>18.899999999999999</v>
      </c>
      <c r="J43" s="15">
        <v>18.333442781807953</v>
      </c>
      <c r="K43" s="16">
        <f t="shared" si="0"/>
        <v>220.85844278180795</v>
      </c>
      <c r="L43" s="17">
        <v>14.184292260927094</v>
      </c>
      <c r="M43" s="16">
        <f t="shared" si="1"/>
        <v>235.04273504273505</v>
      </c>
      <c r="N43" s="16">
        <v>233.08249721293203</v>
      </c>
      <c r="O43" s="14">
        <v>1</v>
      </c>
      <c r="P43" s="14">
        <v>1</v>
      </c>
    </row>
    <row r="44" spans="2:16" x14ac:dyDescent="0.25">
      <c r="B44" s="12">
        <v>40</v>
      </c>
      <c r="C44" s="12" t="str">
        <f>"BLOCK-"&amp;'[1]RERA-VILLA'!C47</f>
        <v>BLOCK-40</v>
      </c>
      <c r="D44" s="13" t="s">
        <v>17</v>
      </c>
      <c r="E44" s="14" t="str">
        <f>'[1]RERA-VILLA'!D47</f>
        <v>4BHK+4T</v>
      </c>
      <c r="F44" s="14">
        <f>'[1]RERA-VILLA'!C47</f>
        <v>40</v>
      </c>
      <c r="G44" s="15">
        <v>178.785</v>
      </c>
      <c r="H44" s="15">
        <v>4.84</v>
      </c>
      <c r="I44" s="15">
        <v>18.899999999999999</v>
      </c>
      <c r="J44" s="15">
        <v>18.333442781807953</v>
      </c>
      <c r="K44" s="16">
        <f t="shared" si="0"/>
        <v>220.85844278180795</v>
      </c>
      <c r="L44" s="17">
        <v>14.184292260927094</v>
      </c>
      <c r="M44" s="16">
        <f t="shared" si="1"/>
        <v>235.04273504273505</v>
      </c>
      <c r="N44" s="16">
        <v>233.08249721293203</v>
      </c>
      <c r="O44" s="14">
        <v>1</v>
      </c>
      <c r="P44" s="14">
        <v>1</v>
      </c>
    </row>
    <row r="45" spans="2:16" x14ac:dyDescent="0.25">
      <c r="B45" s="12">
        <v>41</v>
      </c>
      <c r="C45" s="12" t="str">
        <f>"BLOCK-"&amp;'[1]RERA-VILLA'!C48</f>
        <v>BLOCK-41</v>
      </c>
      <c r="D45" s="13" t="s">
        <v>17</v>
      </c>
      <c r="E45" s="14" t="str">
        <f>'[1]RERA-VILLA'!D48</f>
        <v>4BHK+4T</v>
      </c>
      <c r="F45" s="14">
        <f>'[1]RERA-VILLA'!C48</f>
        <v>41</v>
      </c>
      <c r="G45" s="15">
        <v>178.785</v>
      </c>
      <c r="H45" s="15">
        <v>4.84</v>
      </c>
      <c r="I45" s="15">
        <v>18.899999999999999</v>
      </c>
      <c r="J45" s="15">
        <v>18.333442781807953</v>
      </c>
      <c r="K45" s="16">
        <f t="shared" si="0"/>
        <v>220.85844278180795</v>
      </c>
      <c r="L45" s="17">
        <v>14.184292260927094</v>
      </c>
      <c r="M45" s="16">
        <f t="shared" si="1"/>
        <v>235.04273504273505</v>
      </c>
      <c r="N45" s="16">
        <v>233.08249721293203</v>
      </c>
      <c r="O45" s="14">
        <v>1</v>
      </c>
      <c r="P45" s="14">
        <v>1</v>
      </c>
    </row>
    <row r="46" spans="2:16" x14ac:dyDescent="0.25">
      <c r="B46" s="12">
        <v>42</v>
      </c>
      <c r="C46" s="12" t="str">
        <f>"BLOCK-"&amp;'[1]RERA-VILLA'!C49</f>
        <v>BLOCK-42</v>
      </c>
      <c r="D46" s="13" t="s">
        <v>17</v>
      </c>
      <c r="E46" s="14" t="str">
        <f>'[1]RERA-VILLA'!D49</f>
        <v>4BHK+4T</v>
      </c>
      <c r="F46" s="14">
        <f>'[1]RERA-VILLA'!C49</f>
        <v>42</v>
      </c>
      <c r="G46" s="15">
        <v>178.785</v>
      </c>
      <c r="H46" s="15">
        <v>4.84</v>
      </c>
      <c r="I46" s="15">
        <v>18.899999999999999</v>
      </c>
      <c r="J46" s="15">
        <v>18.333442781807953</v>
      </c>
      <c r="K46" s="16">
        <f t="shared" si="0"/>
        <v>220.85844278180795</v>
      </c>
      <c r="L46" s="17">
        <v>14.184292260927094</v>
      </c>
      <c r="M46" s="16">
        <f t="shared" si="1"/>
        <v>235.04273504273505</v>
      </c>
      <c r="N46" s="16">
        <v>233.08249721293203</v>
      </c>
      <c r="O46" s="14">
        <v>1</v>
      </c>
      <c r="P46" s="14">
        <v>1</v>
      </c>
    </row>
    <row r="47" spans="2:16" x14ac:dyDescent="0.25">
      <c r="B47" s="12">
        <v>43</v>
      </c>
      <c r="C47" s="12" t="str">
        <f>"BLOCK-"&amp;'[1]RERA-VILLA'!C50</f>
        <v>BLOCK-43</v>
      </c>
      <c r="D47" s="13" t="s">
        <v>17</v>
      </c>
      <c r="E47" s="14" t="str">
        <f>'[1]RERA-VILLA'!D50</f>
        <v>4BHK+4T</v>
      </c>
      <c r="F47" s="14">
        <f>'[1]RERA-VILLA'!C50</f>
        <v>43</v>
      </c>
      <c r="G47" s="15">
        <v>178.785</v>
      </c>
      <c r="H47" s="15">
        <v>4.84</v>
      </c>
      <c r="I47" s="15">
        <v>18.899999999999999</v>
      </c>
      <c r="J47" s="15">
        <v>18.333442781807953</v>
      </c>
      <c r="K47" s="16">
        <f t="shared" si="0"/>
        <v>220.85844278180795</v>
      </c>
      <c r="L47" s="17">
        <v>14.184292260927094</v>
      </c>
      <c r="M47" s="16">
        <f t="shared" si="1"/>
        <v>235.04273504273505</v>
      </c>
      <c r="N47" s="16">
        <v>233.08249721293203</v>
      </c>
      <c r="O47" s="14">
        <v>1</v>
      </c>
      <c r="P47" s="14">
        <v>1</v>
      </c>
    </row>
    <row r="48" spans="2:16" x14ac:dyDescent="0.25">
      <c r="B48" s="12">
        <v>44</v>
      </c>
      <c r="C48" s="12" t="str">
        <f>"BLOCK-"&amp;'[1]RERA-VILLA'!C51</f>
        <v>BLOCK-44A</v>
      </c>
      <c r="D48" s="13" t="s">
        <v>17</v>
      </c>
      <c r="E48" s="14" t="str">
        <f>'[1]RERA-VILLA'!D51</f>
        <v>4BHK+4T</v>
      </c>
      <c r="F48" s="14" t="str">
        <f>'[1]RERA-VILLA'!C51</f>
        <v>44A</v>
      </c>
      <c r="G48" s="15">
        <v>195.30500000000001</v>
      </c>
      <c r="H48" s="15">
        <v>4.84</v>
      </c>
      <c r="I48" s="15">
        <v>22.37</v>
      </c>
      <c r="J48" s="15">
        <v>19.29137510062521</v>
      </c>
      <c r="K48" s="16">
        <f t="shared" si="0"/>
        <v>241.80637510062522</v>
      </c>
      <c r="L48" s="17">
        <v>15.532903977784279</v>
      </c>
      <c r="M48" s="16">
        <f t="shared" si="1"/>
        <v>257.3392790784095</v>
      </c>
      <c r="N48" s="16">
        <v>358.44760312151618</v>
      </c>
      <c r="O48" s="14">
        <v>1</v>
      </c>
      <c r="P48" s="14">
        <v>1</v>
      </c>
    </row>
    <row r="49" spans="2:16" x14ac:dyDescent="0.25">
      <c r="B49" s="12">
        <v>45</v>
      </c>
      <c r="C49" s="12" t="str">
        <f>"BLOCK-"&amp;'[1]RERA-VILLA'!C52</f>
        <v>BLOCK-45</v>
      </c>
      <c r="D49" s="13" t="s">
        <v>17</v>
      </c>
      <c r="E49" s="14" t="str">
        <f>'[1]RERA-VILLA'!D52</f>
        <v>4BHK+4T</v>
      </c>
      <c r="F49" s="14">
        <f>'[1]RERA-VILLA'!C52</f>
        <v>45</v>
      </c>
      <c r="G49" s="15">
        <v>195.30500000000001</v>
      </c>
      <c r="H49" s="15">
        <v>4.84</v>
      </c>
      <c r="I49" s="15">
        <v>22.37</v>
      </c>
      <c r="J49" s="15">
        <v>19.29137510062521</v>
      </c>
      <c r="K49" s="16">
        <f t="shared" si="0"/>
        <v>241.80637510062522</v>
      </c>
      <c r="L49" s="17">
        <v>15.532903977784279</v>
      </c>
      <c r="M49" s="16">
        <f t="shared" si="1"/>
        <v>257.3392790784095</v>
      </c>
      <c r="N49" s="16">
        <v>308.00724637681162</v>
      </c>
      <c r="O49" s="14">
        <v>1</v>
      </c>
      <c r="P49" s="14">
        <v>1</v>
      </c>
    </row>
    <row r="50" spans="2:16" x14ac:dyDescent="0.25">
      <c r="B50" s="12">
        <v>46</v>
      </c>
      <c r="C50" s="12" t="str">
        <f>"BLOCK-"&amp;'[1]RERA-VILLA'!C53</f>
        <v>BLOCK-46</v>
      </c>
      <c r="D50" s="13" t="s">
        <v>17</v>
      </c>
      <c r="E50" s="14" t="str">
        <f>'[1]RERA-VILLA'!D53</f>
        <v>4BHK+4T</v>
      </c>
      <c r="F50" s="14">
        <f>'[1]RERA-VILLA'!C53</f>
        <v>46</v>
      </c>
      <c r="G50" s="15">
        <v>195.30500000000001</v>
      </c>
      <c r="H50" s="15">
        <v>4.84</v>
      </c>
      <c r="I50" s="15">
        <v>22.37</v>
      </c>
      <c r="J50" s="15">
        <v>19.29137510062521</v>
      </c>
      <c r="K50" s="16">
        <f t="shared" si="0"/>
        <v>241.80637510062522</v>
      </c>
      <c r="L50" s="17">
        <v>15.532903977784279</v>
      </c>
      <c r="M50" s="16">
        <f t="shared" si="1"/>
        <v>257.3392790784095</v>
      </c>
      <c r="N50" s="16">
        <v>307.24730583426236</v>
      </c>
      <c r="O50" s="14">
        <v>1</v>
      </c>
      <c r="P50" s="14">
        <v>1</v>
      </c>
    </row>
    <row r="51" spans="2:16" x14ac:dyDescent="0.25">
      <c r="B51" s="12">
        <v>47</v>
      </c>
      <c r="C51" s="12" t="str">
        <f>"BLOCK-"&amp;'[1]RERA-VILLA'!C54</f>
        <v>BLOCK-47</v>
      </c>
      <c r="D51" s="13" t="s">
        <v>17</v>
      </c>
      <c r="E51" s="14" t="str">
        <f>'[1]RERA-VILLA'!D54</f>
        <v>4BHK+4T</v>
      </c>
      <c r="F51" s="14">
        <f>'[1]RERA-VILLA'!C54</f>
        <v>47</v>
      </c>
      <c r="G51" s="15">
        <v>195.30500000000001</v>
      </c>
      <c r="H51" s="15">
        <v>4.84</v>
      </c>
      <c r="I51" s="15">
        <v>22.37</v>
      </c>
      <c r="J51" s="15">
        <v>19.29137510062521</v>
      </c>
      <c r="K51" s="16">
        <f t="shared" si="0"/>
        <v>241.80637510062522</v>
      </c>
      <c r="L51" s="17">
        <v>15.532903977784279</v>
      </c>
      <c r="M51" s="16">
        <f t="shared" si="1"/>
        <v>257.3392790784095</v>
      </c>
      <c r="N51" s="16">
        <v>306.49758454106279</v>
      </c>
      <c r="O51" s="14">
        <v>1</v>
      </c>
      <c r="P51" s="14">
        <v>1</v>
      </c>
    </row>
    <row r="52" spans="2:16" x14ac:dyDescent="0.25">
      <c r="B52" s="12">
        <v>48</v>
      </c>
      <c r="C52" s="12" t="str">
        <f>"BLOCK-"&amp;'[1]RERA-VILLA'!C55</f>
        <v>BLOCK-48</v>
      </c>
      <c r="D52" s="13" t="s">
        <v>17</v>
      </c>
      <c r="E52" s="14" t="str">
        <f>'[1]RERA-VILLA'!D55</f>
        <v>4BHK+4T</v>
      </c>
      <c r="F52" s="14">
        <f>'[1]RERA-VILLA'!C55</f>
        <v>48</v>
      </c>
      <c r="G52" s="15">
        <v>195.30500000000001</v>
      </c>
      <c r="H52" s="15">
        <v>4.84</v>
      </c>
      <c r="I52" s="15">
        <v>22.37</v>
      </c>
      <c r="J52" s="15">
        <v>19.29137510062521</v>
      </c>
      <c r="K52" s="16">
        <f t="shared" si="0"/>
        <v>241.80637510062522</v>
      </c>
      <c r="L52" s="17">
        <v>15.532903977784279</v>
      </c>
      <c r="M52" s="16">
        <f t="shared" si="1"/>
        <v>257.3392790784095</v>
      </c>
      <c r="N52" s="16">
        <v>305.74786324786328</v>
      </c>
      <c r="O52" s="14">
        <v>1</v>
      </c>
      <c r="P52" s="14">
        <v>1</v>
      </c>
    </row>
    <row r="53" spans="2:16" x14ac:dyDescent="0.25">
      <c r="B53" s="12">
        <v>49</v>
      </c>
      <c r="C53" s="12" t="str">
        <f>"BLOCK-"&amp;'[1]RERA-VILLA'!C56</f>
        <v>BLOCK-49</v>
      </c>
      <c r="D53" s="13" t="s">
        <v>17</v>
      </c>
      <c r="E53" s="14" t="str">
        <f>'[1]RERA-VILLA'!D56</f>
        <v>4BHK+4T</v>
      </c>
      <c r="F53" s="14">
        <f>'[1]RERA-VILLA'!C56</f>
        <v>49</v>
      </c>
      <c r="G53" s="15">
        <v>195.30500000000001</v>
      </c>
      <c r="H53" s="15">
        <v>4.84</v>
      </c>
      <c r="I53" s="15">
        <v>22.37</v>
      </c>
      <c r="J53" s="15">
        <v>19.29137510062521</v>
      </c>
      <c r="K53" s="16">
        <f t="shared" si="0"/>
        <v>241.80637510062522</v>
      </c>
      <c r="L53" s="17">
        <v>15.532903977784279</v>
      </c>
      <c r="M53" s="16">
        <f t="shared" si="1"/>
        <v>257.3392790784095</v>
      </c>
      <c r="N53" s="16">
        <v>304.99814195466371</v>
      </c>
      <c r="O53" s="14">
        <v>1</v>
      </c>
      <c r="P53" s="14">
        <v>1</v>
      </c>
    </row>
    <row r="54" spans="2:16" x14ac:dyDescent="0.25">
      <c r="B54" s="12">
        <v>50</v>
      </c>
      <c r="C54" s="12" t="str">
        <f>"BLOCK-"&amp;'[1]RERA-VILLA'!C57</f>
        <v>BLOCK-50</v>
      </c>
      <c r="D54" s="13" t="s">
        <v>17</v>
      </c>
      <c r="E54" s="14" t="str">
        <f>'[1]RERA-VILLA'!D57</f>
        <v>4BHK+4T</v>
      </c>
      <c r="F54" s="14">
        <f>'[1]RERA-VILLA'!C57</f>
        <v>50</v>
      </c>
      <c r="G54" s="15">
        <v>195.30500000000001</v>
      </c>
      <c r="H54" s="15">
        <v>4.84</v>
      </c>
      <c r="I54" s="15">
        <v>22.37</v>
      </c>
      <c r="J54" s="15">
        <v>19.29137510062521</v>
      </c>
      <c r="K54" s="16">
        <f t="shared" si="0"/>
        <v>241.80637510062522</v>
      </c>
      <c r="L54" s="17">
        <v>15.532903977784279</v>
      </c>
      <c r="M54" s="16">
        <f t="shared" si="1"/>
        <v>257.3392790784095</v>
      </c>
      <c r="N54" s="16">
        <v>304.24749163879602</v>
      </c>
      <c r="O54" s="14">
        <v>1</v>
      </c>
      <c r="P54" s="14">
        <v>1</v>
      </c>
    </row>
    <row r="55" spans="2:16" x14ac:dyDescent="0.25">
      <c r="B55" s="12">
        <v>51</v>
      </c>
      <c r="C55" s="12" t="str">
        <f>"BLOCK-"&amp;'[1]RERA-VILLA'!C58</f>
        <v>BLOCK-51</v>
      </c>
      <c r="D55" s="13" t="s">
        <v>17</v>
      </c>
      <c r="E55" s="14" t="str">
        <f>'[1]RERA-VILLA'!D58</f>
        <v>4BHK+4T</v>
      </c>
      <c r="F55" s="14">
        <f>'[1]RERA-VILLA'!C58</f>
        <v>51</v>
      </c>
      <c r="G55" s="15">
        <v>195.30500000000001</v>
      </c>
      <c r="H55" s="15">
        <v>4.84</v>
      </c>
      <c r="I55" s="15">
        <v>22.37</v>
      </c>
      <c r="J55" s="15">
        <v>19.29137510062521</v>
      </c>
      <c r="K55" s="16">
        <f t="shared" si="0"/>
        <v>241.80637510062522</v>
      </c>
      <c r="L55" s="17">
        <v>15.532903977784279</v>
      </c>
      <c r="M55" s="16">
        <f t="shared" si="1"/>
        <v>257.3392790784095</v>
      </c>
      <c r="N55" s="16">
        <v>303.49777034559645</v>
      </c>
      <c r="O55" s="14">
        <v>1</v>
      </c>
      <c r="P55" s="14">
        <v>1</v>
      </c>
    </row>
    <row r="56" spans="2:16" x14ac:dyDescent="0.25">
      <c r="B56" s="12">
        <v>52</v>
      </c>
      <c r="C56" s="12" t="str">
        <f>"BLOCK-"&amp;'[1]RERA-VILLA'!C59</f>
        <v>BLOCK-52</v>
      </c>
      <c r="D56" s="13" t="s">
        <v>17</v>
      </c>
      <c r="E56" s="14" t="str">
        <f>'[1]RERA-VILLA'!D59</f>
        <v>4BHK+4T</v>
      </c>
      <c r="F56" s="14">
        <f>'[1]RERA-VILLA'!C59</f>
        <v>52</v>
      </c>
      <c r="G56" s="15">
        <v>195.30500000000001</v>
      </c>
      <c r="H56" s="15">
        <v>4.84</v>
      </c>
      <c r="I56" s="15">
        <v>22.37</v>
      </c>
      <c r="J56" s="15">
        <v>19.29137510062521</v>
      </c>
      <c r="K56" s="16">
        <f t="shared" si="0"/>
        <v>241.80637510062522</v>
      </c>
      <c r="L56" s="17">
        <v>15.532903977784279</v>
      </c>
      <c r="M56" s="16">
        <f t="shared" si="1"/>
        <v>257.3392790784095</v>
      </c>
      <c r="N56" s="16">
        <v>302.74804905239694</v>
      </c>
      <c r="O56" s="14">
        <v>1</v>
      </c>
      <c r="P56" s="14">
        <v>1</v>
      </c>
    </row>
    <row r="57" spans="2:16" x14ac:dyDescent="0.25">
      <c r="B57" s="12">
        <v>53</v>
      </c>
      <c r="C57" s="12" t="str">
        <f>"BLOCK-"&amp;'[1]RERA-VILLA'!C60</f>
        <v>BLOCK-53A</v>
      </c>
      <c r="D57" s="13" t="s">
        <v>17</v>
      </c>
      <c r="E57" s="14" t="str">
        <f>'[1]RERA-VILLA'!D60</f>
        <v>4BHK+4T</v>
      </c>
      <c r="F57" s="14" t="str">
        <f>'[1]RERA-VILLA'!C60</f>
        <v>53A</v>
      </c>
      <c r="G57" s="15">
        <v>195.30500000000001</v>
      </c>
      <c r="H57" s="15">
        <v>4.84</v>
      </c>
      <c r="I57" s="15">
        <v>22.37</v>
      </c>
      <c r="J57" s="15">
        <v>19.29137510062521</v>
      </c>
      <c r="K57" s="16">
        <f t="shared" si="0"/>
        <v>241.80637510062522</v>
      </c>
      <c r="L57" s="17">
        <v>15.532903977784279</v>
      </c>
      <c r="M57" s="16">
        <f t="shared" si="1"/>
        <v>257.3392790784095</v>
      </c>
      <c r="N57" s="16">
        <v>301.99739873652919</v>
      </c>
      <c r="O57" s="14">
        <v>1</v>
      </c>
      <c r="P57" s="14">
        <v>1</v>
      </c>
    </row>
    <row r="58" spans="2:16" x14ac:dyDescent="0.25">
      <c r="B58" s="12">
        <v>54</v>
      </c>
      <c r="C58" s="12" t="str">
        <f>"BLOCK-"&amp;'[1]RERA-VILLA'!C61</f>
        <v>BLOCK-54</v>
      </c>
      <c r="D58" s="13" t="s">
        <v>17</v>
      </c>
      <c r="E58" s="14" t="str">
        <f>'[1]RERA-VILLA'!D61</f>
        <v>4BHK+4T</v>
      </c>
      <c r="F58" s="14">
        <f>'[1]RERA-VILLA'!C61</f>
        <v>54</v>
      </c>
      <c r="G58" s="15">
        <v>195.30500000000001</v>
      </c>
      <c r="H58" s="15">
        <v>4.84</v>
      </c>
      <c r="I58" s="15">
        <v>22.37</v>
      </c>
      <c r="J58" s="15">
        <v>19.29137510062521</v>
      </c>
      <c r="K58" s="16">
        <f t="shared" si="0"/>
        <v>241.80637510062522</v>
      </c>
      <c r="L58" s="17">
        <v>15.532903977784279</v>
      </c>
      <c r="M58" s="16">
        <f t="shared" si="1"/>
        <v>257.3392790784095</v>
      </c>
      <c r="N58" s="16">
        <v>301.24767744332962</v>
      </c>
      <c r="O58" s="14">
        <v>1</v>
      </c>
      <c r="P58" s="14">
        <v>1</v>
      </c>
    </row>
    <row r="59" spans="2:16" x14ac:dyDescent="0.25">
      <c r="B59" s="12">
        <v>55</v>
      </c>
      <c r="C59" s="12" t="str">
        <f>"BLOCK-"&amp;'[1]RERA-VILLA'!C62</f>
        <v>BLOCK-55</v>
      </c>
      <c r="D59" s="13" t="s">
        <v>17</v>
      </c>
      <c r="E59" s="14" t="str">
        <f>'[1]RERA-VILLA'!D62</f>
        <v>4BHK+4T</v>
      </c>
      <c r="F59" s="14">
        <f>'[1]RERA-VILLA'!C62</f>
        <v>55</v>
      </c>
      <c r="G59" s="15">
        <v>195.30500000000001</v>
      </c>
      <c r="H59" s="15">
        <v>4.84</v>
      </c>
      <c r="I59" s="15">
        <v>22.37</v>
      </c>
      <c r="J59" s="15">
        <v>19.29137510062521</v>
      </c>
      <c r="K59" s="16">
        <f t="shared" si="0"/>
        <v>241.80637510062522</v>
      </c>
      <c r="L59" s="17">
        <v>15.532903977784279</v>
      </c>
      <c r="M59" s="16">
        <f t="shared" si="1"/>
        <v>257.3392790784095</v>
      </c>
      <c r="N59" s="16">
        <v>300.49795615013005</v>
      </c>
      <c r="O59" s="14">
        <v>1</v>
      </c>
      <c r="P59" s="14">
        <v>1</v>
      </c>
    </row>
    <row r="60" spans="2:16" x14ac:dyDescent="0.25">
      <c r="B60" s="19" t="s">
        <v>18</v>
      </c>
      <c r="C60" s="20"/>
      <c r="D60" s="20"/>
      <c r="E60" s="20"/>
      <c r="F60" s="20"/>
      <c r="G60" s="21">
        <f>SUM(G5:G59)</f>
        <v>10016.725</v>
      </c>
      <c r="H60" s="21">
        <f t="shared" ref="H60:P60" si="2">SUM(H5:H59)</f>
        <v>266.2000000000001</v>
      </c>
      <c r="I60" s="21">
        <f t="shared" si="2"/>
        <v>1095.829999999999</v>
      </c>
      <c r="J60" s="21">
        <f t="shared" si="2"/>
        <v>1019.8345408252449</v>
      </c>
      <c r="K60" s="21">
        <f t="shared" si="2"/>
        <v>12398.589540825233</v>
      </c>
      <c r="L60" s="21">
        <f t="shared" si="2"/>
        <v>796.31941495327681</v>
      </c>
      <c r="M60" s="21">
        <f t="shared" si="2"/>
        <v>13194.908955778516</v>
      </c>
      <c r="N60" s="21">
        <f t="shared" si="2"/>
        <v>14182.204570791533</v>
      </c>
      <c r="O60" s="21">
        <f t="shared" si="2"/>
        <v>55</v>
      </c>
      <c r="P60" s="21">
        <f t="shared" si="2"/>
        <v>72</v>
      </c>
    </row>
    <row r="61" spans="2:16" x14ac:dyDescent="0.25">
      <c r="B61" s="12">
        <v>1</v>
      </c>
      <c r="C61" s="12" t="s">
        <v>19</v>
      </c>
      <c r="D61" s="12" t="str">
        <f>'[1]RERA-APT'!C7</f>
        <v>FIRST FLOOR</v>
      </c>
      <c r="E61" s="14" t="str">
        <f>'[1]RERA-APT'!E7</f>
        <v>3BHK+3T</v>
      </c>
      <c r="F61" s="22" t="str">
        <f>'[1]RERA-APT'!D7</f>
        <v>A101</v>
      </c>
      <c r="G61" s="15">
        <v>111</v>
      </c>
      <c r="H61" s="15">
        <v>5.55</v>
      </c>
      <c r="I61" s="15">
        <v>2.2799999999999998</v>
      </c>
      <c r="J61" s="15">
        <v>10.001686476137095</v>
      </c>
      <c r="K61" s="15">
        <f>G61+H61+I61+J61</f>
        <v>128.83168647613709</v>
      </c>
      <c r="L61" s="17">
        <v>27.429926307214828</v>
      </c>
      <c r="M61" s="16">
        <f>K61+L61</f>
        <v>156.26161278335192</v>
      </c>
      <c r="N61" s="16">
        <v>76.451396926524438</v>
      </c>
      <c r="O61" s="14">
        <v>1</v>
      </c>
      <c r="P61" s="14"/>
    </row>
    <row r="62" spans="2:16" x14ac:dyDescent="0.25">
      <c r="B62" s="12">
        <v>2</v>
      </c>
      <c r="C62" s="12" t="s">
        <v>19</v>
      </c>
      <c r="D62" s="12" t="str">
        <f>'[1]RERA-APT'!C8</f>
        <v>FIRST FLOOR</v>
      </c>
      <c r="E62" s="14" t="str">
        <f>'[1]RERA-APT'!E8</f>
        <v>3BHK+3T</v>
      </c>
      <c r="F62" s="22" t="str">
        <f>'[1]RERA-APT'!D8</f>
        <v>A102</v>
      </c>
      <c r="G62" s="15">
        <v>111</v>
      </c>
      <c r="H62" s="15">
        <v>5.55</v>
      </c>
      <c r="I62" s="15">
        <v>2.2799999999999998</v>
      </c>
      <c r="J62" s="15">
        <v>10.157689755049347</v>
      </c>
      <c r="K62" s="15">
        <f t="shared" ref="K62:K115" si="3">G62+H62+I62+J62</f>
        <v>128.98768975504936</v>
      </c>
      <c r="L62" s="17">
        <v>27.459727561933207</v>
      </c>
      <c r="M62" s="16">
        <f t="shared" ref="M62:M115" si="4">K62+L62</f>
        <v>156.44741731698258</v>
      </c>
      <c r="N62" s="16">
        <v>76.54230227364279</v>
      </c>
      <c r="O62" s="14">
        <v>1</v>
      </c>
      <c r="P62" s="14"/>
    </row>
    <row r="63" spans="2:16" x14ac:dyDescent="0.25">
      <c r="B63" s="12">
        <v>3</v>
      </c>
      <c r="C63" s="12" t="s">
        <v>19</v>
      </c>
      <c r="D63" s="12" t="str">
        <f>'[1]RERA-APT'!C9</f>
        <v>FIRST FLOOR</v>
      </c>
      <c r="E63" s="14" t="str">
        <f>'[1]RERA-APT'!E9</f>
        <v>2BHK+2T</v>
      </c>
      <c r="F63" s="22" t="str">
        <f>'[1]RERA-APT'!D9</f>
        <v>A103</v>
      </c>
      <c r="G63" s="15">
        <v>73</v>
      </c>
      <c r="H63" s="15">
        <v>4.08</v>
      </c>
      <c r="I63" s="15">
        <v>1.6599999999999997</v>
      </c>
      <c r="J63" s="15">
        <v>7.4302492270116609</v>
      </c>
      <c r="K63" s="15">
        <f t="shared" si="3"/>
        <v>86.170249227011652</v>
      </c>
      <c r="L63" s="17">
        <v>18.34480094021243</v>
      </c>
      <c r="M63" s="16">
        <f t="shared" si="4"/>
        <v>104.51505016722408</v>
      </c>
      <c r="N63" s="16">
        <v>51.134257754066589</v>
      </c>
      <c r="O63" s="14"/>
      <c r="P63" s="14"/>
    </row>
    <row r="64" spans="2:16" x14ac:dyDescent="0.25">
      <c r="B64" s="12">
        <v>4</v>
      </c>
      <c r="C64" s="12" t="s">
        <v>19</v>
      </c>
      <c r="D64" s="12" t="str">
        <f>'[1]RERA-APT'!C10</f>
        <v>FIRST FLOOR</v>
      </c>
      <c r="E64" s="14" t="str">
        <f>'[1]RERA-APT'!E10</f>
        <v>3BHK+3T</v>
      </c>
      <c r="F64" s="22" t="str">
        <f>'[1]RERA-APT'!D10</f>
        <v>A104</v>
      </c>
      <c r="G64" s="15">
        <v>114.00000000000001</v>
      </c>
      <c r="H64" s="15">
        <v>5.55</v>
      </c>
      <c r="I64" s="15">
        <v>2.5499999999999998</v>
      </c>
      <c r="J64" s="15">
        <v>11.25928006725232</v>
      </c>
      <c r="K64" s="15">
        <f t="shared" si="3"/>
        <v>133.35928006725231</v>
      </c>
      <c r="L64" s="17">
        <v>28.383566458202907</v>
      </c>
      <c r="M64" s="16">
        <f t="shared" si="4"/>
        <v>161.74284652545521</v>
      </c>
      <c r="N64" s="16">
        <v>79.133104666515493</v>
      </c>
      <c r="O64" s="14">
        <v>1</v>
      </c>
      <c r="P64" s="14"/>
    </row>
    <row r="65" spans="2:16" x14ac:dyDescent="0.25">
      <c r="B65" s="12">
        <v>5</v>
      </c>
      <c r="C65" s="12" t="s">
        <v>19</v>
      </c>
      <c r="D65" s="12" t="str">
        <f>'[1]RERA-APT'!C11</f>
        <v>FIRST FLOOR</v>
      </c>
      <c r="E65" s="14" t="str">
        <f>'[1]RERA-APT'!E11</f>
        <v>3BHK+3T</v>
      </c>
      <c r="F65" s="22" t="str">
        <f>'[1]RERA-APT'!D11</f>
        <v>A105</v>
      </c>
      <c r="G65" s="15">
        <v>114.00000000000001</v>
      </c>
      <c r="H65" s="15">
        <v>5.55</v>
      </c>
      <c r="I65" s="15">
        <v>2.5499999999999998</v>
      </c>
      <c r="J65" s="15">
        <v>11.25928006725232</v>
      </c>
      <c r="K65" s="15">
        <f t="shared" si="3"/>
        <v>133.35928006725231</v>
      </c>
      <c r="L65" s="17">
        <v>28.383566458202907</v>
      </c>
      <c r="M65" s="16">
        <f t="shared" si="4"/>
        <v>161.74284652545521</v>
      </c>
      <c r="N65" s="16">
        <v>79.133104666515493</v>
      </c>
      <c r="O65" s="14">
        <v>1</v>
      </c>
      <c r="P65" s="14"/>
    </row>
    <row r="66" spans="2:16" x14ac:dyDescent="0.25">
      <c r="B66" s="12">
        <v>6</v>
      </c>
      <c r="C66" s="12" t="s">
        <v>19</v>
      </c>
      <c r="D66" s="12" t="str">
        <f>'[1]RERA-APT'!C13</f>
        <v>FIRST FLOOR</v>
      </c>
      <c r="E66" s="14" t="str">
        <f>'[1]RERA-APT'!E13</f>
        <v>3BHK+3T</v>
      </c>
      <c r="F66" s="22" t="str">
        <f>'[1]RERA-APT'!D13</f>
        <v>B101</v>
      </c>
      <c r="G66" s="15">
        <v>111</v>
      </c>
      <c r="H66" s="15">
        <v>5.55</v>
      </c>
      <c r="I66" s="15">
        <v>2.4</v>
      </c>
      <c r="J66" s="15">
        <v>10.583701231242202</v>
      </c>
      <c r="K66" s="15">
        <f t="shared" si="3"/>
        <v>129.53370123124222</v>
      </c>
      <c r="L66" s="17">
        <v>27.564031953447532</v>
      </c>
      <c r="M66" s="16">
        <f t="shared" si="4"/>
        <v>157.09773318468976</v>
      </c>
      <c r="N66" s="16">
        <v>76.860470988556983</v>
      </c>
      <c r="O66" s="14">
        <v>1</v>
      </c>
      <c r="P66" s="14"/>
    </row>
    <row r="67" spans="2:16" x14ac:dyDescent="0.25">
      <c r="B67" s="12">
        <v>7</v>
      </c>
      <c r="C67" s="12" t="s">
        <v>19</v>
      </c>
      <c r="D67" s="12" t="str">
        <f>'[1]RERA-APT'!C14</f>
        <v>FIRST FLOOR</v>
      </c>
      <c r="E67" s="14" t="str">
        <f>'[1]RERA-APT'!E14</f>
        <v>3BHK+3T</v>
      </c>
      <c r="F67" s="22" t="str">
        <f>'[1]RERA-APT'!D14</f>
        <v>B102</v>
      </c>
      <c r="G67" s="15">
        <v>114.00000000000001</v>
      </c>
      <c r="H67" s="15">
        <v>5.55</v>
      </c>
      <c r="I67" s="15">
        <v>2.4300000000000002</v>
      </c>
      <c r="J67" s="15">
        <v>10.995657853125657</v>
      </c>
      <c r="K67" s="15">
        <f t="shared" si="3"/>
        <v>132.97565785312568</v>
      </c>
      <c r="L67" s="17">
        <v>28.302677338253019</v>
      </c>
      <c r="M67" s="16">
        <f t="shared" si="4"/>
        <v>161.27833519137869</v>
      </c>
      <c r="N67" s="16">
        <v>78.905841298719636</v>
      </c>
      <c r="O67" s="14">
        <v>1</v>
      </c>
      <c r="P67" s="14"/>
    </row>
    <row r="68" spans="2:16" x14ac:dyDescent="0.25">
      <c r="B68" s="12">
        <v>8</v>
      </c>
      <c r="C68" s="12" t="s">
        <v>19</v>
      </c>
      <c r="D68" s="12" t="str">
        <f>'[1]RERA-APT'!C15</f>
        <v>FIRST FLOOR</v>
      </c>
      <c r="E68" s="14" t="str">
        <f>'[1]RERA-APT'!E15</f>
        <v>3BHK+3T</v>
      </c>
      <c r="F68" s="22" t="str">
        <f>'[1]RERA-APT'!D15</f>
        <v>B103</v>
      </c>
      <c r="G68" s="15">
        <v>114.00000000000001</v>
      </c>
      <c r="H68" s="15">
        <v>5.55</v>
      </c>
      <c r="I68" s="15">
        <v>2.4300000000000002</v>
      </c>
      <c r="J68" s="15">
        <v>10.846040557367338</v>
      </c>
      <c r="K68" s="15">
        <f t="shared" si="3"/>
        <v>132.82604055736735</v>
      </c>
      <c r="L68" s="17">
        <v>28.266490100380707</v>
      </c>
      <c r="M68" s="16">
        <f t="shared" si="4"/>
        <v>161.09253065774806</v>
      </c>
      <c r="N68" s="16">
        <v>78.814935951601299</v>
      </c>
      <c r="O68" s="14">
        <v>1</v>
      </c>
      <c r="P68" s="14"/>
    </row>
    <row r="69" spans="2:16" x14ac:dyDescent="0.25">
      <c r="B69" s="12">
        <v>9</v>
      </c>
      <c r="C69" s="12" t="s">
        <v>19</v>
      </c>
      <c r="D69" s="12" t="str">
        <f>'[1]RERA-APT'!C16</f>
        <v>FIRST FLOOR</v>
      </c>
      <c r="E69" s="14" t="str">
        <f>'[1]RERA-APT'!E16</f>
        <v>2BHK+2T</v>
      </c>
      <c r="F69" s="22" t="str">
        <f>'[1]RERA-APT'!D16</f>
        <v>B104</v>
      </c>
      <c r="G69" s="15">
        <v>75</v>
      </c>
      <c r="H69" s="15">
        <v>4.08</v>
      </c>
      <c r="I69" s="15">
        <v>1.78</v>
      </c>
      <c r="J69" s="15">
        <v>7.7679857906839231</v>
      </c>
      <c r="K69" s="15">
        <f t="shared" si="3"/>
        <v>88.627985790683923</v>
      </c>
      <c r="L69" s="17">
        <v>18.859936914630097</v>
      </c>
      <c r="M69" s="16">
        <f t="shared" si="4"/>
        <v>107.48792270531402</v>
      </c>
      <c r="N69" s="16">
        <v>52.588743307960037</v>
      </c>
      <c r="O69" s="14"/>
      <c r="P69" s="14"/>
    </row>
    <row r="70" spans="2:16" x14ac:dyDescent="0.25">
      <c r="B70" s="12">
        <v>10</v>
      </c>
      <c r="C70" s="12" t="s">
        <v>19</v>
      </c>
      <c r="D70" s="12" t="str">
        <f>'[1]RERA-APT'!C17</f>
        <v>FIRST FLOOR</v>
      </c>
      <c r="E70" s="14" t="str">
        <f>'[1]RERA-APT'!E17</f>
        <v>3BHK+3T</v>
      </c>
      <c r="F70" s="22" t="str">
        <f>'[1]RERA-APT'!D17</f>
        <v>B105</v>
      </c>
      <c r="G70" s="15">
        <v>113</v>
      </c>
      <c r="H70" s="15">
        <v>5.55</v>
      </c>
      <c r="I70" s="15">
        <v>2.4</v>
      </c>
      <c r="J70" s="15">
        <v>10.642914953428608</v>
      </c>
      <c r="K70" s="15">
        <f t="shared" si="3"/>
        <v>131.59291495342862</v>
      </c>
      <c r="L70" s="17">
        <v>28.013179435274495</v>
      </c>
      <c r="M70" s="16">
        <f t="shared" si="4"/>
        <v>159.60609438870313</v>
      </c>
      <c r="N70" s="16">
        <v>78.087693174654575</v>
      </c>
      <c r="O70" s="14">
        <v>1</v>
      </c>
      <c r="P70" s="14"/>
    </row>
    <row r="71" spans="2:16" x14ac:dyDescent="0.25">
      <c r="B71" s="12">
        <v>11</v>
      </c>
      <c r="C71" s="12" t="s">
        <v>19</v>
      </c>
      <c r="D71" s="12" t="str">
        <f>'[1]RERA-APT'!C18</f>
        <v>FIRST FLOOR</v>
      </c>
      <c r="E71" s="14" t="str">
        <f>'[1]RERA-APT'!E18</f>
        <v>3BHK+3T</v>
      </c>
      <c r="F71" s="22" t="str">
        <f>'[1]RERA-APT'!D18</f>
        <v>B106</v>
      </c>
      <c r="G71" s="15">
        <v>111</v>
      </c>
      <c r="H71" s="15">
        <v>5.55</v>
      </c>
      <c r="I71" s="15">
        <v>2.4</v>
      </c>
      <c r="J71" s="15">
        <v>10.583701231242202</v>
      </c>
      <c r="K71" s="15">
        <f t="shared" si="3"/>
        <v>129.53370123124222</v>
      </c>
      <c r="L71" s="17">
        <v>27.564031953447532</v>
      </c>
      <c r="M71" s="16">
        <f t="shared" si="4"/>
        <v>157.09773318468976</v>
      </c>
      <c r="N71" s="16">
        <v>76.860470988556983</v>
      </c>
      <c r="O71" s="14">
        <v>1</v>
      </c>
      <c r="P71" s="14"/>
    </row>
    <row r="72" spans="2:16" x14ac:dyDescent="0.25">
      <c r="B72" s="12">
        <v>12</v>
      </c>
      <c r="C72" s="12" t="s">
        <v>19</v>
      </c>
      <c r="D72" s="12" t="str">
        <f>'[1]RERA-APT'!C20</f>
        <v>SECOND FLOOR</v>
      </c>
      <c r="E72" s="14" t="str">
        <f>'[1]RERA-APT'!E20</f>
        <v>3BHK+3T</v>
      </c>
      <c r="F72" s="22" t="str">
        <f>'[1]RERA-APT'!D20</f>
        <v>A201</v>
      </c>
      <c r="G72" s="15">
        <v>111</v>
      </c>
      <c r="H72" s="15">
        <v>5.55</v>
      </c>
      <c r="I72" s="15">
        <v>2.2799999999999998</v>
      </c>
      <c r="J72" s="15">
        <v>10.461181668668573</v>
      </c>
      <c r="K72" s="15">
        <f t="shared" si="3"/>
        <v>129.29118166866857</v>
      </c>
      <c r="L72" s="17">
        <v>27.527844715575213</v>
      </c>
      <c r="M72" s="16">
        <f t="shared" si="4"/>
        <v>156.81902638424378</v>
      </c>
      <c r="N72" s="16">
        <v>76.724112967879464</v>
      </c>
      <c r="O72" s="14">
        <v>1</v>
      </c>
      <c r="P72" s="14"/>
    </row>
    <row r="73" spans="2:16" x14ac:dyDescent="0.25">
      <c r="B73" s="12">
        <v>13</v>
      </c>
      <c r="C73" s="12" t="s">
        <v>19</v>
      </c>
      <c r="D73" s="12" t="str">
        <f>'[1]RERA-APT'!C21</f>
        <v>SECOND FLOOR</v>
      </c>
      <c r="E73" s="14" t="str">
        <f>'[1]RERA-APT'!E21</f>
        <v>3BHK+3T</v>
      </c>
      <c r="F73" s="22" t="str">
        <f>'[1]RERA-APT'!D21</f>
        <v>A202</v>
      </c>
      <c r="G73" s="15">
        <v>111</v>
      </c>
      <c r="H73" s="15">
        <v>5.55</v>
      </c>
      <c r="I73" s="15">
        <v>2.2799999999999998</v>
      </c>
      <c r="J73" s="15">
        <v>10.617184947580832</v>
      </c>
      <c r="K73" s="15">
        <f t="shared" si="3"/>
        <v>129.44718494758084</v>
      </c>
      <c r="L73" s="17">
        <v>27.557645970293585</v>
      </c>
      <c r="M73" s="16">
        <f t="shared" si="4"/>
        <v>157.00483091787441</v>
      </c>
      <c r="N73" s="16">
        <v>76.815018314997815</v>
      </c>
      <c r="O73" s="14">
        <v>1</v>
      </c>
      <c r="P73" s="14"/>
    </row>
    <row r="74" spans="2:16" x14ac:dyDescent="0.25">
      <c r="B74" s="12">
        <v>14</v>
      </c>
      <c r="C74" s="12" t="s">
        <v>19</v>
      </c>
      <c r="D74" s="12" t="str">
        <f>'[1]RERA-APT'!C22</f>
        <v>SECOND FLOOR</v>
      </c>
      <c r="E74" s="14" t="str">
        <f>'[1]RERA-APT'!E22</f>
        <v>2BHK+2T</v>
      </c>
      <c r="F74" s="22" t="str">
        <f>'[1]RERA-APT'!D22</f>
        <v>A203</v>
      </c>
      <c r="G74" s="15">
        <v>73</v>
      </c>
      <c r="H74" s="15">
        <v>4.08</v>
      </c>
      <c r="I74" s="15">
        <v>1.6599999999999997</v>
      </c>
      <c r="J74" s="15">
        <v>7.6557395011747751</v>
      </c>
      <c r="K74" s="15">
        <f t="shared" si="3"/>
        <v>86.395739501174774</v>
      </c>
      <c r="L74" s="17">
        <v>18.398017466495247</v>
      </c>
      <c r="M74" s="16">
        <f t="shared" si="4"/>
        <v>104.79375696767002</v>
      </c>
      <c r="N74" s="16">
        <v>51.270615774744101</v>
      </c>
      <c r="O74" s="14"/>
      <c r="P74" s="14"/>
    </row>
    <row r="75" spans="2:16" x14ac:dyDescent="0.25">
      <c r="B75" s="12">
        <v>15</v>
      </c>
      <c r="C75" s="12" t="s">
        <v>19</v>
      </c>
      <c r="D75" s="12" t="str">
        <f>'[1]RERA-APT'!C23</f>
        <v>SECOND FLOOR</v>
      </c>
      <c r="E75" s="14" t="str">
        <f>'[1]RERA-APT'!E23</f>
        <v>3BHK+3T</v>
      </c>
      <c r="F75" s="22" t="str">
        <f>'[1]RERA-APT'!D23</f>
        <v>A204</v>
      </c>
      <c r="G75" s="15">
        <v>113</v>
      </c>
      <c r="H75" s="15">
        <v>5.55</v>
      </c>
      <c r="I75" s="15">
        <v>2.5499999999999998</v>
      </c>
      <c r="J75" s="15">
        <v>11.723911896316046</v>
      </c>
      <c r="K75" s="15">
        <f t="shared" si="3"/>
        <v>132.82391189631605</v>
      </c>
      <c r="L75" s="17">
        <v>28.268618761432016</v>
      </c>
      <c r="M75" s="16">
        <f t="shared" si="4"/>
        <v>161.09253065774806</v>
      </c>
      <c r="N75" s="16">
        <v>78.814935951601299</v>
      </c>
      <c r="O75" s="14">
        <v>1</v>
      </c>
      <c r="P75" s="14"/>
    </row>
    <row r="76" spans="2:16" x14ac:dyDescent="0.25">
      <c r="B76" s="12">
        <v>16</v>
      </c>
      <c r="C76" s="12" t="s">
        <v>19</v>
      </c>
      <c r="D76" s="12" t="str">
        <f>'[1]RERA-APT'!C24</f>
        <v>SECOND FLOOR</v>
      </c>
      <c r="E76" s="14" t="str">
        <f>'[1]RERA-APT'!E24</f>
        <v>3BHK+3T</v>
      </c>
      <c r="F76" s="22" t="str">
        <f>'[1]RERA-APT'!D24</f>
        <v>A205</v>
      </c>
      <c r="G76" s="15">
        <v>113</v>
      </c>
      <c r="H76" s="15">
        <v>5.55</v>
      </c>
      <c r="I76" s="15">
        <v>2.5499999999999998</v>
      </c>
      <c r="J76" s="15">
        <v>11.723911896316046</v>
      </c>
      <c r="K76" s="15">
        <f t="shared" si="3"/>
        <v>132.82391189631605</v>
      </c>
      <c r="L76" s="17">
        <v>28.268618761432016</v>
      </c>
      <c r="M76" s="16">
        <f t="shared" si="4"/>
        <v>161.09253065774806</v>
      </c>
      <c r="N76" s="16">
        <v>78.814935951601299</v>
      </c>
      <c r="O76" s="14">
        <v>1</v>
      </c>
      <c r="P76" s="14"/>
    </row>
    <row r="77" spans="2:16" x14ac:dyDescent="0.25">
      <c r="B77" s="12">
        <v>17</v>
      </c>
      <c r="C77" s="12" t="s">
        <v>19</v>
      </c>
      <c r="D77" s="12" t="str">
        <f>'[1]RERA-APT'!C26</f>
        <v>SECOND FLOOR</v>
      </c>
      <c r="E77" s="14" t="str">
        <f>'[1]RERA-APT'!E26</f>
        <v>3BHK+3T</v>
      </c>
      <c r="F77" s="22" t="str">
        <f>'[1]RERA-APT'!D26</f>
        <v>B201</v>
      </c>
      <c r="G77" s="15">
        <v>111</v>
      </c>
      <c r="H77" s="15">
        <v>5.55</v>
      </c>
      <c r="I77" s="15">
        <v>2.4</v>
      </c>
      <c r="J77" s="15">
        <v>11.043196423773658</v>
      </c>
      <c r="K77" s="15">
        <f t="shared" si="3"/>
        <v>129.99319642377367</v>
      </c>
      <c r="L77" s="17">
        <v>27.661950361807911</v>
      </c>
      <c r="M77" s="16">
        <f t="shared" si="4"/>
        <v>157.65514678558156</v>
      </c>
      <c r="N77" s="16">
        <v>77.133187029911994</v>
      </c>
      <c r="O77" s="14">
        <v>1</v>
      </c>
      <c r="P77" s="14"/>
    </row>
    <row r="78" spans="2:16" x14ac:dyDescent="0.25">
      <c r="B78" s="12">
        <v>18</v>
      </c>
      <c r="C78" s="12" t="s">
        <v>19</v>
      </c>
      <c r="D78" s="12" t="str">
        <f>'[1]RERA-APT'!C27</f>
        <v>SECOND FLOOR</v>
      </c>
      <c r="E78" s="14" t="str">
        <f>'[1]RERA-APT'!E27</f>
        <v>3BHK+3T</v>
      </c>
      <c r="F78" s="22" t="str">
        <f>'[1]RERA-APT'!D27</f>
        <v>B202</v>
      </c>
      <c r="G78" s="15">
        <v>113</v>
      </c>
      <c r="H78" s="15">
        <v>5.55</v>
      </c>
      <c r="I78" s="15">
        <v>2.4300000000000002</v>
      </c>
      <c r="J78" s="15">
        <v>11.460289682189373</v>
      </c>
      <c r="K78" s="15">
        <f t="shared" si="3"/>
        <v>132.44028968218939</v>
      </c>
      <c r="L78" s="17">
        <v>28.187729641482139</v>
      </c>
      <c r="M78" s="16">
        <f t="shared" si="4"/>
        <v>160.62801932367154</v>
      </c>
      <c r="N78" s="16">
        <v>78.587672583805443</v>
      </c>
      <c r="O78" s="14">
        <v>1</v>
      </c>
      <c r="P78" s="14"/>
    </row>
    <row r="79" spans="2:16" x14ac:dyDescent="0.25">
      <c r="B79" s="12">
        <v>19</v>
      </c>
      <c r="C79" s="12" t="s">
        <v>19</v>
      </c>
      <c r="D79" s="12" t="str">
        <f>'[1]RERA-APT'!C28</f>
        <v>SECOND FLOOR</v>
      </c>
      <c r="E79" s="14" t="str">
        <f>'[1]RERA-APT'!E28</f>
        <v>3BHK+3T</v>
      </c>
      <c r="F79" s="22" t="str">
        <f>'[1]RERA-APT'!D28</f>
        <v>B203</v>
      </c>
      <c r="G79" s="15">
        <v>113</v>
      </c>
      <c r="H79" s="15">
        <v>5.55</v>
      </c>
      <c r="I79" s="15">
        <v>2.4300000000000002</v>
      </c>
      <c r="J79" s="15">
        <v>11.310672386431062</v>
      </c>
      <c r="K79" s="15">
        <f t="shared" si="3"/>
        <v>132.29067238643105</v>
      </c>
      <c r="L79" s="17">
        <v>28.15154240360982</v>
      </c>
      <c r="M79" s="16">
        <f t="shared" si="4"/>
        <v>160.44221479004088</v>
      </c>
      <c r="N79" s="16">
        <v>78.496767236687106</v>
      </c>
      <c r="O79" s="14">
        <v>1</v>
      </c>
      <c r="P79" s="14"/>
    </row>
    <row r="80" spans="2:16" x14ac:dyDescent="0.25">
      <c r="B80" s="12">
        <v>20</v>
      </c>
      <c r="C80" s="12" t="s">
        <v>19</v>
      </c>
      <c r="D80" s="12" t="str">
        <f>'[1]RERA-APT'!C29</f>
        <v>SECOND FLOOR</v>
      </c>
      <c r="E80" s="14" t="str">
        <f>'[1]RERA-APT'!E29</f>
        <v>2BHK+2T</v>
      </c>
      <c r="F80" s="22" t="str">
        <f>'[1]RERA-APT'!D29</f>
        <v>B204</v>
      </c>
      <c r="G80" s="15">
        <v>75</v>
      </c>
      <c r="H80" s="15">
        <v>4.08</v>
      </c>
      <c r="I80" s="15">
        <v>1.78</v>
      </c>
      <c r="J80" s="15">
        <v>7.9934760648470373</v>
      </c>
      <c r="K80" s="15">
        <f t="shared" si="3"/>
        <v>88.85347606484703</v>
      </c>
      <c r="L80" s="17">
        <v>18.913153440912915</v>
      </c>
      <c r="M80" s="16">
        <f t="shared" si="4"/>
        <v>107.76662950575994</v>
      </c>
      <c r="N80" s="16">
        <v>52.72510132863755</v>
      </c>
      <c r="O80" s="14"/>
      <c r="P80" s="14"/>
    </row>
    <row r="81" spans="2:16" x14ac:dyDescent="0.25">
      <c r="B81" s="12">
        <v>21</v>
      </c>
      <c r="C81" s="12" t="s">
        <v>19</v>
      </c>
      <c r="D81" s="12" t="str">
        <f>'[1]RERA-APT'!C30</f>
        <v>SECOND FLOOR</v>
      </c>
      <c r="E81" s="14" t="str">
        <f>'[1]RERA-APT'!E30</f>
        <v>3BHK+3T</v>
      </c>
      <c r="F81" s="22" t="str">
        <f>'[1]RERA-APT'!D30</f>
        <v>B205</v>
      </c>
      <c r="G81" s="15">
        <v>113</v>
      </c>
      <c r="H81" s="15">
        <v>5.55</v>
      </c>
      <c r="I81" s="15">
        <v>2.4</v>
      </c>
      <c r="J81" s="15">
        <v>11.106667468062714</v>
      </c>
      <c r="K81" s="15">
        <f t="shared" si="3"/>
        <v>132.05666746806273</v>
      </c>
      <c r="L81" s="17">
        <v>28.106840521532252</v>
      </c>
      <c r="M81" s="16">
        <f t="shared" si="4"/>
        <v>160.16350798959499</v>
      </c>
      <c r="N81" s="16">
        <v>78.3604092160096</v>
      </c>
      <c r="O81" s="14">
        <v>1</v>
      </c>
      <c r="P81" s="14"/>
    </row>
    <row r="82" spans="2:16" x14ac:dyDescent="0.25">
      <c r="B82" s="12">
        <v>22</v>
      </c>
      <c r="C82" s="12" t="s">
        <v>19</v>
      </c>
      <c r="D82" s="12" t="str">
        <f>'[1]RERA-APT'!C31</f>
        <v>SECOND FLOOR</v>
      </c>
      <c r="E82" s="14" t="str">
        <f>'[1]RERA-APT'!E31</f>
        <v>3BHK+3T</v>
      </c>
      <c r="F82" s="22" t="str">
        <f>'[1]RERA-APT'!D31</f>
        <v>B206</v>
      </c>
      <c r="G82" s="15">
        <v>111</v>
      </c>
      <c r="H82" s="15">
        <v>5.55</v>
      </c>
      <c r="I82" s="15">
        <v>2.4</v>
      </c>
      <c r="J82" s="15">
        <v>11.043196423773658</v>
      </c>
      <c r="K82" s="15">
        <f t="shared" si="3"/>
        <v>129.99319642377367</v>
      </c>
      <c r="L82" s="17">
        <v>27.661950361807911</v>
      </c>
      <c r="M82" s="16">
        <f t="shared" si="4"/>
        <v>157.65514678558156</v>
      </c>
      <c r="N82" s="16">
        <v>77.133187029911994</v>
      </c>
      <c r="O82" s="14">
        <v>1</v>
      </c>
      <c r="P82" s="14"/>
    </row>
    <row r="83" spans="2:16" x14ac:dyDescent="0.25">
      <c r="B83" s="12">
        <v>23</v>
      </c>
      <c r="C83" s="12" t="s">
        <v>19</v>
      </c>
      <c r="D83" s="12" t="str">
        <f>'[1]RERA-APT'!C33</f>
        <v>THIRD FLOOR</v>
      </c>
      <c r="E83" s="14" t="str">
        <f>'[1]RERA-APT'!E33</f>
        <v>3BHK+3T</v>
      </c>
      <c r="F83" s="22" t="str">
        <f>'[1]RERA-APT'!D33</f>
        <v>A301</v>
      </c>
      <c r="G83" s="15">
        <v>111</v>
      </c>
      <c r="H83" s="15">
        <v>5.55</v>
      </c>
      <c r="I83" s="15">
        <v>2.2799999999999998</v>
      </c>
      <c r="J83" s="15">
        <v>10.461181668668573</v>
      </c>
      <c r="K83" s="15">
        <f t="shared" si="3"/>
        <v>129.29118166866857</v>
      </c>
      <c r="L83" s="17">
        <v>27.527844715575213</v>
      </c>
      <c r="M83" s="16">
        <f t="shared" si="4"/>
        <v>156.81902638424378</v>
      </c>
      <c r="N83" s="16">
        <v>76.724112967879464</v>
      </c>
      <c r="O83" s="14">
        <v>1</v>
      </c>
      <c r="P83" s="14"/>
    </row>
    <row r="84" spans="2:16" x14ac:dyDescent="0.25">
      <c r="B84" s="12">
        <v>24</v>
      </c>
      <c r="C84" s="12" t="s">
        <v>19</v>
      </c>
      <c r="D84" s="12" t="str">
        <f>'[1]RERA-APT'!C34</f>
        <v>THIRD FLOOR</v>
      </c>
      <c r="E84" s="14" t="str">
        <f>'[1]RERA-APT'!E34</f>
        <v>3BHK+3T</v>
      </c>
      <c r="F84" s="22" t="str">
        <f>'[1]RERA-APT'!D34</f>
        <v>A302</v>
      </c>
      <c r="G84" s="15">
        <v>111</v>
      </c>
      <c r="H84" s="15">
        <v>5.55</v>
      </c>
      <c r="I84" s="15">
        <v>2.2799999999999998</v>
      </c>
      <c r="J84" s="15">
        <v>10.617184947580832</v>
      </c>
      <c r="K84" s="15">
        <f t="shared" si="3"/>
        <v>129.44718494758084</v>
      </c>
      <c r="L84" s="17">
        <v>27.557645970293585</v>
      </c>
      <c r="M84" s="16">
        <f t="shared" si="4"/>
        <v>157.00483091787441</v>
      </c>
      <c r="N84" s="16">
        <v>76.815018314997815</v>
      </c>
      <c r="O84" s="14">
        <v>1</v>
      </c>
      <c r="P84" s="14"/>
    </row>
    <row r="85" spans="2:16" x14ac:dyDescent="0.25">
      <c r="B85" s="12">
        <v>25</v>
      </c>
      <c r="C85" s="12" t="s">
        <v>19</v>
      </c>
      <c r="D85" s="12" t="str">
        <f>'[1]RERA-APT'!C35</f>
        <v>THIRD FLOOR</v>
      </c>
      <c r="E85" s="14" t="str">
        <f>'[1]RERA-APT'!E35</f>
        <v>2BHK+2T</v>
      </c>
      <c r="F85" s="22" t="str">
        <f>'[1]RERA-APT'!D35</f>
        <v>A303</v>
      </c>
      <c r="G85" s="15">
        <v>73</v>
      </c>
      <c r="H85" s="15">
        <v>4.08</v>
      </c>
      <c r="I85" s="15">
        <v>1.6599999999999997</v>
      </c>
      <c r="J85" s="15">
        <v>7.6557395011747751</v>
      </c>
      <c r="K85" s="15">
        <f t="shared" si="3"/>
        <v>86.395739501174774</v>
      </c>
      <c r="L85" s="17">
        <v>18.398017466495247</v>
      </c>
      <c r="M85" s="16">
        <f t="shared" si="4"/>
        <v>104.79375696767002</v>
      </c>
      <c r="N85" s="16">
        <v>51.270615774744101</v>
      </c>
      <c r="O85" s="14"/>
      <c r="P85" s="14"/>
    </row>
    <row r="86" spans="2:16" x14ac:dyDescent="0.25">
      <c r="B86" s="12">
        <v>26</v>
      </c>
      <c r="C86" s="12" t="s">
        <v>19</v>
      </c>
      <c r="D86" s="12" t="str">
        <f>'[1]RERA-APT'!C36</f>
        <v>THIRD FLOOR</v>
      </c>
      <c r="E86" s="14" t="str">
        <f>'[1]RERA-APT'!E36</f>
        <v>3BHK+3T</v>
      </c>
      <c r="F86" s="22" t="str">
        <f>'[1]RERA-APT'!D36</f>
        <v>A304</v>
      </c>
      <c r="G86" s="15">
        <v>113</v>
      </c>
      <c r="H86" s="15">
        <v>5.55</v>
      </c>
      <c r="I86" s="15">
        <v>2.5499999999999998</v>
      </c>
      <c r="J86" s="15">
        <v>11.723911896316046</v>
      </c>
      <c r="K86" s="15">
        <f t="shared" si="3"/>
        <v>132.82391189631605</v>
      </c>
      <c r="L86" s="17">
        <v>28.268618761432016</v>
      </c>
      <c r="M86" s="16">
        <f t="shared" si="4"/>
        <v>161.09253065774806</v>
      </c>
      <c r="N86" s="16">
        <v>78.814935951601299</v>
      </c>
      <c r="O86" s="14">
        <v>1</v>
      </c>
      <c r="P86" s="14"/>
    </row>
    <row r="87" spans="2:16" x14ac:dyDescent="0.25">
      <c r="B87" s="12">
        <v>27</v>
      </c>
      <c r="C87" s="12" t="s">
        <v>19</v>
      </c>
      <c r="D87" s="12" t="str">
        <f>'[1]RERA-APT'!C37</f>
        <v>THIRD FLOOR</v>
      </c>
      <c r="E87" s="14" t="str">
        <f>'[1]RERA-APT'!E37</f>
        <v>3BHK+3T</v>
      </c>
      <c r="F87" s="22" t="str">
        <f>'[1]RERA-APT'!D37</f>
        <v>A305</v>
      </c>
      <c r="G87" s="15">
        <v>113</v>
      </c>
      <c r="H87" s="15">
        <v>5.55</v>
      </c>
      <c r="I87" s="15">
        <v>2.5499999999999998</v>
      </c>
      <c r="J87" s="15">
        <v>11.723911896316046</v>
      </c>
      <c r="K87" s="15">
        <f t="shared" si="3"/>
        <v>132.82391189631605</v>
      </c>
      <c r="L87" s="17">
        <v>28.268618761432016</v>
      </c>
      <c r="M87" s="16">
        <f t="shared" si="4"/>
        <v>161.09253065774806</v>
      </c>
      <c r="N87" s="16">
        <v>78.814935951601299</v>
      </c>
      <c r="O87" s="14">
        <v>1</v>
      </c>
      <c r="P87" s="14"/>
    </row>
    <row r="88" spans="2:16" x14ac:dyDescent="0.25">
      <c r="B88" s="12">
        <v>28</v>
      </c>
      <c r="C88" s="12" t="s">
        <v>19</v>
      </c>
      <c r="D88" s="12" t="str">
        <f>'[1]RERA-APT'!C39</f>
        <v>THIRD FLOOR</v>
      </c>
      <c r="E88" s="14" t="str">
        <f>'[1]RERA-APT'!E39</f>
        <v>3BHK+3T</v>
      </c>
      <c r="F88" s="22" t="str">
        <f>'[1]RERA-APT'!D39</f>
        <v>B301</v>
      </c>
      <c r="G88" s="15">
        <v>111</v>
      </c>
      <c r="H88" s="15">
        <v>5.55</v>
      </c>
      <c r="I88" s="15">
        <v>2.4</v>
      </c>
      <c r="J88" s="15">
        <v>11.043196423773658</v>
      </c>
      <c r="K88" s="15">
        <f t="shared" si="3"/>
        <v>129.99319642377367</v>
      </c>
      <c r="L88" s="17">
        <v>27.661950361807911</v>
      </c>
      <c r="M88" s="16">
        <f t="shared" si="4"/>
        <v>157.65514678558156</v>
      </c>
      <c r="N88" s="16">
        <v>77.133187029911994</v>
      </c>
      <c r="O88" s="14">
        <v>1</v>
      </c>
      <c r="P88" s="14"/>
    </row>
    <row r="89" spans="2:16" x14ac:dyDescent="0.25">
      <c r="B89" s="12">
        <v>29</v>
      </c>
      <c r="C89" s="12" t="s">
        <v>19</v>
      </c>
      <c r="D89" s="12" t="str">
        <f>'[1]RERA-APT'!C40</f>
        <v>THIRD FLOOR</v>
      </c>
      <c r="E89" s="14" t="str">
        <f>'[1]RERA-APT'!E40</f>
        <v>3BHK+3T</v>
      </c>
      <c r="F89" s="22" t="str">
        <f>'[1]RERA-APT'!D40</f>
        <v>B302</v>
      </c>
      <c r="G89" s="15">
        <v>113</v>
      </c>
      <c r="H89" s="15">
        <v>5.55</v>
      </c>
      <c r="I89" s="15">
        <v>2.4300000000000002</v>
      </c>
      <c r="J89" s="15">
        <v>11.460289682189373</v>
      </c>
      <c r="K89" s="15">
        <f t="shared" si="3"/>
        <v>132.44028968218939</v>
      </c>
      <c r="L89" s="17">
        <v>28.187729641482139</v>
      </c>
      <c r="M89" s="16">
        <f t="shared" si="4"/>
        <v>160.62801932367154</v>
      </c>
      <c r="N89" s="16">
        <v>78.587672583805443</v>
      </c>
      <c r="O89" s="14">
        <v>1</v>
      </c>
      <c r="P89" s="14"/>
    </row>
    <row r="90" spans="2:16" x14ac:dyDescent="0.25">
      <c r="B90" s="12">
        <v>30</v>
      </c>
      <c r="C90" s="12" t="s">
        <v>19</v>
      </c>
      <c r="D90" s="12" t="str">
        <f>'[1]RERA-APT'!C41</f>
        <v>THIRD FLOOR</v>
      </c>
      <c r="E90" s="14" t="str">
        <f>'[1]RERA-APT'!E41</f>
        <v>3BHK+3T</v>
      </c>
      <c r="F90" s="22" t="str">
        <f>'[1]RERA-APT'!D41</f>
        <v>B303</v>
      </c>
      <c r="G90" s="15">
        <v>113</v>
      </c>
      <c r="H90" s="15">
        <v>5.55</v>
      </c>
      <c r="I90" s="15">
        <v>2.4300000000000002</v>
      </c>
      <c r="J90" s="15">
        <v>11.310672386431062</v>
      </c>
      <c r="K90" s="15">
        <f t="shared" si="3"/>
        <v>132.29067238643105</v>
      </c>
      <c r="L90" s="17">
        <v>28.15154240360982</v>
      </c>
      <c r="M90" s="16">
        <f t="shared" si="4"/>
        <v>160.44221479004088</v>
      </c>
      <c r="N90" s="16">
        <v>78.496767236687106</v>
      </c>
      <c r="O90" s="14">
        <v>1</v>
      </c>
      <c r="P90" s="14"/>
    </row>
    <row r="91" spans="2:16" x14ac:dyDescent="0.25">
      <c r="B91" s="12">
        <v>31</v>
      </c>
      <c r="C91" s="12" t="s">
        <v>19</v>
      </c>
      <c r="D91" s="12" t="str">
        <f>'[1]RERA-APT'!C42</f>
        <v>THIRD FLOOR</v>
      </c>
      <c r="E91" s="14" t="str">
        <f>'[1]RERA-APT'!E42</f>
        <v>2BHK+2T</v>
      </c>
      <c r="F91" s="22" t="str">
        <f>'[1]RERA-APT'!D42</f>
        <v>B304</v>
      </c>
      <c r="G91" s="15">
        <v>75</v>
      </c>
      <c r="H91" s="15">
        <v>4.08</v>
      </c>
      <c r="I91" s="15">
        <v>1.78</v>
      </c>
      <c r="J91" s="15">
        <v>7.9934760648470373</v>
      </c>
      <c r="K91" s="15">
        <f t="shared" si="3"/>
        <v>88.85347606484703</v>
      </c>
      <c r="L91" s="17">
        <v>18.913153440912915</v>
      </c>
      <c r="M91" s="16">
        <f t="shared" si="4"/>
        <v>107.76662950575994</v>
      </c>
      <c r="N91" s="16">
        <v>52.72510132863755</v>
      </c>
      <c r="O91" s="14"/>
      <c r="P91" s="14"/>
    </row>
    <row r="92" spans="2:16" x14ac:dyDescent="0.25">
      <c r="B92" s="12">
        <v>32</v>
      </c>
      <c r="C92" s="12" t="s">
        <v>19</v>
      </c>
      <c r="D92" s="12" t="str">
        <f>'[1]RERA-APT'!C43</f>
        <v>THIRD FLOOR</v>
      </c>
      <c r="E92" s="14" t="str">
        <f>'[1]RERA-APT'!E43</f>
        <v>3BHK+3T</v>
      </c>
      <c r="F92" s="22" t="str">
        <f>'[1]RERA-APT'!D43</f>
        <v>B305</v>
      </c>
      <c r="G92" s="15">
        <v>113</v>
      </c>
      <c r="H92" s="15">
        <v>5.55</v>
      </c>
      <c r="I92" s="15">
        <v>2.4</v>
      </c>
      <c r="J92" s="15">
        <v>11.106667468062714</v>
      </c>
      <c r="K92" s="15">
        <f t="shared" si="3"/>
        <v>132.05666746806273</v>
      </c>
      <c r="L92" s="17">
        <v>28.106840521532252</v>
      </c>
      <c r="M92" s="16">
        <f t="shared" si="4"/>
        <v>160.16350798959499</v>
      </c>
      <c r="N92" s="16">
        <v>78.3604092160096</v>
      </c>
      <c r="O92" s="14">
        <v>1</v>
      </c>
      <c r="P92" s="14"/>
    </row>
    <row r="93" spans="2:16" x14ac:dyDescent="0.25">
      <c r="B93" s="12">
        <v>33</v>
      </c>
      <c r="C93" s="12" t="s">
        <v>19</v>
      </c>
      <c r="D93" s="12" t="str">
        <f>'[1]RERA-APT'!C44</f>
        <v>THIRD FLOOR</v>
      </c>
      <c r="E93" s="14" t="str">
        <f>'[1]RERA-APT'!E44</f>
        <v>3BHK+3T</v>
      </c>
      <c r="F93" s="22" t="str">
        <f>'[1]RERA-APT'!D44</f>
        <v>B306</v>
      </c>
      <c r="G93" s="15">
        <v>111</v>
      </c>
      <c r="H93" s="15">
        <v>5.55</v>
      </c>
      <c r="I93" s="15">
        <v>2.4</v>
      </c>
      <c r="J93" s="15">
        <v>11.043196423773658</v>
      </c>
      <c r="K93" s="15">
        <f t="shared" si="3"/>
        <v>129.99319642377367</v>
      </c>
      <c r="L93" s="17">
        <v>27.661950361807911</v>
      </c>
      <c r="M93" s="16">
        <f t="shared" si="4"/>
        <v>157.65514678558156</v>
      </c>
      <c r="N93" s="16">
        <v>77.133187029911994</v>
      </c>
      <c r="O93" s="14">
        <v>1</v>
      </c>
      <c r="P93" s="14"/>
    </row>
    <row r="94" spans="2:16" x14ac:dyDescent="0.25">
      <c r="B94" s="12">
        <v>34</v>
      </c>
      <c r="C94" s="12" t="s">
        <v>19</v>
      </c>
      <c r="D94" s="12" t="str">
        <f>'[1]RERA-APT'!C46</f>
        <v>FOURTH FLOOR</v>
      </c>
      <c r="E94" s="14" t="str">
        <f>'[1]RERA-APT'!E46</f>
        <v>3BHK+3T</v>
      </c>
      <c r="F94" s="22" t="str">
        <f>'[1]RERA-APT'!D46</f>
        <v>A401</v>
      </c>
      <c r="G94" s="15">
        <v>111</v>
      </c>
      <c r="H94" s="15">
        <v>5.55</v>
      </c>
      <c r="I94" s="15">
        <v>2.2799999999999998</v>
      </c>
      <c r="J94" s="15">
        <v>10.461181668668573</v>
      </c>
      <c r="K94" s="15">
        <f t="shared" si="3"/>
        <v>129.29118166866857</v>
      </c>
      <c r="L94" s="17">
        <v>27.527844715575213</v>
      </c>
      <c r="M94" s="16">
        <f t="shared" si="4"/>
        <v>156.81902638424378</v>
      </c>
      <c r="N94" s="16">
        <v>76.724112967879464</v>
      </c>
      <c r="O94" s="14">
        <v>1</v>
      </c>
      <c r="P94" s="14"/>
    </row>
    <row r="95" spans="2:16" x14ac:dyDescent="0.25">
      <c r="B95" s="12">
        <v>35</v>
      </c>
      <c r="C95" s="12" t="s">
        <v>19</v>
      </c>
      <c r="D95" s="12" t="str">
        <f>'[1]RERA-APT'!C47</f>
        <v>FOURTH FLOOR</v>
      </c>
      <c r="E95" s="14" t="str">
        <f>'[1]RERA-APT'!E47</f>
        <v>3BHK+3T</v>
      </c>
      <c r="F95" s="22" t="str">
        <f>'[1]RERA-APT'!D47</f>
        <v>A402</v>
      </c>
      <c r="G95" s="15">
        <v>111</v>
      </c>
      <c r="H95" s="15">
        <v>5.55</v>
      </c>
      <c r="I95" s="15">
        <v>2.2799999999999998</v>
      </c>
      <c r="J95" s="15">
        <v>10.617184947580832</v>
      </c>
      <c r="K95" s="15">
        <f t="shared" si="3"/>
        <v>129.44718494758084</v>
      </c>
      <c r="L95" s="17">
        <v>27.557645970293585</v>
      </c>
      <c r="M95" s="16">
        <f t="shared" si="4"/>
        <v>157.00483091787441</v>
      </c>
      <c r="N95" s="16">
        <v>76.815018314997815</v>
      </c>
      <c r="O95" s="14">
        <v>1</v>
      </c>
      <c r="P95" s="14"/>
    </row>
    <row r="96" spans="2:16" x14ac:dyDescent="0.25">
      <c r="B96" s="12">
        <v>36</v>
      </c>
      <c r="C96" s="12" t="s">
        <v>19</v>
      </c>
      <c r="D96" s="12" t="str">
        <f>'[1]RERA-APT'!C48</f>
        <v>FOURTH FLOOR</v>
      </c>
      <c r="E96" s="14" t="str">
        <f>'[1]RERA-APT'!E48</f>
        <v>2BHK+2T</v>
      </c>
      <c r="F96" s="22" t="str">
        <f>'[1]RERA-APT'!D48</f>
        <v>A403</v>
      </c>
      <c r="G96" s="15">
        <v>73</v>
      </c>
      <c r="H96" s="15">
        <v>4.08</v>
      </c>
      <c r="I96" s="15">
        <v>1.6599999999999997</v>
      </c>
      <c r="J96" s="15">
        <v>7.6557395011747751</v>
      </c>
      <c r="K96" s="15">
        <f t="shared" si="3"/>
        <v>86.395739501174774</v>
      </c>
      <c r="L96" s="17">
        <v>18.398017466495247</v>
      </c>
      <c r="M96" s="16">
        <f t="shared" si="4"/>
        <v>104.79375696767002</v>
      </c>
      <c r="N96" s="16">
        <v>51.270615774744101</v>
      </c>
      <c r="O96" s="14"/>
      <c r="P96" s="14"/>
    </row>
    <row r="97" spans="2:16" x14ac:dyDescent="0.25">
      <c r="B97" s="12">
        <v>37</v>
      </c>
      <c r="C97" s="12" t="s">
        <v>19</v>
      </c>
      <c r="D97" s="12" t="str">
        <f>'[1]RERA-APT'!C49</f>
        <v>FOURTH FLOOR</v>
      </c>
      <c r="E97" s="14" t="str">
        <f>'[1]RERA-APT'!E49</f>
        <v>3BHK+3T</v>
      </c>
      <c r="F97" s="22" t="str">
        <f>'[1]RERA-APT'!D49</f>
        <v>A404</v>
      </c>
      <c r="G97" s="15">
        <v>113</v>
      </c>
      <c r="H97" s="15">
        <v>5.55</v>
      </c>
      <c r="I97" s="15">
        <v>2.5499999999999998</v>
      </c>
      <c r="J97" s="15">
        <v>11.723911896316046</v>
      </c>
      <c r="K97" s="15">
        <f t="shared" si="3"/>
        <v>132.82391189631605</v>
      </c>
      <c r="L97" s="17">
        <v>28.268618761432016</v>
      </c>
      <c r="M97" s="16">
        <f t="shared" si="4"/>
        <v>161.09253065774806</v>
      </c>
      <c r="N97" s="16">
        <v>78.814935951601299</v>
      </c>
      <c r="O97" s="14">
        <v>1</v>
      </c>
      <c r="P97" s="14"/>
    </row>
    <row r="98" spans="2:16" x14ac:dyDescent="0.25">
      <c r="B98" s="12">
        <v>38</v>
      </c>
      <c r="C98" s="12" t="s">
        <v>19</v>
      </c>
      <c r="D98" s="12" t="str">
        <f>'[1]RERA-APT'!C50</f>
        <v>FOURTH FLOOR</v>
      </c>
      <c r="E98" s="14" t="str">
        <f>'[1]RERA-APT'!E50</f>
        <v>3BHK+3T</v>
      </c>
      <c r="F98" s="22" t="str">
        <f>'[1]RERA-APT'!D50</f>
        <v>A405</v>
      </c>
      <c r="G98" s="15">
        <v>113</v>
      </c>
      <c r="H98" s="15">
        <v>5.55</v>
      </c>
      <c r="I98" s="15">
        <v>2.5499999999999998</v>
      </c>
      <c r="J98" s="15">
        <v>11.723911896316046</v>
      </c>
      <c r="K98" s="15">
        <f t="shared" si="3"/>
        <v>132.82391189631605</v>
      </c>
      <c r="L98" s="17">
        <v>28.268618761432016</v>
      </c>
      <c r="M98" s="16">
        <f t="shared" si="4"/>
        <v>161.09253065774806</v>
      </c>
      <c r="N98" s="16">
        <v>78.814935951601299</v>
      </c>
      <c r="O98" s="14">
        <v>1</v>
      </c>
      <c r="P98" s="14"/>
    </row>
    <row r="99" spans="2:16" x14ac:dyDescent="0.25">
      <c r="B99" s="12">
        <v>39</v>
      </c>
      <c r="C99" s="12" t="s">
        <v>19</v>
      </c>
      <c r="D99" s="12" t="str">
        <f>'[1]RERA-APT'!C52</f>
        <v>FOURTH FLOOR</v>
      </c>
      <c r="E99" s="14" t="str">
        <f>'[1]RERA-APT'!E52</f>
        <v>3BHK+3T</v>
      </c>
      <c r="F99" s="22" t="str">
        <f>'[1]RERA-APT'!D52</f>
        <v>B401</v>
      </c>
      <c r="G99" s="15">
        <v>111</v>
      </c>
      <c r="H99" s="15">
        <v>5.55</v>
      </c>
      <c r="I99" s="15">
        <v>2.4</v>
      </c>
      <c r="J99" s="15">
        <v>11.043196423773658</v>
      </c>
      <c r="K99" s="15">
        <f t="shared" si="3"/>
        <v>129.99319642377367</v>
      </c>
      <c r="L99" s="17">
        <v>27.661950361807911</v>
      </c>
      <c r="M99" s="16">
        <f t="shared" si="4"/>
        <v>157.65514678558156</v>
      </c>
      <c r="N99" s="16">
        <v>77.133187029911994</v>
      </c>
      <c r="O99" s="14">
        <v>1</v>
      </c>
      <c r="P99" s="14"/>
    </row>
    <row r="100" spans="2:16" x14ac:dyDescent="0.25">
      <c r="B100" s="12">
        <v>40</v>
      </c>
      <c r="C100" s="12" t="s">
        <v>19</v>
      </c>
      <c r="D100" s="12" t="str">
        <f>'[1]RERA-APT'!C53</f>
        <v>FOURTH FLOOR</v>
      </c>
      <c r="E100" s="14" t="str">
        <f>'[1]RERA-APT'!E53</f>
        <v>3BHK+3T</v>
      </c>
      <c r="F100" s="22" t="str">
        <f>'[1]RERA-APT'!D53</f>
        <v>B402</v>
      </c>
      <c r="G100" s="15">
        <v>113</v>
      </c>
      <c r="H100" s="15">
        <v>5.55</v>
      </c>
      <c r="I100" s="15">
        <v>2.4300000000000002</v>
      </c>
      <c r="J100" s="15">
        <v>11.460289682189373</v>
      </c>
      <c r="K100" s="15">
        <f t="shared" si="3"/>
        <v>132.44028968218939</v>
      </c>
      <c r="L100" s="17">
        <v>28.187729641482139</v>
      </c>
      <c r="M100" s="16">
        <f t="shared" si="4"/>
        <v>160.62801932367154</v>
      </c>
      <c r="N100" s="16">
        <v>78.587672583805443</v>
      </c>
      <c r="O100" s="14">
        <v>1</v>
      </c>
      <c r="P100" s="14"/>
    </row>
    <row r="101" spans="2:16" x14ac:dyDescent="0.25">
      <c r="B101" s="12">
        <v>41</v>
      </c>
      <c r="C101" s="12" t="s">
        <v>19</v>
      </c>
      <c r="D101" s="12" t="str">
        <f>'[1]RERA-APT'!C54</f>
        <v>FOURTH FLOOR</v>
      </c>
      <c r="E101" s="14" t="str">
        <f>'[1]RERA-APT'!E54</f>
        <v>3BHK+3T</v>
      </c>
      <c r="F101" s="22" t="str">
        <f>'[1]RERA-APT'!D54</f>
        <v>B403</v>
      </c>
      <c r="G101" s="15">
        <v>113</v>
      </c>
      <c r="H101" s="15">
        <v>5.55</v>
      </c>
      <c r="I101" s="15">
        <v>2.4300000000000002</v>
      </c>
      <c r="J101" s="15">
        <v>11.310672386431062</v>
      </c>
      <c r="K101" s="15">
        <f t="shared" si="3"/>
        <v>132.29067238643105</v>
      </c>
      <c r="L101" s="17">
        <v>28.15154240360982</v>
      </c>
      <c r="M101" s="16">
        <f t="shared" si="4"/>
        <v>160.44221479004088</v>
      </c>
      <c r="N101" s="16">
        <v>78.496767236687106</v>
      </c>
      <c r="O101" s="14">
        <v>1</v>
      </c>
      <c r="P101" s="14"/>
    </row>
    <row r="102" spans="2:16" x14ac:dyDescent="0.25">
      <c r="B102" s="12">
        <v>42</v>
      </c>
      <c r="C102" s="12" t="s">
        <v>19</v>
      </c>
      <c r="D102" s="12" t="str">
        <f>'[1]RERA-APT'!C55</f>
        <v>FOURTH FLOOR</v>
      </c>
      <c r="E102" s="14" t="str">
        <f>'[1]RERA-APT'!E55</f>
        <v>2BHK+2T</v>
      </c>
      <c r="F102" s="22" t="str">
        <f>'[1]RERA-APT'!D55</f>
        <v>B404</v>
      </c>
      <c r="G102" s="15">
        <v>75</v>
      </c>
      <c r="H102" s="15">
        <v>4.08</v>
      </c>
      <c r="I102" s="15">
        <v>1.78</v>
      </c>
      <c r="J102" s="15">
        <v>7.9934760648470373</v>
      </c>
      <c r="K102" s="15">
        <f t="shared" si="3"/>
        <v>88.85347606484703</v>
      </c>
      <c r="L102" s="17">
        <v>18.913153440912915</v>
      </c>
      <c r="M102" s="16">
        <f t="shared" si="4"/>
        <v>107.76662950575994</v>
      </c>
      <c r="N102" s="16">
        <v>52.72510132863755</v>
      </c>
      <c r="O102" s="14"/>
      <c r="P102" s="14"/>
    </row>
    <row r="103" spans="2:16" x14ac:dyDescent="0.25">
      <c r="B103" s="12">
        <v>43</v>
      </c>
      <c r="C103" s="12" t="s">
        <v>19</v>
      </c>
      <c r="D103" s="12" t="str">
        <f>'[1]RERA-APT'!C56</f>
        <v>FOURTH FLOOR</v>
      </c>
      <c r="E103" s="14" t="str">
        <f>'[1]RERA-APT'!E56</f>
        <v>3BHK+3T</v>
      </c>
      <c r="F103" s="22" t="str">
        <f>'[1]RERA-APT'!D56</f>
        <v>B405</v>
      </c>
      <c r="G103" s="15">
        <v>113</v>
      </c>
      <c r="H103" s="15">
        <v>5.55</v>
      </c>
      <c r="I103" s="15">
        <v>2.4</v>
      </c>
      <c r="J103" s="15">
        <v>11.106667468062714</v>
      </c>
      <c r="K103" s="15">
        <f t="shared" si="3"/>
        <v>132.05666746806273</v>
      </c>
      <c r="L103" s="17">
        <v>28.106840521532252</v>
      </c>
      <c r="M103" s="16">
        <f t="shared" si="4"/>
        <v>160.16350798959499</v>
      </c>
      <c r="N103" s="16">
        <v>78.3604092160096</v>
      </c>
      <c r="O103" s="14">
        <v>1</v>
      </c>
      <c r="P103" s="14"/>
    </row>
    <row r="104" spans="2:16" x14ac:dyDescent="0.25">
      <c r="B104" s="12">
        <v>44</v>
      </c>
      <c r="C104" s="12" t="s">
        <v>19</v>
      </c>
      <c r="D104" s="12" t="str">
        <f>'[1]RERA-APT'!C57</f>
        <v>FOURTH FLOOR</v>
      </c>
      <c r="E104" s="14" t="str">
        <f>'[1]RERA-APT'!E57</f>
        <v>3BHK+3T</v>
      </c>
      <c r="F104" s="22" t="str">
        <f>'[1]RERA-APT'!D57</f>
        <v>B406</v>
      </c>
      <c r="G104" s="15">
        <v>111</v>
      </c>
      <c r="H104" s="15">
        <v>5.55</v>
      </c>
      <c r="I104" s="15">
        <v>2.4</v>
      </c>
      <c r="J104" s="15">
        <v>11.043196423773658</v>
      </c>
      <c r="K104" s="15">
        <f t="shared" si="3"/>
        <v>129.99319642377367</v>
      </c>
      <c r="L104" s="17">
        <v>27.661950361807911</v>
      </c>
      <c r="M104" s="16">
        <f t="shared" si="4"/>
        <v>157.65514678558156</v>
      </c>
      <c r="N104" s="16">
        <v>77.133187029911994</v>
      </c>
      <c r="O104" s="14">
        <v>1</v>
      </c>
      <c r="P104" s="14"/>
    </row>
    <row r="105" spans="2:16" x14ac:dyDescent="0.25">
      <c r="B105" s="12">
        <v>45</v>
      </c>
      <c r="C105" s="12" t="s">
        <v>19</v>
      </c>
      <c r="D105" s="12" t="str">
        <f>'[1]RERA-APT'!C59</f>
        <v>FIFTH FLOOR</v>
      </c>
      <c r="E105" s="14" t="str">
        <f>'[1]RERA-APT'!E59</f>
        <v>3BHK+3T</v>
      </c>
      <c r="F105" s="22" t="str">
        <f>'[1]RERA-APT'!D59</f>
        <v>A501</v>
      </c>
      <c r="G105" s="15">
        <v>111</v>
      </c>
      <c r="H105" s="15">
        <v>5.55</v>
      </c>
      <c r="I105" s="15">
        <v>2.2799999999999998</v>
      </c>
      <c r="J105" s="15">
        <v>10.461181668668573</v>
      </c>
      <c r="K105" s="15">
        <f t="shared" si="3"/>
        <v>129.29118166866857</v>
      </c>
      <c r="L105" s="17">
        <v>27.527844715575213</v>
      </c>
      <c r="M105" s="16">
        <f t="shared" si="4"/>
        <v>156.81902638424378</v>
      </c>
      <c r="N105" s="16">
        <v>76.724112967879464</v>
      </c>
      <c r="O105" s="14">
        <v>1</v>
      </c>
      <c r="P105" s="14"/>
    </row>
    <row r="106" spans="2:16" x14ac:dyDescent="0.25">
      <c r="B106" s="12">
        <v>46</v>
      </c>
      <c r="C106" s="12" t="s">
        <v>19</v>
      </c>
      <c r="D106" s="12" t="str">
        <f>'[1]RERA-APT'!C60</f>
        <v>FIFTH FLOOR</v>
      </c>
      <c r="E106" s="14" t="str">
        <f>'[1]RERA-APT'!E60</f>
        <v>3BHK+3T</v>
      </c>
      <c r="F106" s="22" t="str">
        <f>'[1]RERA-APT'!D60</f>
        <v>A502</v>
      </c>
      <c r="G106" s="15">
        <v>111</v>
      </c>
      <c r="H106" s="15">
        <v>5.55</v>
      </c>
      <c r="I106" s="15">
        <v>2.2799999999999998</v>
      </c>
      <c r="J106" s="15">
        <v>10.617184947580832</v>
      </c>
      <c r="K106" s="15">
        <f t="shared" si="3"/>
        <v>129.44718494758084</v>
      </c>
      <c r="L106" s="17">
        <v>27.557645970293585</v>
      </c>
      <c r="M106" s="16">
        <f t="shared" si="4"/>
        <v>157.00483091787441</v>
      </c>
      <c r="N106" s="16">
        <v>76.815018314997815</v>
      </c>
      <c r="O106" s="14">
        <v>1</v>
      </c>
      <c r="P106" s="14"/>
    </row>
    <row r="107" spans="2:16" x14ac:dyDescent="0.25">
      <c r="B107" s="12">
        <v>47</v>
      </c>
      <c r="C107" s="12" t="s">
        <v>19</v>
      </c>
      <c r="D107" s="12" t="str">
        <f>'[1]RERA-APT'!C61</f>
        <v>FIFTH FLOOR</v>
      </c>
      <c r="E107" s="14" t="str">
        <f>'[1]RERA-APT'!E61</f>
        <v>2BHK+2T</v>
      </c>
      <c r="F107" s="22" t="str">
        <f>'[1]RERA-APT'!D61</f>
        <v>A503</v>
      </c>
      <c r="G107" s="15">
        <v>73</v>
      </c>
      <c r="H107" s="15">
        <v>4.08</v>
      </c>
      <c r="I107" s="15">
        <v>1.6599999999999997</v>
      </c>
      <c r="J107" s="15">
        <v>7.6557395011747751</v>
      </c>
      <c r="K107" s="15">
        <f t="shared" si="3"/>
        <v>86.395739501174774</v>
      </c>
      <c r="L107" s="17">
        <v>18.398017466495247</v>
      </c>
      <c r="M107" s="16">
        <f t="shared" si="4"/>
        <v>104.79375696767002</v>
      </c>
      <c r="N107" s="16">
        <v>51.270615774744101</v>
      </c>
      <c r="O107" s="14"/>
      <c r="P107" s="14"/>
    </row>
    <row r="108" spans="2:16" x14ac:dyDescent="0.25">
      <c r="B108" s="12">
        <v>48</v>
      </c>
      <c r="C108" s="12" t="s">
        <v>19</v>
      </c>
      <c r="D108" s="12" t="str">
        <f>'[1]RERA-APT'!C62</f>
        <v>FIFTH FLOOR</v>
      </c>
      <c r="E108" s="14" t="str">
        <f>'[1]RERA-APT'!E62</f>
        <v>3BHK+3T</v>
      </c>
      <c r="F108" s="22" t="str">
        <f>'[1]RERA-APT'!D62</f>
        <v>A504</v>
      </c>
      <c r="G108" s="15">
        <v>113</v>
      </c>
      <c r="H108" s="15">
        <v>5.55</v>
      </c>
      <c r="I108" s="15">
        <v>2.5499999999999998</v>
      </c>
      <c r="J108" s="15">
        <v>11.723911896316046</v>
      </c>
      <c r="K108" s="15">
        <f t="shared" si="3"/>
        <v>132.82391189631605</v>
      </c>
      <c r="L108" s="17">
        <v>28.268618761432016</v>
      </c>
      <c r="M108" s="16">
        <f t="shared" si="4"/>
        <v>161.09253065774806</v>
      </c>
      <c r="N108" s="16">
        <v>78.814935951601299</v>
      </c>
      <c r="O108" s="14"/>
      <c r="P108" s="14"/>
    </row>
    <row r="109" spans="2:16" x14ac:dyDescent="0.25">
      <c r="B109" s="12">
        <v>49</v>
      </c>
      <c r="C109" s="12" t="s">
        <v>19</v>
      </c>
      <c r="D109" s="12" t="str">
        <f>'[1]RERA-APT'!C63</f>
        <v>FIFTH FLOOR</v>
      </c>
      <c r="E109" s="14" t="str">
        <f>'[1]RERA-APT'!E63</f>
        <v>3BHK+3T</v>
      </c>
      <c r="F109" s="22" t="str">
        <f>'[1]RERA-APT'!D63</f>
        <v>A505</v>
      </c>
      <c r="G109" s="15">
        <v>113</v>
      </c>
      <c r="H109" s="15">
        <v>5.55</v>
      </c>
      <c r="I109" s="15">
        <v>2.5499999999999998</v>
      </c>
      <c r="J109" s="15">
        <v>11.723911896316046</v>
      </c>
      <c r="K109" s="15">
        <f t="shared" si="3"/>
        <v>132.82391189631605</v>
      </c>
      <c r="L109" s="17">
        <v>28.268618761432016</v>
      </c>
      <c r="M109" s="16">
        <f t="shared" si="4"/>
        <v>161.09253065774806</v>
      </c>
      <c r="N109" s="16">
        <v>78.814935951601299</v>
      </c>
      <c r="O109" s="14"/>
      <c r="P109" s="14"/>
    </row>
    <row r="110" spans="2:16" x14ac:dyDescent="0.25">
      <c r="B110" s="12">
        <v>50</v>
      </c>
      <c r="C110" s="12" t="s">
        <v>19</v>
      </c>
      <c r="D110" s="12" t="str">
        <f>'[1]RERA-APT'!C65</f>
        <v>FIFTH FLOOR</v>
      </c>
      <c r="E110" s="14" t="str">
        <f>'[1]RERA-APT'!E65</f>
        <v>3BHK+3T</v>
      </c>
      <c r="F110" s="22" t="str">
        <f>'[1]RERA-APT'!D65</f>
        <v>B501</v>
      </c>
      <c r="G110" s="15">
        <v>111</v>
      </c>
      <c r="H110" s="15">
        <v>5.55</v>
      </c>
      <c r="I110" s="15">
        <v>2.4</v>
      </c>
      <c r="J110" s="15">
        <v>11.043196423773658</v>
      </c>
      <c r="K110" s="15">
        <f t="shared" si="3"/>
        <v>129.99319642377367</v>
      </c>
      <c r="L110" s="17">
        <v>27.661950361807911</v>
      </c>
      <c r="M110" s="16">
        <f t="shared" si="4"/>
        <v>157.65514678558156</v>
      </c>
      <c r="N110" s="16">
        <v>77.133187029911994</v>
      </c>
      <c r="O110" s="14"/>
      <c r="P110" s="14"/>
    </row>
    <row r="111" spans="2:16" x14ac:dyDescent="0.25">
      <c r="B111" s="12">
        <v>51</v>
      </c>
      <c r="C111" s="12" t="s">
        <v>19</v>
      </c>
      <c r="D111" s="12" t="str">
        <f>'[1]RERA-APT'!C66</f>
        <v>FIFTH FLOOR</v>
      </c>
      <c r="E111" s="14" t="str">
        <f>'[1]RERA-APT'!E66</f>
        <v>3BHK+3T</v>
      </c>
      <c r="F111" s="22" t="str">
        <f>'[1]RERA-APT'!D66</f>
        <v>B502</v>
      </c>
      <c r="G111" s="15">
        <v>113</v>
      </c>
      <c r="H111" s="15">
        <v>5.55</v>
      </c>
      <c r="I111" s="15">
        <v>2.4300000000000002</v>
      </c>
      <c r="J111" s="15">
        <v>11.460289682189373</v>
      </c>
      <c r="K111" s="15">
        <f t="shared" si="3"/>
        <v>132.44028968218939</v>
      </c>
      <c r="L111" s="17">
        <v>28.187729641482139</v>
      </c>
      <c r="M111" s="16">
        <f t="shared" si="4"/>
        <v>160.62801932367154</v>
      </c>
      <c r="N111" s="16">
        <v>78.587672583805443</v>
      </c>
      <c r="O111" s="14"/>
      <c r="P111" s="14"/>
    </row>
    <row r="112" spans="2:16" x14ac:dyDescent="0.25">
      <c r="B112" s="12">
        <v>52</v>
      </c>
      <c r="C112" s="12" t="s">
        <v>19</v>
      </c>
      <c r="D112" s="12" t="str">
        <f>'[1]RERA-APT'!C67</f>
        <v>FIFTH FLOOR</v>
      </c>
      <c r="E112" s="14" t="str">
        <f>'[1]RERA-APT'!E67</f>
        <v>3BHK+3T</v>
      </c>
      <c r="F112" s="22" t="str">
        <f>'[1]RERA-APT'!D67</f>
        <v>B503</v>
      </c>
      <c r="G112" s="15">
        <v>113</v>
      </c>
      <c r="H112" s="15">
        <v>5.55</v>
      </c>
      <c r="I112" s="15">
        <v>2.4300000000000002</v>
      </c>
      <c r="J112" s="15">
        <v>11.310672386431062</v>
      </c>
      <c r="K112" s="15">
        <f t="shared" si="3"/>
        <v>132.29067238643105</v>
      </c>
      <c r="L112" s="17">
        <v>28.15154240360982</v>
      </c>
      <c r="M112" s="16">
        <f t="shared" si="4"/>
        <v>160.44221479004088</v>
      </c>
      <c r="N112" s="16">
        <v>78.496767236687106</v>
      </c>
      <c r="O112" s="14"/>
      <c r="P112" s="14"/>
    </row>
    <row r="113" spans="2:16" x14ac:dyDescent="0.25">
      <c r="B113" s="12">
        <v>53</v>
      </c>
      <c r="C113" s="12" t="s">
        <v>19</v>
      </c>
      <c r="D113" s="12" t="str">
        <f>'[1]RERA-APT'!C68</f>
        <v>FIFTH FLOOR</v>
      </c>
      <c r="E113" s="14" t="str">
        <f>'[1]RERA-APT'!E68</f>
        <v>2BHK+2T</v>
      </c>
      <c r="F113" s="22" t="str">
        <f>'[1]RERA-APT'!D68</f>
        <v>B504</v>
      </c>
      <c r="G113" s="15">
        <v>75</v>
      </c>
      <c r="H113" s="15">
        <v>4.08</v>
      </c>
      <c r="I113" s="15">
        <v>1.78</v>
      </c>
      <c r="J113" s="15">
        <v>7.9934760648470373</v>
      </c>
      <c r="K113" s="15">
        <f t="shared" si="3"/>
        <v>88.85347606484703</v>
      </c>
      <c r="L113" s="17">
        <v>18.913153440912915</v>
      </c>
      <c r="M113" s="16">
        <f t="shared" si="4"/>
        <v>107.76662950575994</v>
      </c>
      <c r="N113" s="16">
        <v>52.72510132863755</v>
      </c>
      <c r="O113" s="14"/>
      <c r="P113" s="14"/>
    </row>
    <row r="114" spans="2:16" x14ac:dyDescent="0.25">
      <c r="B114" s="12">
        <v>54</v>
      </c>
      <c r="C114" s="12" t="s">
        <v>19</v>
      </c>
      <c r="D114" s="12" t="str">
        <f>'[1]RERA-APT'!C69</f>
        <v>FIFTH FLOOR</v>
      </c>
      <c r="E114" s="14" t="str">
        <f>'[1]RERA-APT'!E69</f>
        <v>3BHK+3T</v>
      </c>
      <c r="F114" s="22" t="str">
        <f>'[1]RERA-APT'!D69</f>
        <v>B505</v>
      </c>
      <c r="G114" s="15">
        <v>113</v>
      </c>
      <c r="H114" s="15">
        <v>5.55</v>
      </c>
      <c r="I114" s="15">
        <v>2.4</v>
      </c>
      <c r="J114" s="15">
        <v>11.106667468062714</v>
      </c>
      <c r="K114" s="15">
        <f t="shared" si="3"/>
        <v>132.05666746806273</v>
      </c>
      <c r="L114" s="17">
        <v>28.106840521532252</v>
      </c>
      <c r="M114" s="16">
        <f t="shared" si="4"/>
        <v>160.16350798959499</v>
      </c>
      <c r="N114" s="16">
        <v>78.3604092160096</v>
      </c>
      <c r="O114" s="14"/>
      <c r="P114" s="14"/>
    </row>
    <row r="115" spans="2:16" x14ac:dyDescent="0.25">
      <c r="B115" s="12">
        <v>55</v>
      </c>
      <c r="C115" s="12" t="s">
        <v>19</v>
      </c>
      <c r="D115" s="12" t="str">
        <f>'[1]RERA-APT'!C70</f>
        <v>FIFTH FLOOR</v>
      </c>
      <c r="E115" s="14" t="str">
        <f>'[1]RERA-APT'!E70</f>
        <v>3BHK+3T</v>
      </c>
      <c r="F115" s="22" t="str">
        <f>'[1]RERA-APT'!D70</f>
        <v>B506</v>
      </c>
      <c r="G115" s="15">
        <v>111</v>
      </c>
      <c r="H115" s="15">
        <v>5.55</v>
      </c>
      <c r="I115" s="15">
        <v>2.4</v>
      </c>
      <c r="J115" s="15">
        <v>11.043196423773658</v>
      </c>
      <c r="K115" s="15">
        <f t="shared" si="3"/>
        <v>129.99319642377367</v>
      </c>
      <c r="L115" s="17">
        <v>27.661950361807911</v>
      </c>
      <c r="M115" s="16">
        <f t="shared" si="4"/>
        <v>157.65514678558156</v>
      </c>
      <c r="N115" s="16">
        <v>77.133187029911994</v>
      </c>
      <c r="O115" s="14"/>
      <c r="P115" s="14"/>
    </row>
    <row r="116" spans="2:16" x14ac:dyDescent="0.25">
      <c r="B116" s="19" t="s">
        <v>18</v>
      </c>
      <c r="C116" s="20"/>
      <c r="D116" s="20"/>
      <c r="E116" s="20"/>
      <c r="F116" s="20"/>
      <c r="G116" s="21">
        <f>SUM(G61:G115)</f>
        <v>5789</v>
      </c>
      <c r="H116" s="21">
        <f t="shared" ref="H116:P116" si="5">SUM(H61:H115)</f>
        <v>290.5500000000003</v>
      </c>
      <c r="I116" s="21">
        <f t="shared" si="5"/>
        <v>125.80000000000007</v>
      </c>
      <c r="J116" s="21">
        <f t="shared" si="5"/>
        <v>576.0859006463279</v>
      </c>
      <c r="K116" s="21">
        <f t="shared" si="5"/>
        <v>6781.4359006463283</v>
      </c>
      <c r="L116" s="21">
        <f t="shared" si="5"/>
        <v>1443.3875850467232</v>
      </c>
      <c r="M116" s="21">
        <f t="shared" si="5"/>
        <v>8224.8234856930503</v>
      </c>
      <c r="N116" s="21">
        <f t="shared" si="5"/>
        <v>4024.0160955404649</v>
      </c>
      <c r="O116" s="21">
        <f t="shared" si="5"/>
        <v>38</v>
      </c>
      <c r="P116" s="21">
        <f t="shared" si="5"/>
        <v>0</v>
      </c>
    </row>
    <row r="118" spans="2:16" x14ac:dyDescent="0.25">
      <c r="B118" s="23" t="s">
        <v>20</v>
      </c>
      <c r="C118" s="23"/>
      <c r="D118" s="23"/>
      <c r="E118" s="23"/>
      <c r="F118" s="23"/>
      <c r="G118" s="24">
        <f t="shared" ref="G118:P118" si="6">G60</f>
        <v>10016.725</v>
      </c>
      <c r="H118" s="24">
        <f t="shared" si="6"/>
        <v>266.2000000000001</v>
      </c>
      <c r="I118" s="24">
        <f t="shared" si="6"/>
        <v>1095.829999999999</v>
      </c>
      <c r="J118" s="24">
        <f t="shared" si="6"/>
        <v>1019.8345408252449</v>
      </c>
      <c r="K118" s="24">
        <f t="shared" si="6"/>
        <v>12398.589540825233</v>
      </c>
      <c r="L118" s="25">
        <f t="shared" si="6"/>
        <v>796.31941495327681</v>
      </c>
      <c r="M118" s="16">
        <f t="shared" si="6"/>
        <v>13194.908955778516</v>
      </c>
      <c r="N118" s="16">
        <f t="shared" si="6"/>
        <v>14182.204570791533</v>
      </c>
      <c r="O118" s="15">
        <f t="shared" si="6"/>
        <v>55</v>
      </c>
      <c r="P118" s="15">
        <f t="shared" si="6"/>
        <v>72</v>
      </c>
    </row>
    <row r="119" spans="2:16" x14ac:dyDescent="0.25">
      <c r="B119" s="23" t="s">
        <v>21</v>
      </c>
      <c r="C119" s="23"/>
      <c r="D119" s="23"/>
      <c r="E119" s="23"/>
      <c r="F119" s="23"/>
      <c r="G119" s="24">
        <f t="shared" ref="G119:P119" si="7">G116</f>
        <v>5789</v>
      </c>
      <c r="H119" s="24">
        <f t="shared" si="7"/>
        <v>290.5500000000003</v>
      </c>
      <c r="I119" s="24">
        <f t="shared" si="7"/>
        <v>125.80000000000007</v>
      </c>
      <c r="J119" s="24">
        <f t="shared" si="7"/>
        <v>576.0859006463279</v>
      </c>
      <c r="K119" s="24">
        <f t="shared" si="7"/>
        <v>6781.4359006463283</v>
      </c>
      <c r="L119" s="25">
        <f t="shared" si="7"/>
        <v>1443.3875850467232</v>
      </c>
      <c r="M119" s="16">
        <f t="shared" si="7"/>
        <v>8224.8234856930503</v>
      </c>
      <c r="N119" s="16">
        <f t="shared" si="7"/>
        <v>4024.0160955404649</v>
      </c>
      <c r="O119" s="15">
        <f t="shared" si="7"/>
        <v>38</v>
      </c>
      <c r="P119" s="15">
        <f t="shared" si="7"/>
        <v>0</v>
      </c>
    </row>
    <row r="120" spans="2:16" x14ac:dyDescent="0.25">
      <c r="B120" s="26" t="s">
        <v>22</v>
      </c>
      <c r="C120" s="26"/>
      <c r="D120" s="26"/>
      <c r="E120" s="26"/>
      <c r="F120" s="26"/>
      <c r="G120" s="27">
        <f t="shared" ref="G120:P120" si="8">SUM(G118:G119)</f>
        <v>15805.725</v>
      </c>
      <c r="H120" s="27">
        <f t="shared" si="8"/>
        <v>556.75000000000045</v>
      </c>
      <c r="I120" s="27">
        <f t="shared" si="8"/>
        <v>1221.6299999999992</v>
      </c>
      <c r="J120" s="27">
        <f t="shared" si="8"/>
        <v>1595.9204414715728</v>
      </c>
      <c r="K120" s="27">
        <f t="shared" si="8"/>
        <v>19180.02544147156</v>
      </c>
      <c r="L120" s="27">
        <f t="shared" si="8"/>
        <v>2239.7069999999999</v>
      </c>
      <c r="M120" s="27">
        <f t="shared" si="8"/>
        <v>21419.732441471566</v>
      </c>
      <c r="N120" s="27">
        <f t="shared" si="8"/>
        <v>18206.220666331999</v>
      </c>
      <c r="O120" s="21">
        <f t="shared" si="8"/>
        <v>93</v>
      </c>
      <c r="P120" s="21">
        <f t="shared" si="8"/>
        <v>72</v>
      </c>
    </row>
    <row r="121" spans="2:16" x14ac:dyDescent="0.25">
      <c r="B121" s="29"/>
      <c r="C121" s="29"/>
      <c r="D121" s="30"/>
      <c r="E121" s="29"/>
      <c r="F121" s="29"/>
      <c r="G121" s="31"/>
      <c r="H121" s="31"/>
      <c r="I121" s="31"/>
      <c r="J121" s="31"/>
      <c r="K121" s="31"/>
      <c r="L121" s="28"/>
      <c r="M121" s="30"/>
      <c r="N121" s="30"/>
    </row>
    <row r="122" spans="2:16" x14ac:dyDescent="0.25">
      <c r="B122" s="33" t="s">
        <v>23</v>
      </c>
      <c r="C122" s="33"/>
      <c r="D122" s="33"/>
      <c r="E122" s="33"/>
      <c r="F122" s="33"/>
      <c r="G122" s="33"/>
      <c r="H122" s="33"/>
      <c r="I122" s="33"/>
      <c r="J122" s="33"/>
      <c r="K122" s="34"/>
      <c r="L122" s="35"/>
      <c r="M122" s="36"/>
      <c r="N122" s="37">
        <f>[1]UDS!D11</f>
        <v>2028.08</v>
      </c>
      <c r="O122" s="36"/>
      <c r="P122" s="36"/>
    </row>
    <row r="123" spans="2:16" x14ac:dyDescent="0.25">
      <c r="B123" s="38" t="s">
        <v>24</v>
      </c>
      <c r="C123" s="39"/>
      <c r="D123" s="39"/>
      <c r="E123" s="39"/>
      <c r="F123" s="39"/>
      <c r="G123" s="39"/>
      <c r="H123" s="39"/>
      <c r="I123" s="39"/>
      <c r="J123" s="40"/>
      <c r="K123" s="34"/>
      <c r="L123" s="35"/>
      <c r="M123" s="36"/>
      <c r="N123" s="37">
        <v>0</v>
      </c>
      <c r="O123" s="36"/>
      <c r="P123" s="36"/>
    </row>
    <row r="124" spans="2:16" x14ac:dyDescent="0.25">
      <c r="B124" s="41" t="s">
        <v>25</v>
      </c>
      <c r="C124" s="42"/>
      <c r="D124" s="42"/>
      <c r="E124" s="42"/>
      <c r="F124" s="42"/>
      <c r="G124" s="42"/>
      <c r="H124" s="42"/>
      <c r="I124" s="42"/>
      <c r="J124" s="43"/>
      <c r="K124" s="34"/>
      <c r="L124" s="35"/>
      <c r="M124" s="36"/>
      <c r="N124" s="37"/>
      <c r="O124" s="36">
        <v>15</v>
      </c>
      <c r="P124" s="36">
        <v>2</v>
      </c>
    </row>
    <row r="125" spans="2:16" x14ac:dyDescent="0.25">
      <c r="B125" s="41" t="s">
        <v>26</v>
      </c>
      <c r="C125" s="42"/>
      <c r="D125" s="42"/>
      <c r="E125" s="42"/>
      <c r="F125" s="42"/>
      <c r="G125" s="42"/>
      <c r="H125" s="42"/>
      <c r="I125" s="42"/>
      <c r="J125" s="43"/>
      <c r="K125" s="34"/>
      <c r="L125" s="35"/>
      <c r="M125" s="36"/>
      <c r="N125" s="37"/>
      <c r="O125" s="36">
        <v>6</v>
      </c>
      <c r="P125" s="36"/>
    </row>
    <row r="126" spans="2:16" x14ac:dyDescent="0.25">
      <c r="B126" s="44" t="s">
        <v>22</v>
      </c>
      <c r="C126" s="45"/>
      <c r="D126" s="45"/>
      <c r="E126" s="45"/>
      <c r="F126" s="45"/>
      <c r="G126" s="45"/>
      <c r="H126" s="45"/>
      <c r="I126" s="45"/>
      <c r="J126" s="46"/>
      <c r="K126" s="47"/>
      <c r="L126" s="48"/>
      <c r="M126" s="49"/>
      <c r="N126" s="50">
        <f>N120+N122+N123+N124+N125</f>
        <v>20234.300666331997</v>
      </c>
      <c r="O126" s="50">
        <f>O120+O122+O123+O124+O125</f>
        <v>114</v>
      </c>
      <c r="P126" s="50">
        <f>P120+P122+P123+P124+P125</f>
        <v>74</v>
      </c>
    </row>
    <row r="127" spans="2:16" x14ac:dyDescent="0.25">
      <c r="B127" s="51"/>
      <c r="C127" s="52"/>
      <c r="D127" s="53" t="s">
        <v>27</v>
      </c>
      <c r="E127" s="54" t="s">
        <v>28</v>
      </c>
      <c r="F127" s="55"/>
      <c r="G127" s="55"/>
      <c r="H127" s="55"/>
      <c r="I127" s="55"/>
      <c r="J127" s="56"/>
      <c r="K127" s="56"/>
      <c r="L127" s="57"/>
      <c r="M127" s="58"/>
      <c r="N127" s="58"/>
      <c r="O127" s="58"/>
      <c r="P127" s="59"/>
    </row>
    <row r="129" spans="7:11" x14ac:dyDescent="0.25">
      <c r="G129" s="18"/>
      <c r="H129" s="18"/>
      <c r="K129" s="18"/>
    </row>
  </sheetData>
  <mergeCells count="25">
    <mergeCell ref="B124:J124"/>
    <mergeCell ref="B125:J125"/>
    <mergeCell ref="B126:J126"/>
    <mergeCell ref="B116:F116"/>
    <mergeCell ref="B118:F118"/>
    <mergeCell ref="B119:F119"/>
    <mergeCell ref="B120:F120"/>
    <mergeCell ref="B122:J122"/>
    <mergeCell ref="B123:J123"/>
    <mergeCell ref="K3:K4"/>
    <mergeCell ref="L3:L4"/>
    <mergeCell ref="M3:M4"/>
    <mergeCell ref="N3:N4"/>
    <mergeCell ref="O3:P3"/>
    <mergeCell ref="B60:F60"/>
    <mergeCell ref="B2:P2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" right="0" top="0.15748031496062992" bottom="1.6929133858267718" header="0.19685039370078741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RERA -Final-12.56PM</vt:lpstr>
      <vt:lpstr>'RERA -Final-12.56PM'!Print_Area</vt:lpstr>
      <vt:lpstr>'RERA -Final-12.56PM'!Print_Titles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cbe21</dc:creator>
  <cp:lastModifiedBy>cbe21</cp:lastModifiedBy>
  <dcterms:created xsi:type="dcterms:W3CDTF">2026-03-23T07:46:25Z</dcterms:created>
  <dcterms:modified xsi:type="dcterms:W3CDTF">2026-03-23T07:58:13Z</dcterms:modified>
</cp:coreProperties>
</file>