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7ff74fb6f0727b6/Documents/"/>
    </mc:Choice>
  </mc:AlternateContent>
  <xr:revisionPtr revIDLastSave="42" documentId="8_{9DB30DB6-8A9C-43CE-8915-4A4E177E5BCE}" xr6:coauthVersionLast="47" xr6:coauthVersionMax="47" xr10:uidLastSave="{6013FBB3-197E-496B-B2C3-E4D837139F9B}"/>
  <bookViews>
    <workbookView xWindow="-108" yWindow="-108" windowWidth="23256" windowHeight="12456" xr2:uid="{00000000-000D-0000-FFFF-FFFF00000000}"/>
  </bookViews>
  <sheets>
    <sheet name="Table 1" sheetId="1" r:id="rId1"/>
  </sheets>
  <definedNames>
    <definedName name="_xlnm.Print_Area" localSheetId="0">'Table 1'!$A$1:$R$43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1" i="1" l="1"/>
  <c r="Q33" i="1" s="1"/>
  <c r="P31" i="1"/>
  <c r="P33" i="1" s="1"/>
  <c r="H31" i="1"/>
  <c r="O13" i="1"/>
  <c r="N6" i="1"/>
  <c r="N31" i="1" s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M31" i="1"/>
  <c r="L31" i="1"/>
  <c r="J31" i="1"/>
  <c r="I31" i="1"/>
  <c r="O12" i="1" l="1"/>
  <c r="O17" i="1"/>
  <c r="O18" i="1"/>
  <c r="O19" i="1"/>
  <c r="O21" i="1"/>
  <c r="O22" i="1"/>
  <c r="O23" i="1"/>
  <c r="O25" i="1"/>
  <c r="O28" i="1"/>
  <c r="O15" i="1"/>
  <c r="P34" i="1"/>
  <c r="O31" i="1" l="1"/>
</calcChain>
</file>

<file path=xl/sharedStrings.xml><?xml version="1.0" encoding="utf-8"?>
<sst xmlns="http://schemas.openxmlformats.org/spreadsheetml/2006/main" count="96" uniqueCount="39">
  <si>
    <r>
      <rPr>
        <b/>
        <sz val="11"/>
        <rFont val="Calibri"/>
        <family val="1"/>
      </rPr>
      <t>SI.No.</t>
    </r>
  </si>
  <si>
    <r>
      <rPr>
        <b/>
        <sz val="11"/>
        <rFont val="Calibri"/>
        <family val="1"/>
      </rPr>
      <t>Block</t>
    </r>
  </si>
  <si>
    <r>
      <rPr>
        <b/>
        <sz val="11"/>
        <rFont val="Calibri"/>
        <family val="1"/>
      </rPr>
      <t>Floor</t>
    </r>
  </si>
  <si>
    <r>
      <rPr>
        <b/>
        <sz val="11"/>
        <rFont val="Calibri"/>
        <family val="1"/>
      </rPr>
      <t>Type</t>
    </r>
  </si>
  <si>
    <r>
      <rPr>
        <b/>
        <sz val="11"/>
        <rFont val="Calibri"/>
        <family val="1"/>
      </rPr>
      <t>Apartment No.</t>
    </r>
  </si>
  <si>
    <r>
      <rPr>
        <b/>
        <sz val="11"/>
        <rFont val="Calibri"/>
        <family val="1"/>
      </rPr>
      <t xml:space="preserve">(a) Carpet Area (as per Sec 2(k) of the RERA Act)
</t>
    </r>
    <r>
      <rPr>
        <b/>
        <sz val="11"/>
        <rFont val="Calibri"/>
        <family val="1"/>
      </rPr>
      <t>(sq.m)</t>
    </r>
  </si>
  <si>
    <r>
      <rPr>
        <b/>
        <sz val="11"/>
        <rFont val="Calibri"/>
        <family val="1"/>
      </rPr>
      <t>(b) Exclusive Balcony (sq.m)</t>
    </r>
  </si>
  <si>
    <r>
      <rPr>
        <b/>
        <sz val="11"/>
        <rFont val="Calibri"/>
        <family val="1"/>
      </rPr>
      <t xml:space="preserve">(c) Exclusive
</t>
    </r>
    <r>
      <rPr>
        <b/>
        <sz val="11"/>
        <rFont val="Calibri"/>
        <family val="1"/>
      </rPr>
      <t xml:space="preserve">Verandah/Utility
</t>
    </r>
    <r>
      <rPr>
        <b/>
        <sz val="11"/>
        <rFont val="Calibri"/>
        <family val="1"/>
      </rPr>
      <t>/ Service/ Open Terrace (sq.m)</t>
    </r>
  </si>
  <si>
    <r>
      <rPr>
        <b/>
        <sz val="11"/>
        <rFont val="Times New Roman"/>
        <family val="1"/>
      </rPr>
      <t xml:space="preserve">(d)
</t>
    </r>
    <r>
      <rPr>
        <b/>
        <sz val="11"/>
        <rFont val="Calibri"/>
        <family val="1"/>
      </rPr>
      <t>Area of External walls (sq.m)</t>
    </r>
  </si>
  <si>
    <r>
      <rPr>
        <b/>
        <sz val="11"/>
        <rFont val="Times New Roman"/>
        <family val="1"/>
      </rPr>
      <t xml:space="preserve">e = (a + b + c+ d) </t>
    </r>
    <r>
      <rPr>
        <b/>
        <sz val="11"/>
        <rFont val="Calibri"/>
        <family val="1"/>
      </rPr>
      <t xml:space="preserve">Floor area of the apartment
</t>
    </r>
    <r>
      <rPr>
        <b/>
        <sz val="11"/>
        <rFont val="Calibri"/>
        <family val="1"/>
      </rPr>
      <t>(sq.m)</t>
    </r>
  </si>
  <si>
    <r>
      <rPr>
        <b/>
        <sz val="11"/>
        <rFont val="Calibri"/>
        <family val="1"/>
      </rPr>
      <t xml:space="preserve">(f) Proportionate Common Area
</t>
    </r>
    <r>
      <rPr>
        <b/>
        <sz val="11"/>
        <rFont val="Calibri"/>
        <family val="1"/>
      </rPr>
      <t>(sq.m)</t>
    </r>
  </si>
  <si>
    <r>
      <rPr>
        <b/>
        <sz val="11"/>
        <rFont val="Times New Roman"/>
        <family val="1"/>
      </rPr>
      <t xml:space="preserve">g = (e + f) </t>
    </r>
    <r>
      <rPr>
        <b/>
        <sz val="11"/>
        <rFont val="Calibri"/>
        <family val="1"/>
      </rPr>
      <t xml:space="preserve">Gross Area of the apartment
</t>
    </r>
    <r>
      <rPr>
        <b/>
        <sz val="11"/>
        <rFont val="Calibri"/>
        <family val="1"/>
      </rPr>
      <t>(sq.m)</t>
    </r>
  </si>
  <si>
    <r>
      <rPr>
        <b/>
        <sz val="11"/>
        <rFont val="Times New Roman"/>
        <family val="1"/>
      </rPr>
      <t xml:space="preserve">(h)
</t>
    </r>
    <r>
      <rPr>
        <b/>
        <sz val="11"/>
        <rFont val="Calibri"/>
        <family val="1"/>
      </rPr>
      <t>UDS land Area (sq.m)</t>
    </r>
  </si>
  <si>
    <r>
      <rPr>
        <b/>
        <sz val="11"/>
        <rFont val="Calibri"/>
        <family val="1"/>
      </rPr>
      <t xml:space="preserve">(i)
</t>
    </r>
    <r>
      <rPr>
        <b/>
        <sz val="11"/>
        <rFont val="Calibri"/>
        <family val="1"/>
      </rPr>
      <t>Car Parking (Nos.)</t>
    </r>
  </si>
  <si>
    <r>
      <rPr>
        <b/>
        <sz val="11"/>
        <rFont val="Calibri"/>
        <family val="1"/>
      </rPr>
      <t>Covered</t>
    </r>
  </si>
  <si>
    <r>
      <rPr>
        <b/>
        <sz val="11"/>
        <rFont val="Calibri"/>
        <family val="1"/>
      </rPr>
      <t>Open</t>
    </r>
  </si>
  <si>
    <r>
      <rPr>
        <b/>
        <sz val="11"/>
        <rFont val="Calibri"/>
        <family val="1"/>
      </rPr>
      <t>TOTAL</t>
    </r>
  </si>
  <si>
    <t>Single Block</t>
  </si>
  <si>
    <t>First Floor</t>
  </si>
  <si>
    <t>Second Floor</t>
  </si>
  <si>
    <t>Third Floor</t>
  </si>
  <si>
    <t>3 BHK+ 2T</t>
  </si>
  <si>
    <t>Fourth Floor</t>
  </si>
  <si>
    <t>Fifth Floor</t>
  </si>
  <si>
    <t>Note:</t>
  </si>
  <si>
    <t>• Carpet Area statement with total UDS for the least extent.</t>
  </si>
  <si>
    <t>• Car parking to be allotted/provided as per the Tamil Nadu Combined Development and Building Rules (TNCDBR), 2019.</t>
  </si>
  <si>
    <t>• If one car parking is required for two apartments, promoter to clearly mention in the carpet area statement as to how car parking will be allotted.</t>
  </si>
  <si>
    <t>• Promoter to clearly mention cover, open and visitor carparking.</t>
  </si>
  <si>
    <t>• Car parking allotted to individual apartment to be shown in the carpet area statement.</t>
  </si>
  <si>
    <t>-</t>
  </si>
  <si>
    <t>Total</t>
  </si>
  <si>
    <t>Grand Total</t>
  </si>
  <si>
    <t>Visitors’ Car Parking</t>
  </si>
  <si>
    <t>Site Address : PROPOSED RESIDENTIAL APARTMENT AT T.S.NO : 79/17 &amp; 79/18, SILAMBU STREET,PADMANABA NAGAR,
                                                       CHOOLAIMEDU ,CHENNAI - 600 094,  
                         BLOCK NO : 01.(CMDA Approved No : CMDA/PP/NHRB/C/0143/2025, Dated : 19.09.2025 )</t>
  </si>
  <si>
    <t xml:space="preserve">        Date: 25.06.2026</t>
  </si>
  <si>
    <t xml:space="preserve">Carpet Area Statement                                                                         </t>
  </si>
  <si>
    <t>• If any land reserved for future development, an abstract to be shown in the carpet area statement mentioning the UDS for the approved blocks and UDS</t>
  </si>
  <si>
    <t xml:space="preserve"> for the future development.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</si>
</sst>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14"/>
      <name val="Calibri"/>
    </font>
    <font>
      <b/>
      <sz val="11"/>
      <name val="Calibri"/>
    </font>
    <font>
      <b/>
      <sz val="14"/>
      <name val="Calibri"/>
      <family val="1"/>
    </font>
    <font>
      <b/>
      <sz val="11"/>
      <name val="Calibri"/>
      <family val="1"/>
    </font>
    <font>
      <b/>
      <sz val="11"/>
      <name val="Times New Roman"/>
      <family val="1"/>
    </font>
    <font>
      <b/>
      <sz val="11"/>
      <name val="Calibri"/>
      <family val="2"/>
    </font>
    <font>
      <sz val="12"/>
      <name val="Trebuchet MS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2" fontId="9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Q41"/>
  <sheetViews>
    <sheetView tabSelected="1" topLeftCell="A25" zoomScale="85" zoomScaleNormal="85" zoomScaleSheetLayoutView="55" workbookViewId="0">
      <selection activeCell="J48" sqref="J48"/>
    </sheetView>
  </sheetViews>
  <sheetFormatPr defaultRowHeight="13.2" x14ac:dyDescent="0.25"/>
  <cols>
    <col min="1" max="1" width="6.21875" customWidth="1"/>
    <col min="3" max="3" width="7.5546875" style="2" bestFit="1" customWidth="1"/>
    <col min="4" max="5" width="8.33203125" customWidth="1"/>
    <col min="6" max="6" width="11.44140625" customWidth="1"/>
    <col min="7" max="7" width="8.88671875" style="5" customWidth="1"/>
    <col min="8" max="8" width="13.77734375" customWidth="1"/>
    <col min="9" max="9" width="10.6640625" bestFit="1" customWidth="1"/>
    <col min="10" max="10" width="12" customWidth="1"/>
    <col min="11" max="11" width="11.109375" customWidth="1"/>
    <col min="12" max="12" width="15.33203125" customWidth="1"/>
    <col min="13" max="13" width="13.21875" customWidth="1"/>
    <col min="14" max="14" width="14" customWidth="1"/>
    <col min="15" max="15" width="9.44140625" customWidth="1"/>
    <col min="16" max="16" width="9" customWidth="1"/>
    <col min="17" max="17" width="6.77734375" customWidth="1"/>
    <col min="18" max="18" width="13.44140625" customWidth="1"/>
  </cols>
  <sheetData>
    <row r="1" spans="3:17" ht="24.6" customHeight="1" x14ac:dyDescent="0.25">
      <c r="C1" s="45" t="s">
        <v>35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3:17" ht="18" x14ac:dyDescent="0.25">
      <c r="C2" s="42" t="s">
        <v>36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/>
    </row>
    <row r="3" spans="3:17" ht="58.5" customHeight="1" x14ac:dyDescent="0.25">
      <c r="C3" s="34" t="s">
        <v>34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6"/>
    </row>
    <row r="4" spans="3:17" ht="96" customHeight="1" x14ac:dyDescent="0.25">
      <c r="C4" s="37" t="s">
        <v>0</v>
      </c>
      <c r="D4" s="37" t="s">
        <v>1</v>
      </c>
      <c r="E4" s="37" t="s">
        <v>2</v>
      </c>
      <c r="F4" s="37" t="s">
        <v>3</v>
      </c>
      <c r="G4" s="37" t="s">
        <v>4</v>
      </c>
      <c r="H4" s="39" t="s">
        <v>5</v>
      </c>
      <c r="I4" s="37" t="s">
        <v>6</v>
      </c>
      <c r="J4" s="41" t="s">
        <v>7</v>
      </c>
      <c r="K4" s="39" t="s">
        <v>8</v>
      </c>
      <c r="L4" s="39" t="s">
        <v>9</v>
      </c>
      <c r="M4" s="39" t="s">
        <v>10</v>
      </c>
      <c r="N4" s="39" t="s">
        <v>11</v>
      </c>
      <c r="O4" s="39" t="s">
        <v>12</v>
      </c>
      <c r="P4" s="21" t="s">
        <v>13</v>
      </c>
      <c r="Q4" s="22"/>
    </row>
    <row r="5" spans="3:17" ht="12" customHeight="1" x14ac:dyDescent="0.25">
      <c r="C5" s="38"/>
      <c r="D5" s="38"/>
      <c r="E5" s="38"/>
      <c r="F5" s="38"/>
      <c r="G5" s="38"/>
      <c r="H5" s="40"/>
      <c r="I5" s="38"/>
      <c r="J5" s="40"/>
      <c r="K5" s="40"/>
      <c r="L5" s="40"/>
      <c r="M5" s="40"/>
      <c r="N5" s="40"/>
      <c r="O5" s="40"/>
      <c r="P5" s="6" t="s">
        <v>14</v>
      </c>
      <c r="Q5" s="6" t="s">
        <v>15</v>
      </c>
    </row>
    <row r="6" spans="3:17" ht="14.4" x14ac:dyDescent="0.25">
      <c r="C6" s="11">
        <v>1</v>
      </c>
      <c r="D6" s="29" t="s">
        <v>17</v>
      </c>
      <c r="E6" s="29" t="s">
        <v>18</v>
      </c>
      <c r="F6" s="12" t="s">
        <v>21</v>
      </c>
      <c r="G6" s="12">
        <v>101</v>
      </c>
      <c r="H6" s="12">
        <v>66.98</v>
      </c>
      <c r="I6" s="12">
        <v>3.14</v>
      </c>
      <c r="J6" s="12">
        <v>3</v>
      </c>
      <c r="K6" s="12">
        <v>6.93</v>
      </c>
      <c r="L6" s="12">
        <v>80.05</v>
      </c>
      <c r="M6" s="12">
        <v>24.01</v>
      </c>
      <c r="N6" s="12">
        <f>L6+M6</f>
        <v>104.06</v>
      </c>
      <c r="O6" s="14">
        <v>34.799999999999997</v>
      </c>
      <c r="P6" s="12" t="s">
        <v>30</v>
      </c>
      <c r="Q6" s="12">
        <v>1</v>
      </c>
    </row>
    <row r="7" spans="3:17" ht="14.4" x14ac:dyDescent="0.25">
      <c r="C7" s="11">
        <v>2</v>
      </c>
      <c r="D7" s="30"/>
      <c r="E7" s="30"/>
      <c r="F7" s="12" t="s">
        <v>21</v>
      </c>
      <c r="G7" s="12">
        <v>102</v>
      </c>
      <c r="H7" s="12">
        <v>66.040000000000006</v>
      </c>
      <c r="I7" s="12">
        <v>3.15</v>
      </c>
      <c r="J7" s="12">
        <v>2.82</v>
      </c>
      <c r="K7" s="12">
        <v>6.31</v>
      </c>
      <c r="L7" s="12">
        <v>78.319999999999993</v>
      </c>
      <c r="M7" s="12">
        <v>23.5</v>
      </c>
      <c r="N7" s="12">
        <f t="shared" ref="N7:N30" si="0">L7+M7</f>
        <v>101.82</v>
      </c>
      <c r="O7" s="14">
        <v>34.25</v>
      </c>
      <c r="P7" s="12" t="s">
        <v>30</v>
      </c>
      <c r="Q7" s="12" t="s">
        <v>30</v>
      </c>
    </row>
    <row r="8" spans="3:17" ht="14.4" x14ac:dyDescent="0.25">
      <c r="C8" s="11">
        <v>3</v>
      </c>
      <c r="D8" s="30"/>
      <c r="E8" s="30"/>
      <c r="F8" s="12" t="s">
        <v>21</v>
      </c>
      <c r="G8" s="12">
        <v>103</v>
      </c>
      <c r="H8" s="12">
        <v>65.45</v>
      </c>
      <c r="I8" s="12">
        <v>4.1500000000000004</v>
      </c>
      <c r="J8" s="12">
        <v>2.94</v>
      </c>
      <c r="K8" s="12">
        <v>6.66</v>
      </c>
      <c r="L8" s="12">
        <v>79.2</v>
      </c>
      <c r="M8" s="12">
        <v>23.76</v>
      </c>
      <c r="N8" s="12">
        <f t="shared" si="0"/>
        <v>102.96000000000001</v>
      </c>
      <c r="O8" s="14">
        <v>34.01</v>
      </c>
      <c r="P8" s="12" t="s">
        <v>30</v>
      </c>
      <c r="Q8" s="12">
        <v>1</v>
      </c>
    </row>
    <row r="9" spans="3:17" ht="14.4" x14ac:dyDescent="0.25">
      <c r="C9" s="11">
        <v>4</v>
      </c>
      <c r="D9" s="30"/>
      <c r="E9" s="30"/>
      <c r="F9" s="12" t="s">
        <v>21</v>
      </c>
      <c r="G9" s="12">
        <v>104</v>
      </c>
      <c r="H9" s="12">
        <v>68.34</v>
      </c>
      <c r="I9" s="12">
        <v>4.04</v>
      </c>
      <c r="J9" s="12">
        <v>0</v>
      </c>
      <c r="K9" s="12">
        <v>7.06</v>
      </c>
      <c r="L9" s="12">
        <v>79.44</v>
      </c>
      <c r="M9" s="12">
        <v>23.83</v>
      </c>
      <c r="N9" s="12">
        <f t="shared" si="0"/>
        <v>103.27</v>
      </c>
      <c r="O9" s="14">
        <v>35.28</v>
      </c>
      <c r="P9" s="12" t="s">
        <v>30</v>
      </c>
      <c r="Q9" s="12">
        <v>1</v>
      </c>
    </row>
    <row r="10" spans="3:17" ht="14.4" x14ac:dyDescent="0.25">
      <c r="C10" s="11">
        <v>5</v>
      </c>
      <c r="D10" s="31"/>
      <c r="E10" s="31"/>
      <c r="F10" s="12" t="s">
        <v>21</v>
      </c>
      <c r="G10" s="12">
        <v>105</v>
      </c>
      <c r="H10" s="12">
        <v>68.25</v>
      </c>
      <c r="I10" s="12">
        <v>4.3899999999999997</v>
      </c>
      <c r="J10" s="12">
        <v>2.17</v>
      </c>
      <c r="K10" s="12">
        <v>7.47</v>
      </c>
      <c r="L10" s="12">
        <v>82.28</v>
      </c>
      <c r="M10" s="12">
        <v>24.69</v>
      </c>
      <c r="N10" s="12">
        <f t="shared" si="0"/>
        <v>106.97</v>
      </c>
      <c r="O10" s="14">
        <v>36.299999999999997</v>
      </c>
      <c r="P10" s="12">
        <v>1</v>
      </c>
      <c r="Q10" s="12" t="s">
        <v>30</v>
      </c>
    </row>
    <row r="11" spans="3:17" ht="14.4" x14ac:dyDescent="0.25">
      <c r="C11" s="11">
        <v>1</v>
      </c>
      <c r="D11" s="29" t="s">
        <v>17</v>
      </c>
      <c r="E11" s="29" t="s">
        <v>19</v>
      </c>
      <c r="F11" s="12" t="s">
        <v>21</v>
      </c>
      <c r="G11" s="12">
        <v>201</v>
      </c>
      <c r="H11" s="12">
        <v>66.98</v>
      </c>
      <c r="I11" s="12">
        <v>3.14</v>
      </c>
      <c r="J11" s="12">
        <v>3</v>
      </c>
      <c r="K11" s="12">
        <v>6.93</v>
      </c>
      <c r="L11" s="12">
        <v>80.040000000000006</v>
      </c>
      <c r="M11" s="12">
        <v>24.01</v>
      </c>
      <c r="N11" s="12">
        <f t="shared" si="0"/>
        <v>104.05000000000001</v>
      </c>
      <c r="O11" s="14">
        <v>34.65</v>
      </c>
      <c r="P11" s="12">
        <v>1</v>
      </c>
      <c r="Q11" s="12" t="s">
        <v>30</v>
      </c>
    </row>
    <row r="12" spans="3:17" ht="14.4" x14ac:dyDescent="0.25">
      <c r="C12" s="11">
        <v>2</v>
      </c>
      <c r="D12" s="30"/>
      <c r="E12" s="30"/>
      <c r="F12" s="12" t="s">
        <v>21</v>
      </c>
      <c r="G12" s="12">
        <v>202</v>
      </c>
      <c r="H12" s="12">
        <v>66.040000000000006</v>
      </c>
      <c r="I12" s="12">
        <v>3.15</v>
      </c>
      <c r="J12" s="12">
        <v>2.82</v>
      </c>
      <c r="K12" s="12">
        <v>6.31</v>
      </c>
      <c r="L12" s="12">
        <v>78.319999999999993</v>
      </c>
      <c r="M12" s="12">
        <v>23.5</v>
      </c>
      <c r="N12" s="12">
        <f t="shared" si="0"/>
        <v>101.82</v>
      </c>
      <c r="O12" s="14">
        <f>(H12/H31)*871</f>
        <v>34.334650510356354</v>
      </c>
      <c r="P12" s="12" t="s">
        <v>30</v>
      </c>
      <c r="Q12" s="12" t="s">
        <v>30</v>
      </c>
    </row>
    <row r="13" spans="3:17" ht="14.4" x14ac:dyDescent="0.25">
      <c r="C13" s="11">
        <v>3</v>
      </c>
      <c r="D13" s="30"/>
      <c r="E13" s="30"/>
      <c r="F13" s="12" t="s">
        <v>21</v>
      </c>
      <c r="G13" s="12">
        <v>203</v>
      </c>
      <c r="H13" s="12">
        <v>65.45</v>
      </c>
      <c r="I13" s="12">
        <v>4.1500000000000004</v>
      </c>
      <c r="J13" s="12">
        <v>2.94</v>
      </c>
      <c r="K13" s="12">
        <v>6.66</v>
      </c>
      <c r="L13" s="12">
        <v>79.2</v>
      </c>
      <c r="M13" s="12">
        <v>23.76</v>
      </c>
      <c r="N13" s="12">
        <f t="shared" si="0"/>
        <v>102.96000000000001</v>
      </c>
      <c r="O13" s="14">
        <f>(H13/H31)*871</f>
        <v>34.027905449770195</v>
      </c>
      <c r="P13" s="12">
        <v>1</v>
      </c>
      <c r="Q13" s="12" t="s">
        <v>30</v>
      </c>
    </row>
    <row r="14" spans="3:17" ht="14.4" x14ac:dyDescent="0.25">
      <c r="C14" s="11">
        <v>4</v>
      </c>
      <c r="D14" s="30"/>
      <c r="E14" s="30"/>
      <c r="F14" s="12" t="s">
        <v>21</v>
      </c>
      <c r="G14" s="12">
        <v>204</v>
      </c>
      <c r="H14" s="12">
        <v>68.34</v>
      </c>
      <c r="I14" s="12">
        <v>4.04</v>
      </c>
      <c r="J14" s="12">
        <v>0</v>
      </c>
      <c r="K14" s="12">
        <v>7.06</v>
      </c>
      <c r="L14" s="12">
        <v>79.44</v>
      </c>
      <c r="M14" s="12">
        <v>23.83</v>
      </c>
      <c r="N14" s="12">
        <f t="shared" si="0"/>
        <v>103.27</v>
      </c>
      <c r="O14" s="14">
        <v>35.5</v>
      </c>
      <c r="P14" s="12">
        <v>1</v>
      </c>
      <c r="Q14" s="12" t="s">
        <v>30</v>
      </c>
    </row>
    <row r="15" spans="3:17" ht="14.4" x14ac:dyDescent="0.25">
      <c r="C15" s="11">
        <v>5</v>
      </c>
      <c r="D15" s="31"/>
      <c r="E15" s="31"/>
      <c r="F15" s="12" t="s">
        <v>21</v>
      </c>
      <c r="G15" s="12">
        <v>205</v>
      </c>
      <c r="H15" s="12">
        <v>68.25</v>
      </c>
      <c r="I15" s="12">
        <v>4.3899999999999997</v>
      </c>
      <c r="J15" s="12">
        <v>2.17</v>
      </c>
      <c r="K15" s="12">
        <v>7.47</v>
      </c>
      <c r="L15" s="12">
        <v>82.28</v>
      </c>
      <c r="M15" s="12">
        <v>24.69</v>
      </c>
      <c r="N15" s="12">
        <f t="shared" si="0"/>
        <v>106.97</v>
      </c>
      <c r="O15" s="14">
        <f>(H15/H31)*871</f>
        <v>35.483644720348593</v>
      </c>
      <c r="P15" s="12">
        <v>1</v>
      </c>
      <c r="Q15" s="12" t="s">
        <v>30</v>
      </c>
    </row>
    <row r="16" spans="3:17" ht="14.4" x14ac:dyDescent="0.25">
      <c r="C16" s="11">
        <v>1</v>
      </c>
      <c r="D16" s="29" t="s">
        <v>17</v>
      </c>
      <c r="E16" s="29" t="s">
        <v>20</v>
      </c>
      <c r="F16" s="12" t="s">
        <v>21</v>
      </c>
      <c r="G16" s="12">
        <v>301</v>
      </c>
      <c r="H16" s="12">
        <v>66.98</v>
      </c>
      <c r="I16" s="12">
        <v>3.14</v>
      </c>
      <c r="J16" s="12">
        <v>3</v>
      </c>
      <c r="K16" s="12">
        <v>6.93</v>
      </c>
      <c r="L16" s="12">
        <v>80.040000000000006</v>
      </c>
      <c r="M16" s="12">
        <v>24.01</v>
      </c>
      <c r="N16" s="12">
        <f t="shared" si="0"/>
        <v>104.05000000000001</v>
      </c>
      <c r="O16" s="14">
        <v>34.82</v>
      </c>
      <c r="P16" s="12">
        <v>1</v>
      </c>
      <c r="Q16" s="12" t="s">
        <v>30</v>
      </c>
    </row>
    <row r="17" spans="3:17" ht="14.4" x14ac:dyDescent="0.25">
      <c r="C17" s="11">
        <v>2</v>
      </c>
      <c r="D17" s="30"/>
      <c r="E17" s="30"/>
      <c r="F17" s="12" t="s">
        <v>21</v>
      </c>
      <c r="G17" s="12">
        <v>302</v>
      </c>
      <c r="H17" s="12">
        <v>66.040000000000006</v>
      </c>
      <c r="I17" s="12">
        <v>3.15</v>
      </c>
      <c r="J17" s="12">
        <v>2.82</v>
      </c>
      <c r="K17" s="12">
        <v>6.31</v>
      </c>
      <c r="L17" s="12">
        <v>78.319999999999993</v>
      </c>
      <c r="M17" s="12">
        <v>23.5</v>
      </c>
      <c r="N17" s="12">
        <f t="shared" si="0"/>
        <v>101.82</v>
      </c>
      <c r="O17" s="14">
        <f>(H17/H31)*871</f>
        <v>34.334650510356354</v>
      </c>
      <c r="P17" s="12" t="s">
        <v>30</v>
      </c>
      <c r="Q17" s="12" t="s">
        <v>30</v>
      </c>
    </row>
    <row r="18" spans="3:17" ht="14.4" x14ac:dyDescent="0.25">
      <c r="C18" s="11">
        <v>3</v>
      </c>
      <c r="D18" s="30"/>
      <c r="E18" s="30"/>
      <c r="F18" s="12" t="s">
        <v>21</v>
      </c>
      <c r="G18" s="12">
        <v>303</v>
      </c>
      <c r="H18" s="12">
        <v>65.45</v>
      </c>
      <c r="I18" s="12">
        <v>4.1500000000000004</v>
      </c>
      <c r="J18" s="12">
        <v>2.94</v>
      </c>
      <c r="K18" s="12">
        <v>6.66</v>
      </c>
      <c r="L18" s="12">
        <v>79.2</v>
      </c>
      <c r="M18" s="12">
        <v>23.76</v>
      </c>
      <c r="N18" s="12">
        <f t="shared" si="0"/>
        <v>102.96000000000001</v>
      </c>
      <c r="O18" s="14">
        <f>(H18/H31)*871</f>
        <v>34.027905449770195</v>
      </c>
      <c r="P18" s="12" t="s">
        <v>30</v>
      </c>
      <c r="Q18" s="12">
        <v>1</v>
      </c>
    </row>
    <row r="19" spans="3:17" ht="14.4" x14ac:dyDescent="0.25">
      <c r="C19" s="11">
        <v>4</v>
      </c>
      <c r="D19" s="30"/>
      <c r="E19" s="30"/>
      <c r="F19" s="12" t="s">
        <v>21</v>
      </c>
      <c r="G19" s="12">
        <v>304</v>
      </c>
      <c r="H19" s="12">
        <v>68.34</v>
      </c>
      <c r="I19" s="12">
        <v>4.04</v>
      </c>
      <c r="J19" s="12">
        <v>0</v>
      </c>
      <c r="K19" s="12">
        <v>7.06</v>
      </c>
      <c r="L19" s="12">
        <v>79.44</v>
      </c>
      <c r="M19" s="12">
        <v>23.83</v>
      </c>
      <c r="N19" s="12">
        <f t="shared" si="0"/>
        <v>103.27</v>
      </c>
      <c r="O19" s="14">
        <f>(H19/H31)*871</f>
        <v>35.530436339760044</v>
      </c>
      <c r="P19" s="12">
        <v>1</v>
      </c>
      <c r="Q19" s="12" t="s">
        <v>30</v>
      </c>
    </row>
    <row r="20" spans="3:17" ht="14.4" x14ac:dyDescent="0.25">
      <c r="C20" s="11">
        <v>5</v>
      </c>
      <c r="D20" s="31"/>
      <c r="E20" s="31"/>
      <c r="F20" s="12" t="s">
        <v>21</v>
      </c>
      <c r="G20" s="12">
        <v>305</v>
      </c>
      <c r="H20" s="12">
        <v>68.25</v>
      </c>
      <c r="I20" s="12">
        <v>4.3899999999999997</v>
      </c>
      <c r="J20" s="12">
        <v>2.17</v>
      </c>
      <c r="K20" s="12">
        <v>7.47</v>
      </c>
      <c r="L20" s="12">
        <v>82.28</v>
      </c>
      <c r="M20" s="12">
        <v>24.69</v>
      </c>
      <c r="N20" s="12">
        <f t="shared" si="0"/>
        <v>106.97</v>
      </c>
      <c r="O20" s="14">
        <v>35.4</v>
      </c>
      <c r="P20" s="12">
        <v>1</v>
      </c>
      <c r="Q20" s="12" t="s">
        <v>30</v>
      </c>
    </row>
    <row r="21" spans="3:17" ht="14.4" x14ac:dyDescent="0.25">
      <c r="C21" s="11">
        <v>1</v>
      </c>
      <c r="D21" s="29" t="s">
        <v>17</v>
      </c>
      <c r="E21" s="29" t="s">
        <v>22</v>
      </c>
      <c r="F21" s="12" t="s">
        <v>21</v>
      </c>
      <c r="G21" s="12">
        <v>401</v>
      </c>
      <c r="H21" s="12">
        <v>66.98</v>
      </c>
      <c r="I21" s="12">
        <v>3.14</v>
      </c>
      <c r="J21" s="12">
        <v>3</v>
      </c>
      <c r="K21" s="12">
        <v>6.93</v>
      </c>
      <c r="L21" s="12">
        <v>80.040000000000006</v>
      </c>
      <c r="M21" s="12">
        <v>24.01</v>
      </c>
      <c r="N21" s="12">
        <f t="shared" si="0"/>
        <v>104.05000000000001</v>
      </c>
      <c r="O21" s="14">
        <f>(H21/H31)*871</f>
        <v>34.823362979764823</v>
      </c>
      <c r="P21" s="12">
        <v>1</v>
      </c>
      <c r="Q21" s="12" t="s">
        <v>30</v>
      </c>
    </row>
    <row r="22" spans="3:17" ht="14.4" x14ac:dyDescent="0.25">
      <c r="C22" s="11">
        <v>2</v>
      </c>
      <c r="D22" s="30"/>
      <c r="E22" s="30"/>
      <c r="F22" s="12" t="s">
        <v>21</v>
      </c>
      <c r="G22" s="12">
        <v>402</v>
      </c>
      <c r="H22" s="12">
        <v>66.040000000000006</v>
      </c>
      <c r="I22" s="12">
        <v>3.15</v>
      </c>
      <c r="J22" s="12">
        <v>2.82</v>
      </c>
      <c r="K22" s="12">
        <v>6.31</v>
      </c>
      <c r="L22" s="12">
        <v>78.319999999999993</v>
      </c>
      <c r="M22" s="12">
        <v>23.5</v>
      </c>
      <c r="N22" s="12">
        <f t="shared" si="0"/>
        <v>101.82</v>
      </c>
      <c r="O22" s="14">
        <f>(H22/H31)*871</f>
        <v>34.334650510356354</v>
      </c>
      <c r="P22" s="12">
        <v>1</v>
      </c>
      <c r="Q22" s="12" t="s">
        <v>30</v>
      </c>
    </row>
    <row r="23" spans="3:17" ht="14.4" x14ac:dyDescent="0.25">
      <c r="C23" s="11">
        <v>3</v>
      </c>
      <c r="D23" s="30"/>
      <c r="E23" s="30"/>
      <c r="F23" s="12" t="s">
        <v>21</v>
      </c>
      <c r="G23" s="12">
        <v>403</v>
      </c>
      <c r="H23" s="12">
        <v>65.45</v>
      </c>
      <c r="I23" s="12">
        <v>4.1500000000000004</v>
      </c>
      <c r="J23" s="12">
        <v>2.94</v>
      </c>
      <c r="K23" s="12">
        <v>6.66</v>
      </c>
      <c r="L23" s="12">
        <v>79.2</v>
      </c>
      <c r="M23" s="12">
        <v>23.76</v>
      </c>
      <c r="N23" s="12">
        <f t="shared" si="0"/>
        <v>102.96000000000001</v>
      </c>
      <c r="O23" s="14">
        <f>(H23/H31)*871</f>
        <v>34.027905449770195</v>
      </c>
      <c r="P23" s="12">
        <v>1</v>
      </c>
      <c r="Q23" s="12" t="s">
        <v>30</v>
      </c>
    </row>
    <row r="24" spans="3:17" ht="14.4" x14ac:dyDescent="0.25">
      <c r="C24" s="11">
        <v>4</v>
      </c>
      <c r="D24" s="30"/>
      <c r="E24" s="30"/>
      <c r="F24" s="12" t="s">
        <v>21</v>
      </c>
      <c r="G24" s="12">
        <v>404</v>
      </c>
      <c r="H24" s="12">
        <v>68.34</v>
      </c>
      <c r="I24" s="12">
        <v>4.04</v>
      </c>
      <c r="J24" s="12">
        <v>0</v>
      </c>
      <c r="K24" s="12">
        <v>7.06</v>
      </c>
      <c r="L24" s="12">
        <v>79.44</v>
      </c>
      <c r="M24" s="12">
        <v>23.83</v>
      </c>
      <c r="N24" s="12">
        <f t="shared" si="0"/>
        <v>103.27</v>
      </c>
      <c r="O24" s="14">
        <v>35.5</v>
      </c>
      <c r="P24" s="12">
        <v>1</v>
      </c>
      <c r="Q24" s="12" t="s">
        <v>30</v>
      </c>
    </row>
    <row r="25" spans="3:17" ht="14.4" x14ac:dyDescent="0.25">
      <c r="C25" s="11">
        <v>5</v>
      </c>
      <c r="D25" s="31"/>
      <c r="E25" s="31"/>
      <c r="F25" s="12" t="s">
        <v>21</v>
      </c>
      <c r="G25" s="12">
        <v>405</v>
      </c>
      <c r="H25" s="12">
        <v>68.25</v>
      </c>
      <c r="I25" s="12">
        <v>4.3899999999999997</v>
      </c>
      <c r="J25" s="12">
        <v>2.17</v>
      </c>
      <c r="K25" s="12">
        <v>7.47</v>
      </c>
      <c r="L25" s="12">
        <v>82.28</v>
      </c>
      <c r="M25" s="12">
        <v>24.69</v>
      </c>
      <c r="N25" s="12">
        <f t="shared" si="0"/>
        <v>106.97</v>
      </c>
      <c r="O25" s="14">
        <f>(H25/H31)*871</f>
        <v>35.483644720348593</v>
      </c>
      <c r="P25" s="12">
        <v>1</v>
      </c>
      <c r="Q25" s="12" t="s">
        <v>30</v>
      </c>
    </row>
    <row r="26" spans="3:17" ht="14.4" x14ac:dyDescent="0.25">
      <c r="C26" s="11">
        <v>1</v>
      </c>
      <c r="D26" s="29" t="s">
        <v>17</v>
      </c>
      <c r="E26" s="29" t="s">
        <v>23</v>
      </c>
      <c r="F26" s="12" t="s">
        <v>21</v>
      </c>
      <c r="G26" s="12">
        <v>501</v>
      </c>
      <c r="H26" s="12">
        <v>66.98</v>
      </c>
      <c r="I26" s="12">
        <v>3.14</v>
      </c>
      <c r="J26" s="12">
        <v>3</v>
      </c>
      <c r="K26" s="12">
        <v>6.93</v>
      </c>
      <c r="L26" s="12">
        <v>80.040000000000006</v>
      </c>
      <c r="M26" s="12">
        <v>24.01</v>
      </c>
      <c r="N26" s="12">
        <f t="shared" si="0"/>
        <v>104.05000000000001</v>
      </c>
      <c r="O26" s="14">
        <v>34.799999999999997</v>
      </c>
      <c r="P26" s="12">
        <v>1</v>
      </c>
      <c r="Q26" s="12" t="s">
        <v>30</v>
      </c>
    </row>
    <row r="27" spans="3:17" ht="16.2" x14ac:dyDescent="0.25">
      <c r="C27" s="11">
        <v>2</v>
      </c>
      <c r="D27" s="30"/>
      <c r="E27" s="30"/>
      <c r="F27" s="12" t="s">
        <v>21</v>
      </c>
      <c r="G27" s="12">
        <v>502</v>
      </c>
      <c r="H27" s="12">
        <v>66.040000000000006</v>
      </c>
      <c r="I27" s="12">
        <v>3.15</v>
      </c>
      <c r="J27" s="12">
        <v>2.82</v>
      </c>
      <c r="K27" s="12">
        <v>6.31</v>
      </c>
      <c r="L27" s="12">
        <v>78.319999999999993</v>
      </c>
      <c r="M27" s="12">
        <v>23.5</v>
      </c>
      <c r="N27" s="12">
        <f t="shared" si="0"/>
        <v>101.82</v>
      </c>
      <c r="O27" s="14">
        <v>34.299999999999997</v>
      </c>
      <c r="P27" s="13" t="s">
        <v>30</v>
      </c>
      <c r="Q27" s="12" t="s">
        <v>30</v>
      </c>
    </row>
    <row r="28" spans="3:17" ht="16.2" x14ac:dyDescent="0.25">
      <c r="C28" s="11">
        <v>3</v>
      </c>
      <c r="D28" s="30"/>
      <c r="E28" s="30"/>
      <c r="F28" s="12" t="s">
        <v>21</v>
      </c>
      <c r="G28" s="12">
        <v>503</v>
      </c>
      <c r="H28" s="12">
        <v>65.45</v>
      </c>
      <c r="I28" s="12">
        <v>4.1500000000000004</v>
      </c>
      <c r="J28" s="12">
        <v>2.94</v>
      </c>
      <c r="K28" s="12">
        <v>6.66</v>
      </c>
      <c r="L28" s="12">
        <v>79.2</v>
      </c>
      <c r="M28" s="12">
        <v>23.76</v>
      </c>
      <c r="N28" s="12">
        <f t="shared" si="0"/>
        <v>102.96000000000001</v>
      </c>
      <c r="O28" s="14">
        <f>(H28/H31)*871</f>
        <v>34.027905449770195</v>
      </c>
      <c r="P28" s="13" t="s">
        <v>30</v>
      </c>
      <c r="Q28" s="12" t="s">
        <v>30</v>
      </c>
    </row>
    <row r="29" spans="3:17" ht="14.4" x14ac:dyDescent="0.25">
      <c r="C29" s="11">
        <v>4</v>
      </c>
      <c r="D29" s="30"/>
      <c r="E29" s="30"/>
      <c r="F29" s="12" t="s">
        <v>21</v>
      </c>
      <c r="G29" s="12">
        <v>504</v>
      </c>
      <c r="H29" s="12">
        <v>68.34</v>
      </c>
      <c r="I29" s="12">
        <v>4.04</v>
      </c>
      <c r="J29" s="12">
        <v>0</v>
      </c>
      <c r="K29" s="12">
        <v>7.06</v>
      </c>
      <c r="L29" s="12">
        <v>79.44</v>
      </c>
      <c r="M29" s="12">
        <v>23.83</v>
      </c>
      <c r="N29" s="12">
        <f t="shared" si="0"/>
        <v>103.27</v>
      </c>
      <c r="O29" s="14">
        <v>35.5</v>
      </c>
      <c r="P29" s="12">
        <v>1</v>
      </c>
      <c r="Q29" s="12" t="s">
        <v>30</v>
      </c>
    </row>
    <row r="30" spans="3:17" ht="14.4" x14ac:dyDescent="0.25">
      <c r="C30" s="11">
        <v>5</v>
      </c>
      <c r="D30" s="31"/>
      <c r="E30" s="31"/>
      <c r="F30" s="12" t="s">
        <v>21</v>
      </c>
      <c r="G30" s="12">
        <v>505</v>
      </c>
      <c r="H30" s="12">
        <v>68.25</v>
      </c>
      <c r="I30" s="12">
        <v>4.3899999999999997</v>
      </c>
      <c r="J30" s="12">
        <v>2.17</v>
      </c>
      <c r="K30" s="12">
        <v>7.47</v>
      </c>
      <c r="L30" s="12">
        <v>82.28</v>
      </c>
      <c r="M30" s="12">
        <v>24.69</v>
      </c>
      <c r="N30" s="12">
        <f t="shared" si="0"/>
        <v>106.97</v>
      </c>
      <c r="O30" s="14">
        <v>35.450000000000003</v>
      </c>
      <c r="P30" s="12">
        <v>1</v>
      </c>
      <c r="Q30" s="12" t="s">
        <v>30</v>
      </c>
    </row>
    <row r="31" spans="3:17" ht="14.4" x14ac:dyDescent="0.25">
      <c r="C31" s="26" t="s">
        <v>16</v>
      </c>
      <c r="D31" s="27"/>
      <c r="E31" s="27"/>
      <c r="F31" s="28"/>
      <c r="G31" s="3"/>
      <c r="H31" s="4">
        <f>SUM(H6:H30)</f>
        <v>1675.3</v>
      </c>
      <c r="I31" s="4">
        <f>SUM(I6:I30)</f>
        <v>94.350000000000023</v>
      </c>
      <c r="J31" s="4">
        <f>SUM(J6:J30)</f>
        <v>54.65</v>
      </c>
      <c r="K31" s="1"/>
      <c r="L31" s="4">
        <f t="shared" ref="L31:Q31" si="1">SUM(L6:L30)</f>
        <v>1996.4099999999999</v>
      </c>
      <c r="M31" s="4">
        <f t="shared" si="1"/>
        <v>598.94999999999993</v>
      </c>
      <c r="N31" s="19">
        <f t="shared" si="1"/>
        <v>2595.36</v>
      </c>
      <c r="O31" s="20">
        <f>SUM(O6:O30)</f>
        <v>870.99666209037184</v>
      </c>
      <c r="P31" s="4">
        <f t="shared" si="1"/>
        <v>16</v>
      </c>
      <c r="Q31" s="4">
        <f t="shared" si="1"/>
        <v>4</v>
      </c>
    </row>
    <row r="32" spans="3:17" ht="35.25" customHeight="1" x14ac:dyDescent="0.25"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32" t="s">
        <v>33</v>
      </c>
      <c r="O32" s="32"/>
      <c r="P32" s="17"/>
      <c r="Q32" s="4">
        <v>2</v>
      </c>
    </row>
    <row r="33" spans="3:17" ht="21.75" customHeight="1" x14ac:dyDescent="0.25"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33" t="s">
        <v>31</v>
      </c>
      <c r="O33" s="33"/>
      <c r="P33" s="18">
        <f>SUM(P31:P32)</f>
        <v>16</v>
      </c>
      <c r="Q33" s="4">
        <f>SUM(Q31:Q32)</f>
        <v>6</v>
      </c>
    </row>
    <row r="34" spans="3:17" ht="30.75" customHeight="1" x14ac:dyDescent="0.25">
      <c r="C34" s="7" t="s">
        <v>24</v>
      </c>
      <c r="D34" s="8"/>
      <c r="E34" s="8"/>
      <c r="F34" s="8"/>
      <c r="G34" s="9"/>
      <c r="H34" s="8"/>
      <c r="I34" s="8"/>
      <c r="J34" s="8"/>
      <c r="K34" s="8"/>
      <c r="L34" s="8"/>
      <c r="M34" s="8"/>
      <c r="N34" s="32" t="s">
        <v>32</v>
      </c>
      <c r="O34" s="32"/>
      <c r="P34" s="23">
        <f>P33+Q33</f>
        <v>22</v>
      </c>
      <c r="Q34" s="24"/>
    </row>
    <row r="35" spans="3:17" ht="12.75" customHeight="1" x14ac:dyDescent="0.25">
      <c r="C35" s="7"/>
      <c r="D35" s="10" t="s">
        <v>25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3:17" ht="12.75" customHeight="1" x14ac:dyDescent="0.25">
      <c r="C36" s="7"/>
      <c r="D36" s="10" t="s">
        <v>37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3:17" ht="12.75" customHeight="1" x14ac:dyDescent="0.25">
      <c r="C37" s="7"/>
      <c r="D37" s="10" t="s">
        <v>38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</row>
    <row r="38" spans="3:17" ht="12.75" customHeight="1" x14ac:dyDescent="0.25">
      <c r="C38" s="7"/>
      <c r="D38" s="10" t="s">
        <v>26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3:17" ht="12.75" customHeight="1" x14ac:dyDescent="0.25">
      <c r="C39" s="7"/>
      <c r="D39" s="10" t="s">
        <v>27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</row>
    <row r="40" spans="3:17" ht="12.75" customHeight="1" x14ac:dyDescent="0.25">
      <c r="C40" s="7"/>
      <c r="D40" s="10" t="s">
        <v>28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</row>
    <row r="41" spans="3:17" ht="14.4" x14ac:dyDescent="0.25">
      <c r="C41" s="7"/>
      <c r="D41" s="25" t="s">
        <v>29</v>
      </c>
      <c r="E41" s="25"/>
      <c r="F41" s="25"/>
      <c r="G41" s="25"/>
      <c r="H41" s="25"/>
      <c r="I41" s="25"/>
      <c r="J41" s="25"/>
      <c r="K41" s="25"/>
      <c r="L41" s="25"/>
      <c r="M41" s="25"/>
      <c r="N41" s="25"/>
    </row>
  </sheetData>
  <mergeCells count="33">
    <mergeCell ref="C1:Q1"/>
    <mergeCell ref="N34:O34"/>
    <mergeCell ref="C2:Q2"/>
    <mergeCell ref="C3:Q3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Q4"/>
    <mergeCell ref="P34:Q34"/>
    <mergeCell ref="D41:N41"/>
    <mergeCell ref="C31:F31"/>
    <mergeCell ref="D6:D10"/>
    <mergeCell ref="E6:E10"/>
    <mergeCell ref="D11:D15"/>
    <mergeCell ref="E11:E15"/>
    <mergeCell ref="D16:D20"/>
    <mergeCell ref="E16:E20"/>
    <mergeCell ref="D21:D25"/>
    <mergeCell ref="E21:E25"/>
    <mergeCell ref="D26:D30"/>
    <mergeCell ref="E26:E30"/>
    <mergeCell ref="N32:O32"/>
    <mergeCell ref="N33:O33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System22</dc:creator>
  <cp:lastModifiedBy>KAMESH S</cp:lastModifiedBy>
  <cp:lastPrinted>2026-05-06T12:10:28Z</cp:lastPrinted>
  <dcterms:created xsi:type="dcterms:W3CDTF">2026-05-06T10:33:16Z</dcterms:created>
  <dcterms:modified xsi:type="dcterms:W3CDTF">2026-06-28T09:13:01Z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2025-10-24T00:00:00Z</vt:filetime>
  </property>
  <property fmtid="{D5CDD505-2E9C-101B-9397-08002B2CF9AE}" pid="3" name="Creator">
    <vt:lpwstr>Acrobat PDFMaker 10.0 for Word</vt:lpwstr>
  </property>
  <property fmtid="{D5CDD505-2E9C-101B-9397-08002B2CF9AE}" pid="4" name="LastSaved">
    <vt:filetime>2026-05-06T00:00:00Z</vt:filetime>
  </property>
  <property fmtid="{D5CDD505-2E9C-101B-9397-08002B2CF9AE}" pid="5" name="Producer">
    <vt:lpwstr>Adobe PDF Library 10.0</vt:lpwstr>
  </property>
  <property fmtid="{D5CDD505-2E9C-101B-9397-08002B2CF9AE}" pid="6" name="SourceModified">
    <vt:lpwstr>D:20251024065304</vt:lpwstr>
  </property>
</Properties>
</file>