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MV_PROJECT\RERA\RUSSEL\01_CFP\3\"/>
    </mc:Choice>
  </mc:AlternateContent>
  <bookViews>
    <workbookView xWindow="0" yWindow="0" windowWidth="7470" windowHeight="12120"/>
  </bookViews>
  <sheets>
    <sheet name="AREA STATEMENT FEB 2026-" sheetId="9" r:id="rId1"/>
  </sheets>
  <definedNames>
    <definedName name="_xlnm.Print_Area" localSheetId="0">'AREA STATEMENT FEB 2026-'!$A$1:$Q$145</definedName>
  </definedNames>
  <calcPr calcId="162913"/>
</workbook>
</file>

<file path=xl/calcChain.xml><?xml version="1.0" encoding="utf-8"?>
<calcChain xmlns="http://schemas.openxmlformats.org/spreadsheetml/2006/main">
  <c r="Z95" i="9" l="1"/>
  <c r="X95" i="9"/>
  <c r="V95" i="9"/>
  <c r="S95" i="9"/>
  <c r="Q95" i="9"/>
  <c r="Z94" i="9"/>
  <c r="X94" i="9"/>
  <c r="V94" i="9"/>
  <c r="S94" i="9"/>
  <c r="Q94" i="9"/>
  <c r="Z93" i="9"/>
  <c r="X93" i="9"/>
  <c r="V93" i="9"/>
  <c r="S93" i="9"/>
  <c r="Q93" i="9"/>
  <c r="Z92" i="9"/>
  <c r="X92" i="9"/>
  <c r="V92" i="9"/>
  <c r="S92" i="9"/>
  <c r="Q92" i="9"/>
  <c r="Z48" i="9"/>
  <c r="X48" i="9"/>
  <c r="V48" i="9"/>
  <c r="S48" i="9"/>
  <c r="Q48" i="9"/>
  <c r="Z47" i="9"/>
  <c r="X47" i="9"/>
  <c r="V47" i="9"/>
  <c r="S47" i="9"/>
  <c r="Q47" i="9"/>
  <c r="L139" i="9"/>
  <c r="K139" i="9"/>
  <c r="J139" i="9"/>
  <c r="I139" i="9"/>
  <c r="H139" i="9"/>
  <c r="G139" i="9"/>
  <c r="R139" i="9"/>
  <c r="Q139" i="9" s="1"/>
  <c r="P139" i="9"/>
  <c r="O139" i="9"/>
  <c r="N139" i="9"/>
  <c r="M139" i="9"/>
  <c r="Z138" i="9"/>
  <c r="X138" i="9"/>
  <c r="V138" i="9"/>
  <c r="S138" i="9"/>
  <c r="Q138" i="9"/>
  <c r="Z137" i="9"/>
  <c r="X137" i="9"/>
  <c r="V137" i="9"/>
  <c r="S137" i="9"/>
  <c r="Q137" i="9"/>
  <c r="Z136" i="9"/>
  <c r="X136" i="9"/>
  <c r="V136" i="9"/>
  <c r="S136" i="9"/>
  <c r="Q136" i="9"/>
  <c r="X135" i="9"/>
  <c r="V135" i="9"/>
  <c r="S135" i="9"/>
  <c r="Q135" i="9"/>
  <c r="Z134" i="9"/>
  <c r="X134" i="9"/>
  <c r="V134" i="9"/>
  <c r="S134" i="9"/>
  <c r="Q134" i="9"/>
  <c r="Z133" i="9"/>
  <c r="X133" i="9"/>
  <c r="V133" i="9"/>
  <c r="S133" i="9"/>
  <c r="Q133" i="9"/>
  <c r="Z132" i="9"/>
  <c r="X132" i="9"/>
  <c r="V132" i="9"/>
  <c r="S132" i="9"/>
  <c r="Q132" i="9"/>
  <c r="Z131" i="9"/>
  <c r="X131" i="9"/>
  <c r="V131" i="9"/>
  <c r="S131" i="9"/>
  <c r="Q131" i="9"/>
  <c r="Z130" i="9"/>
  <c r="X130" i="9"/>
  <c r="V130" i="9"/>
  <c r="S130" i="9"/>
  <c r="Q130" i="9"/>
  <c r="Z129" i="9"/>
  <c r="X129" i="9"/>
  <c r="V129" i="9"/>
  <c r="S129" i="9"/>
  <c r="Q129" i="9"/>
  <c r="Z128" i="9"/>
  <c r="X128" i="9"/>
  <c r="V128" i="9"/>
  <c r="S128" i="9"/>
  <c r="Q128" i="9"/>
  <c r="Z127" i="9"/>
  <c r="X127" i="9"/>
  <c r="V127" i="9"/>
  <c r="S127" i="9"/>
  <c r="Q127" i="9"/>
  <c r="Z126" i="9"/>
  <c r="X126" i="9"/>
  <c r="V126" i="9"/>
  <c r="S126" i="9"/>
  <c r="Q126" i="9"/>
  <c r="Z125" i="9"/>
  <c r="X125" i="9"/>
  <c r="V125" i="9"/>
  <c r="S125" i="9"/>
  <c r="Q125" i="9"/>
  <c r="Z124" i="9"/>
  <c r="X124" i="9"/>
  <c r="V124" i="9"/>
  <c r="S124" i="9"/>
  <c r="Q124" i="9"/>
  <c r="Z123" i="9"/>
  <c r="X123" i="9"/>
  <c r="V123" i="9"/>
  <c r="S123" i="9"/>
  <c r="Q123" i="9"/>
  <c r="Z122" i="9"/>
  <c r="X122" i="9"/>
  <c r="V122" i="9"/>
  <c r="S122" i="9"/>
  <c r="Q122" i="9"/>
  <c r="Z121" i="9"/>
  <c r="X121" i="9"/>
  <c r="V121" i="9"/>
  <c r="S121" i="9"/>
  <c r="Q121" i="9"/>
  <c r="Z120" i="9"/>
  <c r="X120" i="9"/>
  <c r="V120" i="9"/>
  <c r="S120" i="9"/>
  <c r="Q120" i="9"/>
  <c r="Z119" i="9"/>
  <c r="X119" i="9"/>
  <c r="V119" i="9"/>
  <c r="S119" i="9"/>
  <c r="Q119" i="9"/>
  <c r="Z118" i="9"/>
  <c r="X118" i="9"/>
  <c r="V118" i="9"/>
  <c r="S118" i="9"/>
  <c r="Q118" i="9"/>
  <c r="Z117" i="9"/>
  <c r="X117" i="9"/>
  <c r="V117" i="9"/>
  <c r="S117" i="9"/>
  <c r="Q117" i="9"/>
  <c r="Z116" i="9"/>
  <c r="X116" i="9"/>
  <c r="V116" i="9"/>
  <c r="S116" i="9"/>
  <c r="Q116" i="9"/>
  <c r="X115" i="9"/>
  <c r="V115" i="9"/>
  <c r="S115" i="9"/>
  <c r="Q115" i="9"/>
  <c r="Z114" i="9"/>
  <c r="X114" i="9"/>
  <c r="V114" i="9"/>
  <c r="S114" i="9"/>
  <c r="Q114" i="9"/>
  <c r="Z113" i="9"/>
  <c r="X113" i="9"/>
  <c r="V113" i="9"/>
  <c r="S113" i="9"/>
  <c r="Q113" i="9"/>
  <c r="Z112" i="9"/>
  <c r="X112" i="9"/>
  <c r="V112" i="9"/>
  <c r="S112" i="9"/>
  <c r="Q112" i="9"/>
  <c r="Z111" i="9"/>
  <c r="X111" i="9"/>
  <c r="V111" i="9"/>
  <c r="S111" i="9"/>
  <c r="Q111" i="9"/>
  <c r="Z110" i="9"/>
  <c r="X110" i="9"/>
  <c r="V110" i="9"/>
  <c r="S110" i="9"/>
  <c r="Q110" i="9"/>
  <c r="Z109" i="9"/>
  <c r="X109" i="9"/>
  <c r="V109" i="9"/>
  <c r="S109" i="9"/>
  <c r="Q109" i="9"/>
  <c r="Z108" i="9"/>
  <c r="X108" i="9"/>
  <c r="V108" i="9"/>
  <c r="S108" i="9"/>
  <c r="Q108" i="9"/>
  <c r="Z107" i="9"/>
  <c r="X107" i="9"/>
  <c r="V107" i="9"/>
  <c r="S107" i="9"/>
  <c r="Q107" i="9"/>
  <c r="Z106" i="9"/>
  <c r="Z105" i="9"/>
  <c r="X105" i="9"/>
  <c r="V105" i="9"/>
  <c r="S105" i="9"/>
  <c r="Q105" i="9"/>
  <c r="Z104" i="9"/>
  <c r="X104" i="9"/>
  <c r="V104" i="9"/>
  <c r="S104" i="9"/>
  <c r="Q104" i="9"/>
  <c r="Z103" i="9"/>
  <c r="X103" i="9"/>
  <c r="V103" i="9"/>
  <c r="S103" i="9"/>
  <c r="Q103" i="9"/>
  <c r="Z102" i="9"/>
  <c r="X102" i="9"/>
  <c r="V102" i="9"/>
  <c r="S102" i="9"/>
  <c r="Q102" i="9"/>
  <c r="Z101" i="9"/>
  <c r="X101" i="9"/>
  <c r="V101" i="9"/>
  <c r="S101" i="9"/>
  <c r="Q101" i="9"/>
  <c r="Z100" i="9"/>
  <c r="X100" i="9"/>
  <c r="V100" i="9"/>
  <c r="S100" i="9"/>
  <c r="Q100" i="9"/>
  <c r="Z91" i="9"/>
  <c r="X91" i="9"/>
  <c r="V91" i="9"/>
  <c r="S91" i="9"/>
  <c r="Q91" i="9"/>
  <c r="X90" i="9"/>
  <c r="V90" i="9"/>
  <c r="S90" i="9"/>
  <c r="Q90" i="9"/>
  <c r="Z89" i="9"/>
  <c r="X89" i="9"/>
  <c r="V89" i="9"/>
  <c r="S89" i="9"/>
  <c r="Q89" i="9"/>
  <c r="Z88" i="9"/>
  <c r="X88" i="9"/>
  <c r="V88" i="9"/>
  <c r="S88" i="9"/>
  <c r="Q88" i="9"/>
  <c r="Z87" i="9"/>
  <c r="X87" i="9"/>
  <c r="V87" i="9"/>
  <c r="S87" i="9"/>
  <c r="Q87" i="9"/>
  <c r="Z86" i="9"/>
  <c r="X86" i="9"/>
  <c r="V86" i="9"/>
  <c r="S86" i="9"/>
  <c r="Q86" i="9"/>
  <c r="Z85" i="9"/>
  <c r="X85" i="9"/>
  <c r="V85" i="9"/>
  <c r="S85" i="9"/>
  <c r="Q85" i="9"/>
  <c r="Z84" i="9"/>
  <c r="X84" i="9"/>
  <c r="V84" i="9"/>
  <c r="S84" i="9"/>
  <c r="Q84" i="9"/>
  <c r="Z83" i="9"/>
  <c r="X83" i="9"/>
  <c r="V83" i="9"/>
  <c r="S83" i="9"/>
  <c r="Q83" i="9"/>
  <c r="Z82" i="9"/>
  <c r="X82" i="9"/>
  <c r="V82" i="9"/>
  <c r="S82" i="9"/>
  <c r="Q82" i="9"/>
  <c r="Z81" i="9"/>
  <c r="X81" i="9"/>
  <c r="V81" i="9"/>
  <c r="S81" i="9"/>
  <c r="Q81" i="9"/>
  <c r="Z80" i="9"/>
  <c r="X80" i="9"/>
  <c r="V80" i="9"/>
  <c r="S80" i="9"/>
  <c r="Q80" i="9"/>
  <c r="Z79" i="9"/>
  <c r="X79" i="9"/>
  <c r="V79" i="9"/>
  <c r="S79" i="9"/>
  <c r="Q79" i="9"/>
  <c r="Z78" i="9"/>
  <c r="X78" i="9"/>
  <c r="V78" i="9"/>
  <c r="S78" i="9"/>
  <c r="Q78" i="9"/>
  <c r="Z77" i="9"/>
  <c r="X77" i="9"/>
  <c r="V77" i="9"/>
  <c r="S77" i="9"/>
  <c r="Q77" i="9"/>
  <c r="Z76" i="9"/>
  <c r="X76" i="9"/>
  <c r="V76" i="9"/>
  <c r="S76" i="9"/>
  <c r="Q76" i="9"/>
  <c r="Z75" i="9"/>
  <c r="X75" i="9"/>
  <c r="V75" i="9"/>
  <c r="S75" i="9"/>
  <c r="Q75" i="9"/>
  <c r="Z74" i="9"/>
  <c r="X74" i="9"/>
  <c r="V74" i="9"/>
  <c r="S74" i="9"/>
  <c r="Q74" i="9"/>
  <c r="Z73" i="9"/>
  <c r="X73" i="9"/>
  <c r="V73" i="9"/>
  <c r="S73" i="9"/>
  <c r="Q73" i="9"/>
  <c r="Z72" i="9"/>
  <c r="X72" i="9"/>
  <c r="V72" i="9"/>
  <c r="S72" i="9"/>
  <c r="Q72" i="9"/>
  <c r="Z71" i="9"/>
  <c r="X71" i="9"/>
  <c r="V71" i="9"/>
  <c r="S71" i="9"/>
  <c r="Q71" i="9"/>
  <c r="X70" i="9"/>
  <c r="V70" i="9"/>
  <c r="S70" i="9"/>
  <c r="Q70" i="9"/>
  <c r="Z69" i="9"/>
  <c r="X69" i="9"/>
  <c r="V69" i="9"/>
  <c r="S69" i="9"/>
  <c r="Q69" i="9"/>
  <c r="Z68" i="9"/>
  <c r="X68" i="9"/>
  <c r="V68" i="9"/>
  <c r="S68" i="9"/>
  <c r="Q68" i="9"/>
  <c r="Z67" i="9"/>
  <c r="X67" i="9"/>
  <c r="V67" i="9"/>
  <c r="S67" i="9"/>
  <c r="Q67" i="9"/>
  <c r="Z66" i="9"/>
  <c r="X66" i="9"/>
  <c r="V66" i="9"/>
  <c r="S66" i="9"/>
  <c r="Q66" i="9"/>
  <c r="Z65" i="9"/>
  <c r="X65" i="9"/>
  <c r="V65" i="9"/>
  <c r="S65" i="9"/>
  <c r="Q65" i="9"/>
  <c r="Z64" i="9"/>
  <c r="X64" i="9"/>
  <c r="V64" i="9"/>
  <c r="S64" i="9"/>
  <c r="Q64" i="9"/>
  <c r="Z63" i="9"/>
  <c r="Z62" i="9"/>
  <c r="X62" i="9"/>
  <c r="V62" i="9"/>
  <c r="S62" i="9"/>
  <c r="Q62" i="9"/>
  <c r="Z61" i="9"/>
  <c r="X61" i="9"/>
  <c r="V61" i="9"/>
  <c r="S61" i="9"/>
  <c r="Q61" i="9"/>
  <c r="Z60" i="9"/>
  <c r="X60" i="9"/>
  <c r="V60" i="9"/>
  <c r="S60" i="9"/>
  <c r="Q60" i="9"/>
  <c r="Z59" i="9"/>
  <c r="X59" i="9"/>
  <c r="V59" i="9"/>
  <c r="S59" i="9"/>
  <c r="Q59" i="9"/>
  <c r="Z58" i="9"/>
  <c r="X58" i="9"/>
  <c r="V58" i="9"/>
  <c r="S58" i="9"/>
  <c r="Q58" i="9"/>
  <c r="Z57" i="9"/>
  <c r="X57" i="9"/>
  <c r="V57" i="9"/>
  <c r="S57" i="9"/>
  <c r="Q57" i="9"/>
  <c r="Z56" i="9"/>
  <c r="X56" i="9"/>
  <c r="V56" i="9"/>
  <c r="S56" i="9"/>
  <c r="Q56" i="9"/>
  <c r="Z55" i="9"/>
  <c r="X55" i="9"/>
  <c r="V55" i="9"/>
  <c r="S55" i="9"/>
  <c r="Q55" i="9"/>
  <c r="X54" i="9"/>
  <c r="V54" i="9"/>
  <c r="S54" i="9"/>
  <c r="Q54" i="9"/>
  <c r="Z53" i="9"/>
  <c r="X53" i="9"/>
  <c r="V53" i="9"/>
  <c r="S53" i="9"/>
  <c r="Q53" i="9"/>
  <c r="Z46" i="9"/>
  <c r="X46" i="9"/>
  <c r="V46" i="9"/>
  <c r="S46" i="9"/>
  <c r="Q46" i="9"/>
  <c r="Z45" i="9"/>
  <c r="X45" i="9"/>
  <c r="V45" i="9"/>
  <c r="S45" i="9"/>
  <c r="Q45" i="9"/>
  <c r="Z44" i="9"/>
  <c r="X44" i="9"/>
  <c r="V44" i="9"/>
  <c r="S44" i="9"/>
  <c r="Q44" i="9"/>
  <c r="Z43" i="9"/>
  <c r="X43" i="9"/>
  <c r="V43" i="9"/>
  <c r="S43" i="9"/>
  <c r="Q43" i="9"/>
  <c r="Z42" i="9"/>
  <c r="X42" i="9"/>
  <c r="V42" i="9"/>
  <c r="S42" i="9"/>
  <c r="Q42" i="9"/>
  <c r="Z41" i="9"/>
  <c r="X41" i="9"/>
  <c r="V41" i="9"/>
  <c r="S41" i="9"/>
  <c r="Q41" i="9"/>
  <c r="Z40" i="9"/>
  <c r="X40" i="9"/>
  <c r="V40" i="9"/>
  <c r="S40" i="9"/>
  <c r="Q40" i="9"/>
  <c r="Z39" i="9"/>
  <c r="X39" i="9"/>
  <c r="V39" i="9"/>
  <c r="S39" i="9"/>
  <c r="Q39" i="9"/>
  <c r="X38" i="9"/>
  <c r="V38" i="9"/>
  <c r="S38" i="9"/>
  <c r="Q38" i="9"/>
  <c r="Z37" i="9"/>
  <c r="X37" i="9"/>
  <c r="V37" i="9"/>
  <c r="S37" i="9"/>
  <c r="Q37" i="9"/>
  <c r="Z36" i="9"/>
  <c r="X36" i="9"/>
  <c r="V36" i="9"/>
  <c r="S36" i="9"/>
  <c r="Q36" i="9"/>
  <c r="Z35" i="9"/>
  <c r="X35" i="9"/>
  <c r="V35" i="9"/>
  <c r="S35" i="9"/>
  <c r="Q35" i="9"/>
  <c r="Z34" i="9"/>
  <c r="X34" i="9"/>
  <c r="V34" i="9"/>
  <c r="S34" i="9"/>
  <c r="Q34" i="9"/>
  <c r="Z33" i="9"/>
  <c r="X33" i="9"/>
  <c r="V33" i="9"/>
  <c r="S33" i="9"/>
  <c r="Q33" i="9"/>
  <c r="Z32" i="9"/>
  <c r="X32" i="9"/>
  <c r="V32" i="9"/>
  <c r="S32" i="9"/>
  <c r="Q32" i="9"/>
  <c r="Z31" i="9"/>
  <c r="X31" i="9"/>
  <c r="V31" i="9"/>
  <c r="S31" i="9"/>
  <c r="Q31" i="9"/>
  <c r="Z30" i="9"/>
  <c r="X30" i="9"/>
  <c r="V30" i="9"/>
  <c r="S30" i="9"/>
  <c r="Q30" i="9"/>
  <c r="Z29" i="9"/>
  <c r="X29" i="9"/>
  <c r="V29" i="9"/>
  <c r="S29" i="9"/>
  <c r="Q29" i="9"/>
  <c r="Z28" i="9"/>
  <c r="X28" i="9"/>
  <c r="V28" i="9"/>
  <c r="S28" i="9"/>
  <c r="Q28" i="9"/>
  <c r="Z27" i="9"/>
  <c r="X27" i="9"/>
  <c r="V27" i="9"/>
  <c r="S27" i="9"/>
  <c r="Q27" i="9"/>
  <c r="Z26" i="9"/>
  <c r="X26" i="9"/>
  <c r="V26" i="9"/>
  <c r="S26" i="9"/>
  <c r="Q26" i="9"/>
  <c r="Z25" i="9"/>
  <c r="Z24" i="9"/>
  <c r="Z139" i="9" s="1"/>
  <c r="X24" i="9"/>
  <c r="V24" i="9"/>
  <c r="S24" i="9"/>
  <c r="Q24" i="9"/>
  <c r="X23" i="9"/>
  <c r="V23" i="9"/>
  <c r="S23" i="9"/>
  <c r="Q23" i="9"/>
  <c r="X22" i="9"/>
  <c r="V22" i="9"/>
  <c r="S22" i="9"/>
  <c r="Q22" i="9"/>
  <c r="X21" i="9"/>
  <c r="V21" i="9"/>
  <c r="S21" i="9"/>
  <c r="Q21" i="9"/>
  <c r="X20" i="9"/>
  <c r="V20" i="9"/>
  <c r="S20" i="9"/>
  <c r="Q20" i="9"/>
  <c r="X19" i="9"/>
  <c r="V19" i="9"/>
  <c r="S19" i="9"/>
  <c r="Q19" i="9"/>
  <c r="X18" i="9"/>
  <c r="V18" i="9"/>
  <c r="S18" i="9"/>
  <c r="Q18" i="9"/>
  <c r="X17" i="9"/>
  <c r="V17" i="9"/>
  <c r="S17" i="9"/>
  <c r="Q17" i="9"/>
  <c r="X16" i="9"/>
  <c r="V16" i="9"/>
  <c r="S16" i="9"/>
  <c r="Q16" i="9"/>
  <c r="X15" i="9"/>
  <c r="V15" i="9"/>
  <c r="S15" i="9"/>
  <c r="Q15" i="9"/>
  <c r="X14" i="9"/>
  <c r="V14" i="9"/>
  <c r="S14" i="9"/>
  <c r="Q14" i="9"/>
  <c r="X13" i="9"/>
  <c r="V13" i="9"/>
  <c r="S13" i="9"/>
  <c r="Q13" i="9"/>
  <c r="X12" i="9"/>
  <c r="V12" i="9"/>
  <c r="S12" i="9"/>
  <c r="Q12" i="9"/>
  <c r="X11" i="9"/>
  <c r="V11" i="9"/>
  <c r="S11" i="9"/>
  <c r="Q11" i="9"/>
  <c r="X10" i="9"/>
  <c r="V10" i="9"/>
  <c r="S10" i="9"/>
  <c r="Q10" i="9"/>
  <c r="X9" i="9"/>
  <c r="V9" i="9"/>
  <c r="S9" i="9"/>
  <c r="Q9" i="9"/>
  <c r="X8" i="9"/>
  <c r="V8" i="9"/>
  <c r="S8" i="9"/>
  <c r="Q8" i="9"/>
  <c r="X7" i="9"/>
  <c r="V7" i="9"/>
  <c r="S7" i="9"/>
  <c r="Q7" i="9"/>
  <c r="X6" i="9"/>
  <c r="V6" i="9"/>
  <c r="S6" i="9"/>
  <c r="Q6" i="9"/>
</calcChain>
</file>

<file path=xl/sharedStrings.xml><?xml version="1.0" encoding="utf-8"?>
<sst xmlns="http://schemas.openxmlformats.org/spreadsheetml/2006/main" count="743" uniqueCount="184">
  <si>
    <t>DATE</t>
  </si>
  <si>
    <t>S.I.No.</t>
  </si>
  <si>
    <t>UDS</t>
  </si>
  <si>
    <t>BUIT UP AREA</t>
  </si>
  <si>
    <t>SUPER BUIT UP AREA/SALEABLE AREA</t>
  </si>
  <si>
    <t>CARPET AREA</t>
  </si>
  <si>
    <t>Open</t>
  </si>
  <si>
    <t>SFT</t>
  </si>
  <si>
    <t>SQM</t>
  </si>
  <si>
    <t>I</t>
  </si>
  <si>
    <t>ARIEL (A-BLOCK)</t>
  </si>
  <si>
    <t>ARIEL</t>
  </si>
  <si>
    <t>A</t>
  </si>
  <si>
    <t xml:space="preserve">1st-Floor </t>
  </si>
  <si>
    <t>A1</t>
  </si>
  <si>
    <t>3-BHK</t>
  </si>
  <si>
    <t>A2</t>
  </si>
  <si>
    <t>A3</t>
  </si>
  <si>
    <t>A4</t>
  </si>
  <si>
    <t xml:space="preserve">2nd-Floor </t>
  </si>
  <si>
    <t>A5</t>
  </si>
  <si>
    <t>A6</t>
  </si>
  <si>
    <t>A7</t>
  </si>
  <si>
    <t>A8</t>
  </si>
  <si>
    <t>3rd -Floor</t>
  </si>
  <si>
    <t>A9</t>
  </si>
  <si>
    <t>A10</t>
  </si>
  <si>
    <t>A11</t>
  </si>
  <si>
    <t>A12</t>
  </si>
  <si>
    <t>4th-Floor</t>
  </si>
  <si>
    <t>A13</t>
  </si>
  <si>
    <t>A14</t>
  </si>
  <si>
    <t>5th-Floor</t>
  </si>
  <si>
    <t>A17</t>
  </si>
  <si>
    <t>A18</t>
  </si>
  <si>
    <t>AZ</t>
  </si>
  <si>
    <t>II</t>
  </si>
  <si>
    <t>DEN (B-BLOCK)</t>
  </si>
  <si>
    <t>DEN</t>
  </si>
  <si>
    <t>B</t>
  </si>
  <si>
    <t>D1</t>
  </si>
  <si>
    <t>2-BHK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</si>
  <si>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</si>
  <si>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</si>
  <si>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</si>
  <si>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</si>
  <si>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</si>
  <si>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</si>
  <si>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</si>
  <si>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</si>
  <si>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</si>
  <si>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</si>
  <si>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</si>
  <si>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D19</t>
  </si>
  <si>
    <t>AA</t>
  </si>
  <si>
    <t>D20</t>
  </si>
  <si>
    <t>D21</t>
  </si>
  <si>
    <t>D22</t>
  </si>
  <si>
    <t>D25</t>
  </si>
  <si>
    <t>D26</t>
  </si>
  <si>
    <t>D27</t>
  </si>
  <si>
    <t>D28</t>
  </si>
  <si>
    <t>D31</t>
  </si>
  <si>
    <t>D32</t>
  </si>
  <si>
    <t>D35</t>
  </si>
  <si>
    <t>D36</t>
  </si>
  <si>
    <t>D37</t>
  </si>
  <si>
    <t>D38</t>
  </si>
  <si>
    <t>III</t>
  </si>
  <si>
    <t>LEO</t>
  </si>
  <si>
    <t>C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</si>
  <si>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</si>
  <si>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</si>
  <si>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</si>
  <si>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</si>
  <si>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</si>
  <si>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</si>
  <si>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</si>
  <si>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</si>
  <si>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</si>
  <si>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</si>
  <si>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</si>
  <si>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</si>
  <si>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</si>
  <si>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</si>
  <si>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</si>
  <si>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</si>
  <si>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</si>
  <si>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</si>
  <si>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</si>
  <si>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1+U79:U97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</si>
  <si>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</si>
  <si>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</si>
  <si>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</si>
  <si>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</si>
  <si>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</si>
  <si>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</si>
  <si>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</si>
  <si>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</si>
  <si>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</si>
  <si>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</si>
  <si>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</si>
  <si>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</si>
  <si>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</si>
  <si>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</si>
  <si>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</si>
  <si>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</si>
  <si>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</si>
  <si>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</si>
  <si>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L38</t>
  </si>
  <si>
    <t>IV</t>
  </si>
  <si>
    <t>SIMBA (D-BLOCK)</t>
  </si>
  <si>
    <t>SIMBA</t>
  </si>
  <si>
    <t>D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</si>
  <si>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</si>
  <si>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</si>
  <si>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</si>
  <si>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</si>
  <si>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</si>
  <si>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</si>
  <si>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</si>
  <si>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</si>
  <si>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</si>
  <si>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</si>
  <si>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</si>
  <si>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</si>
  <si>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</si>
  <si>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</si>
  <si>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</si>
  <si>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</si>
  <si>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</si>
  <si>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</si>
  <si>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</si>
  <si>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</si>
  <si>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</si>
  <si>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</si>
  <si>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</si>
  <si>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</si>
  <si>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</si>
  <si>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</si>
  <si>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</si>
  <si>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</si>
  <si>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</si>
  <si>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</si>
  <si>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</si>
  <si>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</si>
  <si>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TOTAL</t>
  </si>
  <si>
    <t>Sqm</t>
  </si>
  <si>
    <t>LEO (C-BLOCK)</t>
  </si>
  <si>
    <t>R1</t>
  </si>
  <si>
    <t>SITE ADDRESS :</t>
  </si>
  <si>
    <t>D39&amp;40</t>
  </si>
  <si>
    <t>Road widening Gifted</t>
  </si>
  <si>
    <t>Visitors Car Parking</t>
  </si>
  <si>
    <t>Grand Total</t>
  </si>
  <si>
    <t>Proposed construction of Group Housing Development With 4 Blocks, Block A – Stilt Floor + 3 Floors + 4th Floor (Part) + 5th Floor (Part) (Height – 18.0m) Residential Building With 19 Dwelling Units And Association Room, Yoga Room, Kids Play Room, Library, GYM and Swimming Pool at 5th Floor Level; Block B – Stilt Floor + 5 Floors (Height – 18.0m) Residential Building With 33 Dwelling Units; Block C – Stilt Floor + 4 Floors + 5th Floor (Part) (Height – 18.0m) Residential Building With 38 Dwelling Units; Block D – Stilt Floor + 4 Floors (Height – 15.0m) Residential Building With 32 Dwelling Units; Totally 122 Dwelling Unit at Madambakkam, Chennai in S.No.716/1D1, 716/1D2, 716/3, 716/4 &amp; 716/5 of Madambakkam Village Within The Limit of Tambaram Municipal Corporation.</t>
  </si>
  <si>
    <t>(b)
Exclusive Balcony (sq.m)</t>
  </si>
  <si>
    <t>(c) Exclusive Verandah / Utility / Services / Open Terrace (sq.m)</t>
  </si>
  <si>
    <t>(d)      Area of External Walls (sq.m.)</t>
  </si>
  <si>
    <t>e=(a+b+c+d)           Floor area of the Apartment (sq.m.)</t>
  </si>
  <si>
    <t>(f) Proportionate Common Area (sq.m)</t>
  </si>
  <si>
    <t>(i)                     Car parking (No's)</t>
  </si>
  <si>
    <t>Type</t>
  </si>
  <si>
    <t>Flat No.</t>
  </si>
  <si>
    <t xml:space="preserve">Floor </t>
  </si>
  <si>
    <t>Block Name (Approval)</t>
  </si>
  <si>
    <t>Block Name (Working)</t>
  </si>
  <si>
    <t>Covered</t>
  </si>
  <si>
    <t>(a)
RERA Carpet Area (sec2(k)of the RERA Act) (sq.m)</t>
  </si>
  <si>
    <t>g=(e+f)  Gross Area of the Apartment (sq.m)</t>
  </si>
  <si>
    <t>(h)           UDS land Area</t>
  </si>
  <si>
    <t>CARPET AREA STATEMENT</t>
  </si>
  <si>
    <t>D29&amp;30</t>
  </si>
  <si>
    <t>D33&amp;34</t>
  </si>
  <si>
    <t>D23&amp;24</t>
  </si>
  <si>
    <t>D17&amp;18</t>
  </si>
  <si>
    <t>D15&amp;16</t>
  </si>
  <si>
    <t>D13&amp;14</t>
  </si>
  <si>
    <t>A19&amp;20</t>
  </si>
  <si>
    <t>A15&amp;16</t>
  </si>
  <si>
    <t>As per Document</t>
  </si>
  <si>
    <t xml:space="preserve">As per Patta </t>
  </si>
  <si>
    <t>Least Extent</t>
  </si>
  <si>
    <t>Proposed construction of Group Housing Development With 4 Blocks, Block A – Stilt Floor + 3 Floors + 4th Floor (Part) + 5th Floor (Part) (Height – 18.0m) Residential Building With 19 Dwelling Units And Association Room, Yoga Room, Kids Play Room, Library, GYM and Swimming Pool at 5th Floor Level; Block B – Stilt Floor + 5 Floors (Height – 18.0m) Residential Building With 33 Dwelling Units; Block C – Stilt Floor + 4 Floors + 5th Floor (Part) (Height – 18.0m) Residential Building With 38 Dwelling Units; Block D – Stilt Floor + 4 Floors (Height – 15.0m) Residential Building With 32 Dwelling Units; Totally 122 Dwelling Unit at Madambakkam, Chennai in S.No.716/1D1, 716/1D2, 716/3, 716/4 &amp; 716/5 of Madambakkam Village, Tambaram Taluk, Chengalpattu District Within The Limit of Tambaram Municipal Corporation.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</si>
</sst>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1"/>
      <color indexed="8"/>
      <name val="Bookman Old Style"/>
      <family val="1"/>
    </font>
    <font>
      <b/>
      <sz val="10"/>
      <color indexed="8"/>
      <name val="Bookman Old Style"/>
      <family val="1"/>
    </font>
    <font>
      <sz val="10"/>
      <color rgb="FFFF0000"/>
      <name val="Bookman Old Style"/>
      <family val="1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0"/>
      <color rgb="FFFF0000"/>
      <name val="Bookman Old Style"/>
      <family val="1"/>
    </font>
    <font>
      <b/>
      <sz val="10"/>
      <name val="Bookman Old Style"/>
      <family val="1"/>
    </font>
    <font>
      <b/>
      <sz val="10"/>
      <color theme="3"/>
      <name val="Bookman Old Style"/>
      <family val="1"/>
    </font>
    <font>
      <sz val="10"/>
      <name val="Bookman Old Style"/>
      <family val="1"/>
    </font>
  </fonts>
  <fills count="15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3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horizontal="center" vertical="center" wrapText="1"/>
    </xf>
    <xf numFmtId="0" fontId="10" fillId="11" borderId="5" xfId="1" applyFont="1" applyFill="1" applyBorder="1" applyAlignment="1">
      <alignment vertical="center"/>
    </xf>
    <xf numFmtId="0" fontId="11" fillId="6" borderId="5" xfId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 wrapText="1"/>
    </xf>
    <xf numFmtId="0" fontId="11" fillId="11" borderId="0" xfId="1" applyFont="1" applyFill="1" applyBorder="1" applyAlignment="1">
      <alignment vertical="center"/>
    </xf>
    <xf numFmtId="0" fontId="11" fillId="11" borderId="5" xfId="1" applyFont="1" applyFill="1" applyBorder="1" applyAlignment="1">
      <alignment vertical="center"/>
    </xf>
    <xf numFmtId="2" fontId="11" fillId="11" borderId="5" xfId="1" applyNumberFormat="1" applyFont="1" applyFill="1" applyBorder="1" applyAlignment="1">
      <alignment vertical="center"/>
    </xf>
    <xf numFmtId="0" fontId="11" fillId="2" borderId="5" xfId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2" fontId="8" fillId="6" borderId="5" xfId="0" applyNumberFormat="1" applyFont="1" applyFill="1" applyBorder="1" applyAlignment="1">
      <alignment horizontal="right" vertical="center" wrapText="1"/>
    </xf>
    <xf numFmtId="0" fontId="8" fillId="6" borderId="5" xfId="0" applyFont="1" applyFill="1" applyBorder="1" applyAlignment="1">
      <alignment horizontal="right" vertical="center" wrapText="1"/>
    </xf>
    <xf numFmtId="1" fontId="8" fillId="6" borderId="5" xfId="0" applyNumberFormat="1" applyFont="1" applyFill="1" applyBorder="1" applyAlignment="1">
      <alignment horizontal="right" vertical="center" wrapText="1"/>
    </xf>
    <xf numFmtId="0" fontId="11" fillId="9" borderId="0" xfId="1" applyFont="1" applyFill="1" applyBorder="1" applyAlignment="1">
      <alignment vertical="center"/>
    </xf>
    <xf numFmtId="0" fontId="8" fillId="6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9" fontId="8" fillId="10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5" fillId="4" borderId="5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14" fontId="6" fillId="4" borderId="0" xfId="0" applyNumberFormat="1" applyFont="1" applyFill="1" applyBorder="1" applyAlignment="1">
      <alignment vertical="center"/>
    </xf>
    <xf numFmtId="0" fontId="8" fillId="7" borderId="0" xfId="0" applyFont="1" applyFill="1" applyBorder="1" applyAlignment="1">
      <alignment horizontal="center" vertical="center" wrapText="1"/>
    </xf>
    <xf numFmtId="0" fontId="8" fillId="8" borderId="0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9" fillId="4" borderId="0" xfId="1" applyFont="1" applyFill="1" applyBorder="1" applyAlignment="1">
      <alignment vertical="center" wrapText="1"/>
    </xf>
    <xf numFmtId="0" fontId="11" fillId="10" borderId="5" xfId="1" applyFont="1" applyFill="1" applyBorder="1" applyAlignment="1">
      <alignment vertical="center" wrapText="1"/>
    </xf>
    <xf numFmtId="2" fontId="7" fillId="10" borderId="5" xfId="0" applyNumberFormat="1" applyFont="1" applyFill="1" applyBorder="1" applyAlignment="1">
      <alignment vertical="center"/>
    </xf>
    <xf numFmtId="0" fontId="10" fillId="10" borderId="5" xfId="1" applyFont="1" applyFill="1" applyBorder="1" applyAlignment="1">
      <alignment vertical="center" wrapText="1"/>
    </xf>
    <xf numFmtId="1" fontId="7" fillId="10" borderId="5" xfId="0" applyNumberFormat="1" applyFont="1" applyFill="1" applyBorder="1" applyAlignment="1">
      <alignment vertical="center"/>
    </xf>
    <xf numFmtId="2" fontId="8" fillId="12" borderId="5" xfId="0" applyNumberFormat="1" applyFont="1" applyFill="1" applyBorder="1" applyAlignment="1">
      <alignment horizontal="center" vertical="center"/>
    </xf>
    <xf numFmtId="2" fontId="7" fillId="13" borderId="0" xfId="0" applyNumberFormat="1" applyFont="1" applyFill="1" applyBorder="1" applyAlignment="1">
      <alignment vertical="center"/>
    </xf>
    <xf numFmtId="2" fontId="8" fillId="12" borderId="0" xfId="0" applyNumberFormat="1" applyFont="1" applyFill="1" applyBorder="1" applyAlignment="1">
      <alignment horizontal="center" vertical="center"/>
    </xf>
    <xf numFmtId="2" fontId="8" fillId="4" borderId="0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0" fontId="7" fillId="10" borderId="5" xfId="0" applyFont="1" applyFill="1" applyBorder="1" applyAlignment="1">
      <alignment vertical="center"/>
    </xf>
    <xf numFmtId="0" fontId="7" fillId="13" borderId="0" xfId="0" applyFont="1" applyFill="1" applyBorder="1" applyAlignment="1">
      <alignment vertical="center"/>
    </xf>
    <xf numFmtId="0" fontId="9" fillId="4" borderId="0" xfId="1" applyFont="1" applyFill="1" applyBorder="1" applyAlignment="1">
      <alignment horizontal="right" vertical="center" wrapText="1"/>
    </xf>
    <xf numFmtId="0" fontId="12" fillId="0" borderId="5" xfId="0" applyFont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0" fontId="6" fillId="10" borderId="0" xfId="0" applyFont="1" applyFill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7" fillId="10" borderId="0" xfId="0" applyFont="1" applyFill="1" applyBorder="1" applyAlignment="1">
      <alignment vertical="center"/>
    </xf>
    <xf numFmtId="0" fontId="8" fillId="4" borderId="5" xfId="0" applyFont="1" applyFill="1" applyBorder="1" applyAlignment="1">
      <alignment horizontal="right" vertical="center" wrapText="1"/>
    </xf>
    <xf numFmtId="0" fontId="11" fillId="11" borderId="5" xfId="1" applyFont="1" applyFill="1" applyBorder="1" applyAlignment="1">
      <alignment horizontal="right" vertical="center"/>
    </xf>
    <xf numFmtId="2" fontId="8" fillId="4" borderId="5" xfId="0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horizontal="right" vertical="center" wrapText="1"/>
    </xf>
    <xf numFmtId="0" fontId="11" fillId="11" borderId="5" xfId="1" applyFont="1" applyFill="1" applyBorder="1" applyAlignment="1">
      <alignment horizontal="center" vertical="center"/>
    </xf>
    <xf numFmtId="0" fontId="11" fillId="10" borderId="5" xfId="1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vertical="center"/>
    </xf>
    <xf numFmtId="2" fontId="7" fillId="0" borderId="5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justify" vertical="justify" wrapText="1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</cellXfs>
  <cellStyles count="2">
    <cellStyle name="Heading 2" xfId="1" builtinId="1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5"/>
  <sheetViews>
    <sheetView tabSelected="1" view="pageBreakPreview" zoomScaleNormal="100" zoomScaleSheetLayoutView="100" workbookViewId="0">
      <selection activeCell="C2" sqref="C2:P2"/>
    </sheetView>
  </sheetViews>
  <sheetFormatPr defaultRowHeight="15" x14ac:dyDescent="0.25"/>
  <cols>
    <col min="1" max="1" width="9.140625" style="27"/>
    <col min="2" max="2" width="12.28515625" style="1" customWidth="1"/>
    <col min="3" max="3" width="13.140625" style="1" customWidth="1"/>
    <col min="4" max="4" width="11.28515625" style="32" customWidth="1"/>
    <col min="5" max="5" width="9.7109375" style="1" customWidth="1"/>
    <col min="6" max="6" width="8.42578125" style="1" customWidth="1"/>
    <col min="7" max="7" width="11.140625" style="32" customWidth="1"/>
    <col min="8" max="8" width="11.85546875" style="32" customWidth="1"/>
    <col min="9" max="9" width="11.7109375" style="32" customWidth="1"/>
    <col min="10" max="10" width="10" style="32" customWidth="1"/>
    <col min="11" max="11" width="12.7109375" style="32" customWidth="1"/>
    <col min="12" max="12" width="15" style="54" customWidth="1"/>
    <col min="13" max="13" width="11.5703125" style="54" customWidth="1"/>
    <col min="14" max="14" width="12.7109375" style="57" customWidth="1"/>
    <col min="15" max="15" width="9.7109375" style="60" customWidth="1"/>
    <col min="16" max="16" width="7" style="61" customWidth="1"/>
    <col min="17" max="19" width="0" style="32" hidden="1" customWidth="1"/>
    <col min="20" max="20" width="0" style="54" hidden="1" customWidth="1"/>
    <col min="21" max="21" width="11.42578125" style="55" hidden="1" customWidth="1"/>
    <col min="22" max="22" width="0" style="32" hidden="1" customWidth="1"/>
    <col min="23" max="23" width="9.7109375" style="54" hidden="1" customWidth="1"/>
    <col min="24" max="24" width="0" style="32" hidden="1" customWidth="1"/>
    <col min="25" max="25" width="0.42578125" style="32" customWidth="1"/>
    <col min="26" max="26" width="0" style="32" hidden="1" customWidth="1"/>
    <col min="27" max="27" width="9.85546875" style="32" bestFit="1" customWidth="1"/>
    <col min="28" max="28" width="12" style="57" bestFit="1" customWidth="1"/>
    <col min="29" max="29" width="12.7109375" style="57" bestFit="1" customWidth="1"/>
    <col min="30" max="30" width="9.5703125" style="32" bestFit="1" customWidth="1"/>
    <col min="31" max="31" width="9.140625" style="32"/>
    <col min="32" max="32" width="12.85546875" style="32" customWidth="1"/>
    <col min="33" max="33" width="10.140625" style="32" customWidth="1"/>
    <col min="34" max="16384" width="9.140625" style="32"/>
  </cols>
  <sheetData>
    <row r="1" spans="1:33" ht="21" customHeight="1" x14ac:dyDescent="0.25">
      <c r="A1" s="80" t="s">
        <v>171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28"/>
      <c r="R1" s="29"/>
      <c r="S1" s="29"/>
      <c r="T1" s="29"/>
      <c r="U1" s="30" t="s">
        <v>0</v>
      </c>
      <c r="V1" s="29"/>
      <c r="W1" s="29"/>
      <c r="X1" s="29"/>
      <c r="Y1" s="31"/>
      <c r="AB1" s="1"/>
      <c r="AC1" s="1"/>
      <c r="AD1" s="1"/>
      <c r="AE1" s="1"/>
      <c r="AF1" s="1"/>
      <c r="AG1" s="1"/>
    </row>
    <row r="2" spans="1:33" ht="100.5" customHeight="1" x14ac:dyDescent="0.25">
      <c r="A2" s="73" t="s">
        <v>150</v>
      </c>
      <c r="B2" s="73"/>
      <c r="C2" s="74" t="s">
        <v>183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33"/>
      <c r="R2" s="34"/>
      <c r="S2" s="34"/>
      <c r="T2" s="34"/>
      <c r="U2" s="35"/>
      <c r="V2" s="34"/>
      <c r="W2" s="34"/>
      <c r="X2" s="34"/>
      <c r="Y2" s="31"/>
      <c r="AB2" s="1"/>
      <c r="AC2" s="1"/>
      <c r="AD2" s="1"/>
      <c r="AE2" s="1"/>
      <c r="AF2" s="1"/>
      <c r="AG2" s="1"/>
    </row>
    <row r="3" spans="1:33" s="1" customFormat="1" ht="108" customHeight="1" x14ac:dyDescent="0.25">
      <c r="A3" s="69" t="s">
        <v>1</v>
      </c>
      <c r="B3" s="69" t="s">
        <v>166</v>
      </c>
      <c r="C3" s="69" t="s">
        <v>165</v>
      </c>
      <c r="D3" s="69" t="s">
        <v>164</v>
      </c>
      <c r="E3" s="70" t="s">
        <v>163</v>
      </c>
      <c r="F3" s="69" t="s">
        <v>162</v>
      </c>
      <c r="G3" s="69" t="s">
        <v>168</v>
      </c>
      <c r="H3" s="69" t="s">
        <v>156</v>
      </c>
      <c r="I3" s="69" t="s">
        <v>157</v>
      </c>
      <c r="J3" s="69" t="s">
        <v>158</v>
      </c>
      <c r="K3" s="69" t="s">
        <v>159</v>
      </c>
      <c r="L3" s="69" t="s">
        <v>160</v>
      </c>
      <c r="M3" s="69" t="s">
        <v>169</v>
      </c>
      <c r="N3" s="69" t="s">
        <v>170</v>
      </c>
      <c r="O3" s="81" t="s">
        <v>161</v>
      </c>
      <c r="P3" s="81"/>
      <c r="Q3" s="18" t="s">
        <v>3</v>
      </c>
      <c r="R3" s="23"/>
      <c r="S3" s="36" t="s">
        <v>4</v>
      </c>
      <c r="T3" s="36"/>
      <c r="U3" s="8"/>
      <c r="V3" s="37" t="s">
        <v>2</v>
      </c>
      <c r="W3" s="37"/>
      <c r="X3" s="38" t="s">
        <v>5</v>
      </c>
      <c r="Y3" s="9"/>
      <c r="Z3" s="3" t="s">
        <v>2</v>
      </c>
      <c r="AA3" s="4"/>
    </row>
    <row r="4" spans="1:33" s="1" customFormat="1" ht="20.100000000000001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62"/>
      <c r="O4" s="5" t="s">
        <v>167</v>
      </c>
      <c r="P4" s="2" t="s">
        <v>6</v>
      </c>
      <c r="Q4" s="6" t="s">
        <v>7</v>
      </c>
      <c r="R4" s="1" t="s">
        <v>8</v>
      </c>
      <c r="S4" s="1" t="s">
        <v>7</v>
      </c>
      <c r="T4" s="7" t="s">
        <v>8</v>
      </c>
      <c r="U4" s="8"/>
      <c r="V4" s="1" t="s">
        <v>7</v>
      </c>
      <c r="W4" s="7" t="s">
        <v>8</v>
      </c>
      <c r="X4" s="1" t="s">
        <v>7</v>
      </c>
      <c r="Y4" s="9"/>
      <c r="Z4" s="3"/>
      <c r="AA4" s="4"/>
    </row>
    <row r="5" spans="1:33" s="1" customFormat="1" ht="20.100000000000001" customHeight="1" x14ac:dyDescent="0.25">
      <c r="A5" s="10" t="s">
        <v>9</v>
      </c>
      <c r="B5" s="66"/>
      <c r="C5" s="66"/>
      <c r="D5" s="15"/>
      <c r="E5" s="66"/>
      <c r="F5" s="66"/>
      <c r="G5" s="15"/>
      <c r="H5" s="15"/>
      <c r="I5" s="15" t="s">
        <v>10</v>
      </c>
      <c r="J5" s="15"/>
      <c r="K5" s="15"/>
      <c r="L5" s="16"/>
      <c r="M5" s="16"/>
      <c r="N5" s="63"/>
      <c r="O5" s="11"/>
      <c r="P5" s="11"/>
      <c r="Q5" s="15"/>
      <c r="R5" s="14"/>
      <c r="S5" s="14"/>
      <c r="T5" s="14"/>
      <c r="U5" s="39"/>
      <c r="V5" s="14"/>
      <c r="W5" s="14"/>
      <c r="X5" s="14"/>
      <c r="Y5" s="31"/>
      <c r="Z5" s="3"/>
      <c r="AA5" s="4"/>
    </row>
    <row r="6" spans="1:33" s="1" customFormat="1" ht="20.100000000000001" customHeight="1" x14ac:dyDescent="0.25">
      <c r="A6" s="12">
        <v>1</v>
      </c>
      <c r="B6" s="68" t="s">
        <v>11</v>
      </c>
      <c r="C6" s="67" t="s">
        <v>12</v>
      </c>
      <c r="D6" s="40" t="s">
        <v>13</v>
      </c>
      <c r="E6" s="67" t="s">
        <v>14</v>
      </c>
      <c r="F6" s="67" t="s">
        <v>15</v>
      </c>
      <c r="G6" s="41">
        <v>92.98</v>
      </c>
      <c r="H6" s="41">
        <v>5.08</v>
      </c>
      <c r="I6" s="41">
        <v>4.18</v>
      </c>
      <c r="J6" s="41">
        <v>9.18</v>
      </c>
      <c r="K6" s="41">
        <v>111.42</v>
      </c>
      <c r="L6" s="41">
        <v>22.283999999999999</v>
      </c>
      <c r="M6" s="41">
        <v>133.70399999999998</v>
      </c>
      <c r="N6" s="64">
        <v>61.44</v>
      </c>
      <c r="O6" s="42">
        <v>1</v>
      </c>
      <c r="P6" s="43">
        <v>1</v>
      </c>
      <c r="Q6" s="44">
        <f t="shared" ref="Q6:Q23" si="0">R6*10.7642</f>
        <v>1199.2395220000001</v>
      </c>
      <c r="R6" s="45">
        <v>111.41</v>
      </c>
      <c r="S6" s="46">
        <f>T6*10.7642</f>
        <v>1439.0874264000001</v>
      </c>
      <c r="T6" s="45">
        <v>133.69200000000001</v>
      </c>
      <c r="U6" s="39">
        <v>1</v>
      </c>
      <c r="V6" s="46">
        <f>W6*10.7642</f>
        <v>660.28493363309349</v>
      </c>
      <c r="W6" s="45">
        <v>61.340827338129493</v>
      </c>
      <c r="X6" s="46">
        <f t="shared" ref="X6:X23" si="1">G6*10.7642</f>
        <v>1000.8553160000001</v>
      </c>
      <c r="Y6" s="31"/>
      <c r="Z6" s="3"/>
      <c r="AA6" s="13"/>
      <c r="AB6" s="7"/>
      <c r="AC6" s="7"/>
    </row>
    <row r="7" spans="1:33" s="1" customFormat="1" ht="20.100000000000001" customHeight="1" x14ac:dyDescent="0.25">
      <c r="A7" s="12">
        <v>2</v>
      </c>
      <c r="B7" s="68" t="s">
        <v>11</v>
      </c>
      <c r="C7" s="67" t="s">
        <v>12</v>
      </c>
      <c r="D7" s="40" t="s">
        <v>13</v>
      </c>
      <c r="E7" s="67" t="s">
        <v>16</v>
      </c>
      <c r="F7" s="67" t="s">
        <v>15</v>
      </c>
      <c r="G7" s="41">
        <v>92.98</v>
      </c>
      <c r="H7" s="41">
        <v>5.08</v>
      </c>
      <c r="I7" s="41">
        <v>4.18</v>
      </c>
      <c r="J7" s="41">
        <v>9.18</v>
      </c>
      <c r="K7" s="41">
        <v>111.42</v>
      </c>
      <c r="L7" s="41">
        <v>22.283999999999999</v>
      </c>
      <c r="M7" s="41">
        <v>133.70399999999998</v>
      </c>
      <c r="N7" s="64">
        <v>61.44</v>
      </c>
      <c r="O7" s="42">
        <v>1</v>
      </c>
      <c r="Q7" s="44">
        <f t="shared" si="0"/>
        <v>1199.2395220000001</v>
      </c>
      <c r="R7" s="45">
        <v>111.41</v>
      </c>
      <c r="S7" s="46">
        <f t="shared" ref="S7:S9" si="2">T7*10.7642</f>
        <v>1439.0874264000001</v>
      </c>
      <c r="T7" s="45">
        <v>133.69200000000001</v>
      </c>
      <c r="U7" s="39">
        <v>1</v>
      </c>
      <c r="V7" s="46">
        <f t="shared" ref="V7:V9" si="3">W7*10.7642</f>
        <v>660.28493363309349</v>
      </c>
      <c r="W7" s="45">
        <v>61.340827338129493</v>
      </c>
      <c r="X7" s="46">
        <f t="shared" si="1"/>
        <v>1000.8553160000001</v>
      </c>
      <c r="Y7" s="31"/>
      <c r="Z7" s="3"/>
      <c r="AA7" s="13"/>
    </row>
    <row r="8" spans="1:33" s="1" customFormat="1" ht="20.100000000000001" customHeight="1" x14ac:dyDescent="0.25">
      <c r="A8" s="12">
        <v>3</v>
      </c>
      <c r="B8" s="68" t="s">
        <v>11</v>
      </c>
      <c r="C8" s="67" t="s">
        <v>12</v>
      </c>
      <c r="D8" s="40" t="s">
        <v>13</v>
      </c>
      <c r="E8" s="67" t="s">
        <v>17</v>
      </c>
      <c r="F8" s="67" t="s">
        <v>15</v>
      </c>
      <c r="G8" s="41">
        <v>92.98</v>
      </c>
      <c r="H8" s="41">
        <v>5.08</v>
      </c>
      <c r="I8" s="41">
        <v>4.18</v>
      </c>
      <c r="J8" s="41">
        <v>9.18</v>
      </c>
      <c r="K8" s="41">
        <v>111.42</v>
      </c>
      <c r="L8" s="41">
        <v>22.283999999999999</v>
      </c>
      <c r="M8" s="41">
        <v>133.70399999999998</v>
      </c>
      <c r="N8" s="64">
        <v>61.44</v>
      </c>
      <c r="O8" s="42">
        <v>1</v>
      </c>
      <c r="P8" s="43"/>
      <c r="Q8" s="44">
        <f t="shared" si="0"/>
        <v>1199.2395220000001</v>
      </c>
      <c r="R8" s="45">
        <v>111.41</v>
      </c>
      <c r="S8" s="46">
        <f t="shared" si="2"/>
        <v>1439.0874264000001</v>
      </c>
      <c r="T8" s="45">
        <v>133.69200000000001</v>
      </c>
      <c r="U8" s="39">
        <v>1</v>
      </c>
      <c r="V8" s="46">
        <f t="shared" si="3"/>
        <v>660.28493363309349</v>
      </c>
      <c r="W8" s="45">
        <v>61.340827338129493</v>
      </c>
      <c r="X8" s="46">
        <f t="shared" si="1"/>
        <v>1000.8553160000001</v>
      </c>
      <c r="Y8" s="31"/>
      <c r="Z8" s="3"/>
      <c r="AA8" s="13"/>
    </row>
    <row r="9" spans="1:33" s="1" customFormat="1" ht="20.100000000000001" customHeight="1" x14ac:dyDescent="0.25">
      <c r="A9" s="12">
        <v>4</v>
      </c>
      <c r="B9" s="68" t="s">
        <v>11</v>
      </c>
      <c r="C9" s="67" t="s">
        <v>12</v>
      </c>
      <c r="D9" s="40" t="s">
        <v>13</v>
      </c>
      <c r="E9" s="67" t="s">
        <v>18</v>
      </c>
      <c r="F9" s="67" t="s">
        <v>15</v>
      </c>
      <c r="G9" s="41">
        <v>92.98</v>
      </c>
      <c r="H9" s="41">
        <v>5.08</v>
      </c>
      <c r="I9" s="41">
        <v>4.18</v>
      </c>
      <c r="J9" s="41">
        <v>9.18</v>
      </c>
      <c r="K9" s="41">
        <v>111.42</v>
      </c>
      <c r="L9" s="41">
        <v>22.283999999999999</v>
      </c>
      <c r="M9" s="41">
        <v>133.70399999999998</v>
      </c>
      <c r="N9" s="64">
        <v>61.44</v>
      </c>
      <c r="O9" s="42">
        <v>1</v>
      </c>
      <c r="Q9" s="44">
        <f t="shared" si="0"/>
        <v>1199.2395220000001</v>
      </c>
      <c r="R9" s="45">
        <v>111.41</v>
      </c>
      <c r="S9" s="46">
        <f t="shared" si="2"/>
        <v>1439.0874264000001</v>
      </c>
      <c r="T9" s="45">
        <v>133.69200000000001</v>
      </c>
      <c r="U9" s="39">
        <v>1</v>
      </c>
      <c r="V9" s="46">
        <f t="shared" si="3"/>
        <v>660.28493363309349</v>
      </c>
      <c r="W9" s="45">
        <v>61.340827338129493</v>
      </c>
      <c r="X9" s="46">
        <f t="shared" si="1"/>
        <v>1000.8553160000001</v>
      </c>
      <c r="Y9" s="31"/>
      <c r="Z9" s="3"/>
      <c r="AA9" s="13"/>
    </row>
    <row r="10" spans="1:33" s="1" customFormat="1" ht="20.100000000000001" customHeight="1" x14ac:dyDescent="0.25">
      <c r="A10" s="12">
        <v>5</v>
      </c>
      <c r="B10" s="68" t="s">
        <v>11</v>
      </c>
      <c r="C10" s="67" t="s">
        <v>12</v>
      </c>
      <c r="D10" s="40" t="s">
        <v>19</v>
      </c>
      <c r="E10" s="67" t="s">
        <v>20</v>
      </c>
      <c r="F10" s="67" t="s">
        <v>15</v>
      </c>
      <c r="G10" s="41">
        <v>92.98</v>
      </c>
      <c r="H10" s="41">
        <v>5.08</v>
      </c>
      <c r="I10" s="41">
        <v>4.18</v>
      </c>
      <c r="J10" s="41">
        <v>9.18</v>
      </c>
      <c r="K10" s="41">
        <v>111.42</v>
      </c>
      <c r="L10" s="41">
        <v>22.283999999999999</v>
      </c>
      <c r="M10" s="41">
        <v>133.70399999999998</v>
      </c>
      <c r="N10" s="64">
        <v>61.44</v>
      </c>
      <c r="O10" s="42">
        <v>1</v>
      </c>
      <c r="Q10" s="44">
        <f t="shared" si="0"/>
        <v>1199.2395220000001</v>
      </c>
      <c r="R10" s="45">
        <v>111.41</v>
      </c>
      <c r="S10" s="46">
        <f>T10*10.7642</f>
        <v>1439.0874264000001</v>
      </c>
      <c r="T10" s="45">
        <v>133.69200000000001</v>
      </c>
      <c r="U10" s="39">
        <v>1</v>
      </c>
      <c r="V10" s="46">
        <f>W10*10.7642</f>
        <v>660.28493363309349</v>
      </c>
      <c r="W10" s="45">
        <v>61.340827338129493</v>
      </c>
      <c r="X10" s="46">
        <f t="shared" si="1"/>
        <v>1000.8553160000001</v>
      </c>
      <c r="Y10" s="31"/>
      <c r="Z10" s="3"/>
      <c r="AA10" s="13"/>
    </row>
    <row r="11" spans="1:33" s="1" customFormat="1" ht="20.100000000000001" customHeight="1" x14ac:dyDescent="0.25">
      <c r="A11" s="12">
        <v>6</v>
      </c>
      <c r="B11" s="68" t="s">
        <v>11</v>
      </c>
      <c r="C11" s="67" t="s">
        <v>12</v>
      </c>
      <c r="D11" s="40" t="s">
        <v>19</v>
      </c>
      <c r="E11" s="67" t="s">
        <v>21</v>
      </c>
      <c r="F11" s="67" t="s">
        <v>15</v>
      </c>
      <c r="G11" s="41">
        <v>92.98</v>
      </c>
      <c r="H11" s="41">
        <v>5.08</v>
      </c>
      <c r="I11" s="41">
        <v>4.18</v>
      </c>
      <c r="J11" s="41">
        <v>9.18</v>
      </c>
      <c r="K11" s="41">
        <v>111.42</v>
      </c>
      <c r="L11" s="41">
        <v>22.283999999999999</v>
      </c>
      <c r="M11" s="41">
        <v>133.70399999999998</v>
      </c>
      <c r="N11" s="64">
        <v>61.44</v>
      </c>
      <c r="O11" s="42">
        <v>1</v>
      </c>
      <c r="P11" s="43"/>
      <c r="Q11" s="44">
        <f t="shared" si="0"/>
        <v>1199.2395220000001</v>
      </c>
      <c r="R11" s="45">
        <v>111.41</v>
      </c>
      <c r="S11" s="46">
        <f t="shared" ref="S11:S13" si="4">T11*10.7642</f>
        <v>1439.0874264000001</v>
      </c>
      <c r="T11" s="45">
        <v>133.69200000000001</v>
      </c>
      <c r="U11" s="39">
        <v>1</v>
      </c>
      <c r="V11" s="46">
        <f t="shared" ref="V11:V13" si="5">W11*10.7642</f>
        <v>660.28493363309349</v>
      </c>
      <c r="W11" s="45">
        <v>61.340827338129493</v>
      </c>
      <c r="X11" s="46">
        <f t="shared" si="1"/>
        <v>1000.8553160000001</v>
      </c>
      <c r="Y11" s="31"/>
      <c r="Z11" s="3"/>
      <c r="AA11" s="13"/>
    </row>
    <row r="12" spans="1:33" s="1" customFormat="1" ht="20.100000000000001" customHeight="1" x14ac:dyDescent="0.25">
      <c r="A12" s="12">
        <v>7</v>
      </c>
      <c r="B12" s="68" t="s">
        <v>11</v>
      </c>
      <c r="C12" s="67" t="s">
        <v>12</v>
      </c>
      <c r="D12" s="40" t="s">
        <v>19</v>
      </c>
      <c r="E12" s="67" t="s">
        <v>22</v>
      </c>
      <c r="F12" s="67" t="s">
        <v>15</v>
      </c>
      <c r="G12" s="41">
        <v>92.98</v>
      </c>
      <c r="H12" s="41">
        <v>5.08</v>
      </c>
      <c r="I12" s="41">
        <v>4.18</v>
      </c>
      <c r="J12" s="41">
        <v>9.18</v>
      </c>
      <c r="K12" s="41">
        <v>111.42</v>
      </c>
      <c r="L12" s="41">
        <v>22.283999999999999</v>
      </c>
      <c r="M12" s="41">
        <v>133.70399999999998</v>
      </c>
      <c r="N12" s="64">
        <v>61.44</v>
      </c>
      <c r="O12" s="42">
        <v>1</v>
      </c>
      <c r="Q12" s="44">
        <f t="shared" si="0"/>
        <v>1199.2395220000001</v>
      </c>
      <c r="R12" s="45">
        <v>111.41</v>
      </c>
      <c r="S12" s="46">
        <f t="shared" si="4"/>
        <v>1439.0874264000001</v>
      </c>
      <c r="T12" s="45">
        <v>133.69200000000001</v>
      </c>
      <c r="U12" s="39">
        <v>1</v>
      </c>
      <c r="V12" s="46">
        <f t="shared" si="5"/>
        <v>660.28493363309349</v>
      </c>
      <c r="W12" s="45">
        <v>61.340827338129493</v>
      </c>
      <c r="X12" s="46">
        <f t="shared" si="1"/>
        <v>1000.8553160000001</v>
      </c>
      <c r="Y12" s="31"/>
      <c r="Z12" s="3"/>
      <c r="AA12" s="13"/>
    </row>
    <row r="13" spans="1:33" s="1" customFormat="1" ht="20.100000000000001" customHeight="1" x14ac:dyDescent="0.25">
      <c r="A13" s="12">
        <v>8</v>
      </c>
      <c r="B13" s="68" t="s">
        <v>11</v>
      </c>
      <c r="C13" s="67" t="s">
        <v>12</v>
      </c>
      <c r="D13" s="40" t="s">
        <v>19</v>
      </c>
      <c r="E13" s="67" t="s">
        <v>23</v>
      </c>
      <c r="F13" s="67" t="s">
        <v>15</v>
      </c>
      <c r="G13" s="41">
        <v>92.98</v>
      </c>
      <c r="H13" s="41">
        <v>5.08</v>
      </c>
      <c r="I13" s="41">
        <v>4.18</v>
      </c>
      <c r="J13" s="41">
        <v>9.18</v>
      </c>
      <c r="K13" s="41">
        <v>111.42</v>
      </c>
      <c r="L13" s="41">
        <v>22.283999999999999</v>
      </c>
      <c r="M13" s="41">
        <v>133.70399999999998</v>
      </c>
      <c r="N13" s="64">
        <v>61.44</v>
      </c>
      <c r="O13" s="42">
        <v>1</v>
      </c>
      <c r="P13" s="43"/>
      <c r="Q13" s="44">
        <f t="shared" si="0"/>
        <v>1199.2395220000001</v>
      </c>
      <c r="R13" s="45">
        <v>111.41</v>
      </c>
      <c r="S13" s="46">
        <f t="shared" si="4"/>
        <v>1439.0874264000001</v>
      </c>
      <c r="T13" s="45">
        <v>133.69200000000001</v>
      </c>
      <c r="U13" s="39">
        <v>1</v>
      </c>
      <c r="V13" s="46">
        <f t="shared" si="5"/>
        <v>660.28493363309349</v>
      </c>
      <c r="W13" s="45">
        <v>61.340827338129493</v>
      </c>
      <c r="X13" s="46">
        <f t="shared" si="1"/>
        <v>1000.8553160000001</v>
      </c>
      <c r="Y13" s="31"/>
      <c r="Z13" s="3"/>
      <c r="AA13" s="13"/>
    </row>
    <row r="14" spans="1:33" s="1" customFormat="1" ht="20.100000000000001" customHeight="1" x14ac:dyDescent="0.25">
      <c r="A14" s="12">
        <v>9</v>
      </c>
      <c r="B14" s="68" t="s">
        <v>11</v>
      </c>
      <c r="C14" s="67" t="s">
        <v>12</v>
      </c>
      <c r="D14" s="40" t="s">
        <v>24</v>
      </c>
      <c r="E14" s="67" t="s">
        <v>25</v>
      </c>
      <c r="F14" s="67" t="s">
        <v>15</v>
      </c>
      <c r="G14" s="41">
        <v>92.98</v>
      </c>
      <c r="H14" s="41">
        <v>5.08</v>
      </c>
      <c r="I14" s="41">
        <v>4.18</v>
      </c>
      <c r="J14" s="41">
        <v>9.18</v>
      </c>
      <c r="K14" s="41">
        <v>111.42</v>
      </c>
      <c r="L14" s="41">
        <v>22.283999999999999</v>
      </c>
      <c r="M14" s="41">
        <v>133.70399999999998</v>
      </c>
      <c r="N14" s="64">
        <v>61.44</v>
      </c>
      <c r="O14" s="42">
        <v>1</v>
      </c>
      <c r="Q14" s="44">
        <f t="shared" si="0"/>
        <v>1199.2395220000001</v>
      </c>
      <c r="R14" s="45">
        <v>111.41</v>
      </c>
      <c r="S14" s="46">
        <f>T14*10.7642</f>
        <v>1439.0874264000001</v>
      </c>
      <c r="T14" s="45">
        <v>133.69200000000001</v>
      </c>
      <c r="U14" s="39">
        <v>1</v>
      </c>
      <c r="V14" s="46">
        <f>W14*10.7642</f>
        <v>660.28493363309349</v>
      </c>
      <c r="W14" s="45">
        <v>61.340827338129493</v>
      </c>
      <c r="X14" s="46">
        <f t="shared" si="1"/>
        <v>1000.8553160000001</v>
      </c>
      <c r="Y14" s="31"/>
      <c r="Z14" s="3"/>
      <c r="AA14" s="13"/>
    </row>
    <row r="15" spans="1:33" s="1" customFormat="1" ht="20.100000000000001" customHeight="1" x14ac:dyDescent="0.25">
      <c r="A15" s="12">
        <v>10</v>
      </c>
      <c r="B15" s="68" t="s">
        <v>11</v>
      </c>
      <c r="C15" s="67" t="s">
        <v>12</v>
      </c>
      <c r="D15" s="40" t="s">
        <v>24</v>
      </c>
      <c r="E15" s="67" t="s">
        <v>26</v>
      </c>
      <c r="F15" s="67" t="s">
        <v>15</v>
      </c>
      <c r="G15" s="41">
        <v>92.98</v>
      </c>
      <c r="H15" s="41">
        <v>5.08</v>
      </c>
      <c r="I15" s="41">
        <v>4.18</v>
      </c>
      <c r="J15" s="41">
        <v>9.18</v>
      </c>
      <c r="K15" s="41">
        <v>111.42</v>
      </c>
      <c r="L15" s="41">
        <v>22.283999999999999</v>
      </c>
      <c r="M15" s="41">
        <v>133.70399999999998</v>
      </c>
      <c r="N15" s="64">
        <v>61.44</v>
      </c>
      <c r="O15" s="42">
        <v>1</v>
      </c>
      <c r="Q15" s="44">
        <f t="shared" si="0"/>
        <v>1199.2395220000001</v>
      </c>
      <c r="R15" s="45">
        <v>111.41</v>
      </c>
      <c r="S15" s="46">
        <f t="shared" ref="S15:S17" si="6">T15*10.7642</f>
        <v>1439.0874264000001</v>
      </c>
      <c r="T15" s="45">
        <v>133.69200000000001</v>
      </c>
      <c r="U15" s="39">
        <v>1</v>
      </c>
      <c r="V15" s="46">
        <f t="shared" ref="V15:V17" si="7">W15*10.7642</f>
        <v>660.28493363309349</v>
      </c>
      <c r="W15" s="45">
        <v>61.340827338129493</v>
      </c>
      <c r="X15" s="46">
        <f t="shared" si="1"/>
        <v>1000.8553160000001</v>
      </c>
      <c r="Y15" s="31"/>
      <c r="Z15" s="3"/>
      <c r="AA15" s="13"/>
    </row>
    <row r="16" spans="1:33" s="1" customFormat="1" ht="20.100000000000001" customHeight="1" x14ac:dyDescent="0.25">
      <c r="A16" s="12">
        <v>11</v>
      </c>
      <c r="B16" s="68" t="s">
        <v>11</v>
      </c>
      <c r="C16" s="67" t="s">
        <v>12</v>
      </c>
      <c r="D16" s="40" t="s">
        <v>24</v>
      </c>
      <c r="E16" s="67" t="s">
        <v>27</v>
      </c>
      <c r="F16" s="67" t="s">
        <v>15</v>
      </c>
      <c r="G16" s="41">
        <v>92.98</v>
      </c>
      <c r="H16" s="41">
        <v>5.08</v>
      </c>
      <c r="I16" s="41">
        <v>4.18</v>
      </c>
      <c r="J16" s="41">
        <v>9.18</v>
      </c>
      <c r="K16" s="41">
        <v>111.42</v>
      </c>
      <c r="L16" s="41">
        <v>22.283999999999999</v>
      </c>
      <c r="M16" s="41">
        <v>133.70399999999998</v>
      </c>
      <c r="N16" s="64">
        <v>61.44</v>
      </c>
      <c r="O16" s="42">
        <v>1</v>
      </c>
      <c r="Q16" s="44">
        <f t="shared" si="0"/>
        <v>1199.2395220000001</v>
      </c>
      <c r="R16" s="45">
        <v>111.41</v>
      </c>
      <c r="S16" s="46">
        <f t="shared" si="6"/>
        <v>1439.0874264000001</v>
      </c>
      <c r="T16" s="45">
        <v>133.69200000000001</v>
      </c>
      <c r="U16" s="39">
        <v>1</v>
      </c>
      <c r="V16" s="46">
        <f t="shared" si="7"/>
        <v>660.28493363309349</v>
      </c>
      <c r="W16" s="45">
        <v>61.340827338129493</v>
      </c>
      <c r="X16" s="46">
        <f t="shared" si="1"/>
        <v>1000.8553160000001</v>
      </c>
      <c r="Y16" s="31"/>
      <c r="Z16" s="3"/>
      <c r="AA16" s="13"/>
    </row>
    <row r="17" spans="1:33" s="1" customFormat="1" ht="20.100000000000001" customHeight="1" x14ac:dyDescent="0.25">
      <c r="A17" s="12">
        <v>12</v>
      </c>
      <c r="B17" s="68" t="s">
        <v>11</v>
      </c>
      <c r="C17" s="67" t="s">
        <v>12</v>
      </c>
      <c r="D17" s="40" t="s">
        <v>24</v>
      </c>
      <c r="E17" s="67" t="s">
        <v>28</v>
      </c>
      <c r="F17" s="67" t="s">
        <v>15</v>
      </c>
      <c r="G17" s="41">
        <v>92.98</v>
      </c>
      <c r="H17" s="41">
        <v>5.08</v>
      </c>
      <c r="I17" s="41">
        <v>4.18</v>
      </c>
      <c r="J17" s="41">
        <v>9.18</v>
      </c>
      <c r="K17" s="41">
        <v>111.42</v>
      </c>
      <c r="L17" s="41">
        <v>22.283999999999999</v>
      </c>
      <c r="M17" s="41">
        <v>133.70399999999998</v>
      </c>
      <c r="N17" s="64">
        <v>61.44</v>
      </c>
      <c r="O17" s="42">
        <v>1</v>
      </c>
      <c r="P17" s="43"/>
      <c r="Q17" s="44">
        <f t="shared" si="0"/>
        <v>1199.2395220000001</v>
      </c>
      <c r="R17" s="45">
        <v>111.41</v>
      </c>
      <c r="S17" s="46">
        <f t="shared" si="6"/>
        <v>1439.0874264000001</v>
      </c>
      <c r="T17" s="45">
        <v>133.69200000000001</v>
      </c>
      <c r="U17" s="39">
        <v>1</v>
      </c>
      <c r="V17" s="46">
        <f t="shared" si="7"/>
        <v>660.28493363309349</v>
      </c>
      <c r="W17" s="45">
        <v>61.340827338129493</v>
      </c>
      <c r="X17" s="46">
        <f t="shared" si="1"/>
        <v>1000.8553160000001</v>
      </c>
      <c r="Y17" s="31"/>
      <c r="Z17" s="3"/>
      <c r="AA17" s="13"/>
    </row>
    <row r="18" spans="1:33" s="1" customFormat="1" ht="20.100000000000001" customHeight="1" x14ac:dyDescent="0.25">
      <c r="A18" s="12">
        <v>13</v>
      </c>
      <c r="B18" s="68" t="s">
        <v>11</v>
      </c>
      <c r="C18" s="67" t="s">
        <v>12</v>
      </c>
      <c r="D18" s="40" t="s">
        <v>29</v>
      </c>
      <c r="E18" s="67" t="s">
        <v>30</v>
      </c>
      <c r="F18" s="67" t="s">
        <v>15</v>
      </c>
      <c r="G18" s="41">
        <v>92.98</v>
      </c>
      <c r="H18" s="41">
        <v>5.08</v>
      </c>
      <c r="I18" s="41">
        <v>4.18</v>
      </c>
      <c r="J18" s="41">
        <v>9.18</v>
      </c>
      <c r="K18" s="41">
        <v>111.42</v>
      </c>
      <c r="L18" s="41">
        <v>22.283999999999999</v>
      </c>
      <c r="M18" s="41">
        <v>133.70399999999998</v>
      </c>
      <c r="N18" s="64">
        <v>61.44</v>
      </c>
      <c r="O18" s="42">
        <v>1</v>
      </c>
      <c r="P18" s="43"/>
      <c r="Q18" s="44">
        <f t="shared" si="0"/>
        <v>1199.2395220000001</v>
      </c>
      <c r="R18" s="45">
        <v>111.41</v>
      </c>
      <c r="S18" s="46">
        <f>T18*10.7642</f>
        <v>1439.0874264000001</v>
      </c>
      <c r="T18" s="45">
        <v>133.69200000000001</v>
      </c>
      <c r="U18" s="39">
        <v>1</v>
      </c>
      <c r="V18" s="46">
        <f>W18*10.7642</f>
        <v>660.28493363309349</v>
      </c>
      <c r="W18" s="45">
        <v>61.340827338129493</v>
      </c>
      <c r="X18" s="46">
        <f t="shared" si="1"/>
        <v>1000.8553160000001</v>
      </c>
      <c r="Y18" s="31"/>
      <c r="Z18" s="3"/>
      <c r="AA18" s="13"/>
    </row>
    <row r="19" spans="1:33" s="1" customFormat="1" ht="20.100000000000001" customHeight="1" x14ac:dyDescent="0.25">
      <c r="A19" s="12">
        <v>14</v>
      </c>
      <c r="B19" s="68" t="s">
        <v>11</v>
      </c>
      <c r="C19" s="67" t="s">
        <v>12</v>
      </c>
      <c r="D19" s="40" t="s">
        <v>29</v>
      </c>
      <c r="E19" s="67" t="s">
        <v>31</v>
      </c>
      <c r="F19" s="67" t="s">
        <v>15</v>
      </c>
      <c r="G19" s="41">
        <v>92.98</v>
      </c>
      <c r="H19" s="41">
        <v>5.08</v>
      </c>
      <c r="I19" s="41">
        <v>4.18</v>
      </c>
      <c r="J19" s="41">
        <v>9.18</v>
      </c>
      <c r="K19" s="41">
        <v>111.42</v>
      </c>
      <c r="L19" s="41">
        <v>22.283999999999999</v>
      </c>
      <c r="M19" s="41">
        <v>133.70399999999998</v>
      </c>
      <c r="N19" s="64">
        <v>61.44</v>
      </c>
      <c r="O19" s="42">
        <v>1</v>
      </c>
      <c r="P19" s="43">
        <v>1</v>
      </c>
      <c r="Q19" s="44">
        <f t="shared" si="0"/>
        <v>1199.2395220000001</v>
      </c>
      <c r="R19" s="45">
        <v>111.41</v>
      </c>
      <c r="S19" s="46">
        <f t="shared" ref="S19:S20" si="8">T19*10.7642</f>
        <v>1439.0874264000001</v>
      </c>
      <c r="T19" s="45">
        <v>133.69200000000001</v>
      </c>
      <c r="U19" s="39">
        <v>1</v>
      </c>
      <c r="V19" s="46">
        <f t="shared" ref="V19:V20" si="9">W19*10.7642</f>
        <v>660.28493363309349</v>
      </c>
      <c r="W19" s="45">
        <v>61.340827338129493</v>
      </c>
      <c r="X19" s="46">
        <f t="shared" si="1"/>
        <v>1000.8553160000001</v>
      </c>
      <c r="Y19" s="31"/>
      <c r="Z19" s="3"/>
      <c r="AA19" s="13"/>
    </row>
    <row r="20" spans="1:33" s="1" customFormat="1" ht="20.100000000000001" customHeight="1" x14ac:dyDescent="0.25">
      <c r="A20" s="12">
        <v>15</v>
      </c>
      <c r="B20" s="68" t="s">
        <v>11</v>
      </c>
      <c r="C20" s="67" t="s">
        <v>12</v>
      </c>
      <c r="D20" s="40" t="s">
        <v>29</v>
      </c>
      <c r="E20" s="67" t="s">
        <v>179</v>
      </c>
      <c r="F20" s="67" t="s">
        <v>15</v>
      </c>
      <c r="G20" s="41">
        <v>185.96</v>
      </c>
      <c r="H20" s="41">
        <v>10.16</v>
      </c>
      <c r="I20" s="41">
        <v>8.36</v>
      </c>
      <c r="J20" s="41">
        <v>18.36</v>
      </c>
      <c r="K20" s="41">
        <v>222.84</v>
      </c>
      <c r="L20" s="41">
        <v>44.567999999999998</v>
      </c>
      <c r="M20" s="41">
        <v>267.40800000000002</v>
      </c>
      <c r="N20" s="64">
        <v>122.88</v>
      </c>
      <c r="O20" s="42">
        <v>2</v>
      </c>
      <c r="P20" s="43">
        <v>1</v>
      </c>
      <c r="Q20" s="44">
        <f t="shared" si="0"/>
        <v>1199.2395220000001</v>
      </c>
      <c r="R20" s="45">
        <v>111.41</v>
      </c>
      <c r="S20" s="46">
        <f t="shared" si="8"/>
        <v>1439.0874264000001</v>
      </c>
      <c r="T20" s="45">
        <v>133.69200000000001</v>
      </c>
      <c r="U20" s="39">
        <v>1</v>
      </c>
      <c r="V20" s="46">
        <f t="shared" si="9"/>
        <v>660.28493363309349</v>
      </c>
      <c r="W20" s="45">
        <v>61.340827338129493</v>
      </c>
      <c r="X20" s="46">
        <f t="shared" si="1"/>
        <v>2001.7106320000003</v>
      </c>
      <c r="Y20" s="31"/>
      <c r="Z20" s="3"/>
      <c r="AA20" s="13"/>
    </row>
    <row r="21" spans="1:33" s="1" customFormat="1" ht="20.100000000000001" customHeight="1" x14ac:dyDescent="0.25">
      <c r="A21" s="12">
        <v>16</v>
      </c>
      <c r="B21" s="68" t="s">
        <v>11</v>
      </c>
      <c r="C21" s="67" t="s">
        <v>12</v>
      </c>
      <c r="D21" s="40" t="s">
        <v>32</v>
      </c>
      <c r="E21" s="67" t="s">
        <v>33</v>
      </c>
      <c r="F21" s="67" t="s">
        <v>15</v>
      </c>
      <c r="G21" s="41">
        <v>92.98</v>
      </c>
      <c r="H21" s="41">
        <v>5.08</v>
      </c>
      <c r="I21" s="41">
        <v>4.18</v>
      </c>
      <c r="J21" s="41">
        <v>9.18</v>
      </c>
      <c r="K21" s="41">
        <v>111.42</v>
      </c>
      <c r="L21" s="41">
        <v>22.283999999999999</v>
      </c>
      <c r="M21" s="41">
        <v>133.70399999999998</v>
      </c>
      <c r="N21" s="64">
        <v>61.44</v>
      </c>
      <c r="O21" s="42">
        <v>1</v>
      </c>
      <c r="P21" s="43"/>
      <c r="Q21" s="44">
        <f t="shared" si="0"/>
        <v>1199.2395220000001</v>
      </c>
      <c r="R21" s="45">
        <v>111.41</v>
      </c>
      <c r="S21" s="46">
        <f>T21*10.7642</f>
        <v>1439.0874264000001</v>
      </c>
      <c r="T21" s="45">
        <v>133.69200000000001</v>
      </c>
      <c r="U21" s="39">
        <v>1</v>
      </c>
      <c r="V21" s="46">
        <f>W21*10.7642</f>
        <v>660.28493363309349</v>
      </c>
      <c r="W21" s="45">
        <v>61.340827338129493</v>
      </c>
      <c r="X21" s="46">
        <f t="shared" si="1"/>
        <v>1000.8553160000001</v>
      </c>
      <c r="Y21" s="31"/>
      <c r="Z21" s="3"/>
      <c r="AA21" s="13"/>
    </row>
    <row r="22" spans="1:33" s="1" customFormat="1" ht="20.100000000000001" customHeight="1" x14ac:dyDescent="0.25">
      <c r="A22" s="12">
        <v>17</v>
      </c>
      <c r="B22" s="68" t="s">
        <v>11</v>
      </c>
      <c r="C22" s="67" t="s">
        <v>12</v>
      </c>
      <c r="D22" s="40" t="s">
        <v>32</v>
      </c>
      <c r="E22" s="67" t="s">
        <v>34</v>
      </c>
      <c r="F22" s="67" t="s">
        <v>15</v>
      </c>
      <c r="G22" s="41">
        <v>92.98</v>
      </c>
      <c r="H22" s="41">
        <v>5.08</v>
      </c>
      <c r="I22" s="41">
        <v>4.18</v>
      </c>
      <c r="J22" s="41">
        <v>9.18</v>
      </c>
      <c r="K22" s="41">
        <v>111.42</v>
      </c>
      <c r="L22" s="41">
        <v>22.283999999999999</v>
      </c>
      <c r="M22" s="41">
        <v>133.70399999999998</v>
      </c>
      <c r="N22" s="64">
        <v>61.44</v>
      </c>
      <c r="O22" s="42">
        <v>1</v>
      </c>
      <c r="P22" s="43"/>
      <c r="Q22" s="44">
        <f t="shared" si="0"/>
        <v>1199.2395220000001</v>
      </c>
      <c r="R22" s="45">
        <v>111.41</v>
      </c>
      <c r="S22" s="46">
        <f t="shared" ref="S22:S23" si="10">T22*10.7642</f>
        <v>1439.0874264000001</v>
      </c>
      <c r="T22" s="45">
        <v>133.69200000000001</v>
      </c>
      <c r="U22" s="39">
        <v>1</v>
      </c>
      <c r="V22" s="46">
        <f t="shared" ref="V22:V23" si="11">W22*10.7642</f>
        <v>660.28493363309349</v>
      </c>
      <c r="W22" s="45">
        <v>61.340827338129493</v>
      </c>
      <c r="X22" s="46">
        <f t="shared" si="1"/>
        <v>1000.8553160000001</v>
      </c>
      <c r="Y22" s="31"/>
      <c r="Z22" s="3"/>
      <c r="AA22" s="13"/>
    </row>
    <row r="23" spans="1:33" ht="20.100000000000001" customHeight="1" x14ac:dyDescent="0.25">
      <c r="A23" s="12">
        <v>18</v>
      </c>
      <c r="B23" s="68" t="s">
        <v>11</v>
      </c>
      <c r="C23" s="67" t="s">
        <v>12</v>
      </c>
      <c r="D23" s="40" t="s">
        <v>32</v>
      </c>
      <c r="E23" s="67" t="s">
        <v>178</v>
      </c>
      <c r="F23" s="67" t="s">
        <v>15</v>
      </c>
      <c r="G23" s="41">
        <v>185.96</v>
      </c>
      <c r="H23" s="41">
        <v>10.16</v>
      </c>
      <c r="I23" s="41">
        <v>8.36</v>
      </c>
      <c r="J23" s="41">
        <v>18.36</v>
      </c>
      <c r="K23" s="41">
        <v>222.84</v>
      </c>
      <c r="L23" s="41">
        <v>44.567999999999998</v>
      </c>
      <c r="M23" s="41">
        <v>267.40800000000002</v>
      </c>
      <c r="N23" s="64">
        <v>122.88</v>
      </c>
      <c r="O23" s="42">
        <v>2</v>
      </c>
      <c r="P23" s="43">
        <v>1</v>
      </c>
      <c r="Q23" s="44">
        <f t="shared" si="0"/>
        <v>1199.2395220000001</v>
      </c>
      <c r="R23" s="45">
        <v>111.41</v>
      </c>
      <c r="S23" s="46">
        <f t="shared" si="10"/>
        <v>1439.0874264000001</v>
      </c>
      <c r="T23" s="45">
        <v>133.69200000000001</v>
      </c>
      <c r="U23" s="39" t="s">
        <v>35</v>
      </c>
      <c r="V23" s="46">
        <f t="shared" si="11"/>
        <v>660.28493363309349</v>
      </c>
      <c r="W23" s="45">
        <v>61.340827338129493</v>
      </c>
      <c r="X23" s="46">
        <f t="shared" si="1"/>
        <v>2001.7106320000003</v>
      </c>
      <c r="Y23" s="31"/>
      <c r="Z23" s="14"/>
      <c r="AA23" s="13"/>
      <c r="AB23" s="1"/>
      <c r="AC23" s="1"/>
      <c r="AD23" s="1"/>
      <c r="AE23" s="1"/>
      <c r="AF23" s="1"/>
      <c r="AG23" s="1"/>
    </row>
    <row r="24" spans="1:33" ht="20.100000000000001" customHeight="1" x14ac:dyDescent="0.25">
      <c r="A24" s="12">
        <v>19</v>
      </c>
      <c r="B24" s="68" t="s">
        <v>11</v>
      </c>
      <c r="C24" s="67" t="s">
        <v>12</v>
      </c>
      <c r="D24" s="40" t="s">
        <v>24</v>
      </c>
      <c r="E24" s="67" t="s">
        <v>149</v>
      </c>
      <c r="F24" s="67" t="s">
        <v>15</v>
      </c>
      <c r="G24" s="41">
        <v>223.18</v>
      </c>
      <c r="H24" s="41">
        <v>6.07</v>
      </c>
      <c r="I24" s="41">
        <v>64.28</v>
      </c>
      <c r="J24" s="41">
        <v>14.71</v>
      </c>
      <c r="K24" s="41">
        <v>308.24</v>
      </c>
      <c r="L24" s="41">
        <v>61.64</v>
      </c>
      <c r="M24" s="72">
        <v>369.88</v>
      </c>
      <c r="N24" s="64">
        <v>124.81</v>
      </c>
      <c r="O24" s="42">
        <v>2</v>
      </c>
      <c r="P24" s="71">
        <v>2</v>
      </c>
      <c r="Q24" s="44">
        <f t="shared" ref="Q24" si="12">R24*10.7642</f>
        <v>1883.7350000000001</v>
      </c>
      <c r="R24" s="45">
        <v>175</v>
      </c>
      <c r="S24" s="46">
        <f>T24*10.7642</f>
        <v>2260.482</v>
      </c>
      <c r="T24" s="45">
        <v>210</v>
      </c>
      <c r="U24" s="39">
        <v>2</v>
      </c>
      <c r="V24" s="46">
        <f>W24*10.7642</f>
        <v>1042.7280540000002</v>
      </c>
      <c r="W24" s="45">
        <v>96.87</v>
      </c>
      <c r="X24" s="46">
        <f>G24*10.7642</f>
        <v>2402.3541560000003</v>
      </c>
      <c r="Y24" s="31"/>
      <c r="Z24" s="47" t="e">
        <f>#REF!/#REF!*$G$145</f>
        <v>#REF!</v>
      </c>
      <c r="AA24" s="13"/>
      <c r="AB24" s="1"/>
      <c r="AC24" s="1"/>
      <c r="AD24" s="1"/>
      <c r="AE24" s="1"/>
      <c r="AF24" s="1"/>
      <c r="AG24" s="1"/>
    </row>
    <row r="25" spans="1:33" ht="20.100000000000001" customHeight="1" x14ac:dyDescent="0.25">
      <c r="A25" s="10" t="s">
        <v>36</v>
      </c>
      <c r="B25" s="66"/>
      <c r="C25" s="66"/>
      <c r="D25" s="15"/>
      <c r="E25" s="66"/>
      <c r="F25" s="66"/>
      <c r="G25" s="15"/>
      <c r="H25" s="16"/>
      <c r="I25" s="16" t="s">
        <v>37</v>
      </c>
      <c r="J25" s="16"/>
      <c r="K25" s="16"/>
      <c r="L25" s="16"/>
      <c r="M25" s="16"/>
      <c r="N25" s="63"/>
      <c r="O25" s="11"/>
      <c r="P25" s="11"/>
      <c r="Q25" s="15"/>
      <c r="R25" s="14"/>
      <c r="S25" s="14"/>
      <c r="T25" s="14"/>
      <c r="U25" s="39"/>
      <c r="V25" s="14"/>
      <c r="W25" s="14"/>
      <c r="X25" s="14"/>
      <c r="Y25" s="31"/>
      <c r="Z25" s="47" t="e">
        <f>#REF!/#REF!*$G$145</f>
        <v>#REF!</v>
      </c>
      <c r="AA25" s="13"/>
      <c r="AB25" s="1"/>
      <c r="AC25" s="1"/>
      <c r="AD25" s="1"/>
      <c r="AE25" s="1"/>
      <c r="AF25" s="1"/>
      <c r="AG25" s="1"/>
    </row>
    <row r="26" spans="1:33" ht="20.100000000000001" customHeight="1" x14ac:dyDescent="0.25">
      <c r="A26" s="12">
        <v>20</v>
      </c>
      <c r="B26" s="68" t="s">
        <v>38</v>
      </c>
      <c r="C26" s="67" t="s">
        <v>39</v>
      </c>
      <c r="D26" s="40" t="s">
        <v>13</v>
      </c>
      <c r="E26" s="67" t="s">
        <v>40</v>
      </c>
      <c r="F26" s="67" t="s">
        <v>41</v>
      </c>
      <c r="G26" s="48">
        <v>71.430000000000007</v>
      </c>
      <c r="H26" s="49">
        <v>3.73</v>
      </c>
      <c r="I26" s="49">
        <v>3.69</v>
      </c>
      <c r="J26" s="49">
        <v>8.51</v>
      </c>
      <c r="K26" s="49">
        <v>87.36</v>
      </c>
      <c r="L26" s="41">
        <v>17.472000000000001</v>
      </c>
      <c r="M26" s="41">
        <v>104.83199999999999</v>
      </c>
      <c r="N26" s="64">
        <v>48.15</v>
      </c>
      <c r="O26" s="42">
        <v>1</v>
      </c>
      <c r="P26" s="50"/>
      <c r="Q26" s="44">
        <f>R26*10.7642</f>
        <v>920.33910000000003</v>
      </c>
      <c r="R26" s="51">
        <v>85.5</v>
      </c>
      <c r="S26" s="46">
        <f t="shared" ref="S26:S42" si="13">T26*10.7642</f>
        <v>1104.4069199999999</v>
      </c>
      <c r="T26" s="45">
        <v>102.6</v>
      </c>
      <c r="U26" s="39">
        <v>1</v>
      </c>
      <c r="V26" s="46">
        <f t="shared" ref="V26:V42" si="14">W26*10.7642</f>
        <v>506.77853600000003</v>
      </c>
      <c r="W26" s="45">
        <v>47.08</v>
      </c>
      <c r="X26" s="46">
        <f t="shared" ref="X26:X42" si="15">G26*10.7642</f>
        <v>768.88680600000009</v>
      </c>
      <c r="Y26" s="31"/>
      <c r="Z26" s="47" t="e">
        <f>#REF!/#REF!*$G$145</f>
        <v>#REF!</v>
      </c>
      <c r="AA26" s="13"/>
      <c r="AB26" s="1"/>
      <c r="AC26" s="1"/>
      <c r="AD26" s="1"/>
      <c r="AE26" s="1"/>
      <c r="AF26" s="1"/>
      <c r="AG26" s="1"/>
    </row>
    <row r="27" spans="1:33" ht="20.100000000000001" customHeight="1" x14ac:dyDescent="0.25">
      <c r="A27" s="12">
        <v>21</v>
      </c>
      <c r="B27" s="68" t="s">
        <v>38</v>
      </c>
      <c r="C27" s="67" t="s">
        <v>39</v>
      </c>
      <c r="D27" s="40" t="s">
        <v>13</v>
      </c>
      <c r="E27" s="67" t="s">
        <v>42</v>
      </c>
      <c r="F27" s="67" t="s">
        <v>41</v>
      </c>
      <c r="G27" s="48">
        <v>70.11</v>
      </c>
      <c r="H27" s="49">
        <v>3.73</v>
      </c>
      <c r="I27" s="49">
        <v>3.28</v>
      </c>
      <c r="J27" s="49">
        <v>8.33</v>
      </c>
      <c r="K27" s="49">
        <v>85.45</v>
      </c>
      <c r="L27" s="41">
        <v>17.09</v>
      </c>
      <c r="M27" s="41">
        <v>102.54</v>
      </c>
      <c r="N27" s="64">
        <v>47.11</v>
      </c>
      <c r="O27" s="42">
        <v>1</v>
      </c>
      <c r="P27" s="50"/>
      <c r="Q27" s="44">
        <f t="shared" ref="Q27:Q29" si="16">R27*10.7642</f>
        <v>940.79108000000008</v>
      </c>
      <c r="R27" s="51">
        <v>87.4</v>
      </c>
      <c r="S27" s="46">
        <f t="shared" si="13"/>
        <v>1128.949296</v>
      </c>
      <c r="T27" s="45">
        <v>104.88</v>
      </c>
      <c r="U27" s="39">
        <v>1</v>
      </c>
      <c r="V27" s="46">
        <f t="shared" si="14"/>
        <v>517.97330399999998</v>
      </c>
      <c r="W27" s="45">
        <v>48.12</v>
      </c>
      <c r="X27" s="46">
        <f t="shared" si="15"/>
        <v>754.67806200000007</v>
      </c>
      <c r="Y27" s="31"/>
      <c r="Z27" s="47" t="e">
        <f>#REF!/#REF!*$G$145</f>
        <v>#REF!</v>
      </c>
      <c r="AA27" s="13"/>
      <c r="AB27" s="1"/>
      <c r="AC27" s="1"/>
      <c r="AD27" s="1"/>
      <c r="AE27" s="1"/>
      <c r="AF27" s="1"/>
      <c r="AG27" s="1"/>
    </row>
    <row r="28" spans="1:33" ht="20.100000000000001" customHeight="1" x14ac:dyDescent="0.25">
      <c r="A28" s="12">
        <v>22</v>
      </c>
      <c r="B28" s="68" t="s">
        <v>38</v>
      </c>
      <c r="C28" s="67" t="s">
        <v>39</v>
      </c>
      <c r="D28" s="40" t="s">
        <v>13</v>
      </c>
      <c r="E28" s="67" t="s">
        <v>43</v>
      </c>
      <c r="F28" s="67" t="s">
        <v>41</v>
      </c>
      <c r="G28" s="48">
        <v>70.5</v>
      </c>
      <c r="H28" s="49">
        <v>3.6</v>
      </c>
      <c r="I28" s="49">
        <v>3.4</v>
      </c>
      <c r="J28" s="49">
        <v>7.77</v>
      </c>
      <c r="K28" s="49">
        <v>85.27</v>
      </c>
      <c r="L28" s="41">
        <v>17.053999999999998</v>
      </c>
      <c r="M28" s="41">
        <v>102.324</v>
      </c>
      <c r="N28" s="64">
        <v>47.02</v>
      </c>
      <c r="O28" s="42">
        <v>1</v>
      </c>
      <c r="P28" s="50"/>
      <c r="Q28" s="44">
        <f t="shared" si="16"/>
        <v>918.18626000000006</v>
      </c>
      <c r="R28" s="51">
        <v>85.3</v>
      </c>
      <c r="S28" s="46">
        <f t="shared" si="13"/>
        <v>1101.8235120000002</v>
      </c>
      <c r="T28" s="45">
        <v>102.36</v>
      </c>
      <c r="U28" s="39">
        <v>1</v>
      </c>
      <c r="V28" s="46">
        <f t="shared" si="14"/>
        <v>505.59447399999999</v>
      </c>
      <c r="W28" s="45">
        <v>46.97</v>
      </c>
      <c r="X28" s="46">
        <f t="shared" si="15"/>
        <v>758.87610000000006</v>
      </c>
      <c r="Y28" s="31"/>
      <c r="Z28" s="47" t="e">
        <f>#REF!/#REF!*$G$145</f>
        <v>#REF!</v>
      </c>
      <c r="AA28" s="13"/>
      <c r="AB28" s="1"/>
      <c r="AC28" s="1"/>
      <c r="AD28" s="1"/>
      <c r="AE28" s="1"/>
      <c r="AF28" s="1"/>
      <c r="AG28" s="1"/>
    </row>
    <row r="29" spans="1:33" ht="20.100000000000001" customHeight="1" x14ac:dyDescent="0.25">
      <c r="A29" s="12">
        <v>23</v>
      </c>
      <c r="B29" s="68" t="s">
        <v>38</v>
      </c>
      <c r="C29" s="67" t="s">
        <v>39</v>
      </c>
      <c r="D29" s="40" t="s">
        <v>13</v>
      </c>
      <c r="E29" s="67" t="s">
        <v>44</v>
      </c>
      <c r="F29" s="67" t="s">
        <v>41</v>
      </c>
      <c r="G29" s="48">
        <v>70.5</v>
      </c>
      <c r="H29" s="49">
        <v>3.6</v>
      </c>
      <c r="I29" s="49">
        <v>3.4</v>
      </c>
      <c r="J29" s="49">
        <v>7.77</v>
      </c>
      <c r="K29" s="49">
        <v>85.27</v>
      </c>
      <c r="L29" s="41">
        <v>17.053999999999998</v>
      </c>
      <c r="M29" s="41">
        <v>102.324</v>
      </c>
      <c r="N29" s="64">
        <v>47.02</v>
      </c>
      <c r="O29" s="42">
        <v>1</v>
      </c>
      <c r="P29" s="50"/>
      <c r="Q29" s="44">
        <f t="shared" si="16"/>
        <v>918.18626000000006</v>
      </c>
      <c r="R29" s="51">
        <v>85.3</v>
      </c>
      <c r="S29" s="46">
        <f t="shared" si="13"/>
        <v>1101.8235120000002</v>
      </c>
      <c r="T29" s="45">
        <v>102.36</v>
      </c>
      <c r="U29" s="39">
        <v>1</v>
      </c>
      <c r="V29" s="46">
        <f t="shared" si="14"/>
        <v>505.59447399999999</v>
      </c>
      <c r="W29" s="45">
        <v>46.97</v>
      </c>
      <c r="X29" s="46">
        <f t="shared" si="15"/>
        <v>758.87610000000006</v>
      </c>
      <c r="Y29" s="31"/>
      <c r="Z29" s="47" t="e">
        <f>#REF!/#REF!*$G$145</f>
        <v>#REF!</v>
      </c>
      <c r="AA29" s="13"/>
      <c r="AB29" s="1"/>
      <c r="AC29" s="1"/>
      <c r="AD29" s="1"/>
      <c r="AE29" s="1"/>
      <c r="AF29" s="1"/>
      <c r="AG29" s="1"/>
    </row>
    <row r="30" spans="1:33" ht="20.100000000000001" customHeight="1" x14ac:dyDescent="0.25">
      <c r="A30" s="12">
        <v>24</v>
      </c>
      <c r="B30" s="68" t="s">
        <v>38</v>
      </c>
      <c r="C30" s="67" t="s">
        <v>39</v>
      </c>
      <c r="D30" s="40" t="s">
        <v>19</v>
      </c>
      <c r="E30" s="67" t="s">
        <v>45</v>
      </c>
      <c r="F30" s="67" t="s">
        <v>41</v>
      </c>
      <c r="G30" s="48">
        <v>71.430000000000007</v>
      </c>
      <c r="H30" s="49">
        <v>3.73</v>
      </c>
      <c r="I30" s="49">
        <v>3.69</v>
      </c>
      <c r="J30" s="49">
        <v>8.51</v>
      </c>
      <c r="K30" s="49">
        <v>87.36</v>
      </c>
      <c r="L30" s="41">
        <v>17.472000000000001</v>
      </c>
      <c r="M30" s="41">
        <v>104.83199999999999</v>
      </c>
      <c r="N30" s="64">
        <v>48.15</v>
      </c>
      <c r="O30" s="42">
        <v>1</v>
      </c>
      <c r="P30" s="50"/>
      <c r="Q30" s="44">
        <f>R30*10.7642</f>
        <v>920.33910000000003</v>
      </c>
      <c r="R30" s="51">
        <v>85.5</v>
      </c>
      <c r="S30" s="46">
        <f t="shared" si="13"/>
        <v>1104.4069199999999</v>
      </c>
      <c r="T30" s="45">
        <v>102.6</v>
      </c>
      <c r="U30" s="39">
        <v>1</v>
      </c>
      <c r="V30" s="46">
        <f t="shared" si="14"/>
        <v>506.77853600000003</v>
      </c>
      <c r="W30" s="45">
        <v>47.08</v>
      </c>
      <c r="X30" s="46">
        <f t="shared" si="15"/>
        <v>768.88680600000009</v>
      </c>
      <c r="Y30" s="31"/>
      <c r="Z30" s="47" t="e">
        <f>#REF!/#REF!*$G$145</f>
        <v>#REF!</v>
      </c>
      <c r="AA30" s="13"/>
      <c r="AB30" s="1"/>
      <c r="AC30" s="1"/>
      <c r="AD30" s="1"/>
      <c r="AE30" s="1"/>
      <c r="AF30" s="1"/>
      <c r="AG30" s="1"/>
    </row>
    <row r="31" spans="1:33" ht="20.100000000000001" customHeight="1" x14ac:dyDescent="0.25">
      <c r="A31" s="12">
        <v>25</v>
      </c>
      <c r="B31" s="68" t="s">
        <v>38</v>
      </c>
      <c r="C31" s="67" t="s">
        <v>39</v>
      </c>
      <c r="D31" s="40" t="s">
        <v>19</v>
      </c>
      <c r="E31" s="67" t="s">
        <v>46</v>
      </c>
      <c r="F31" s="67" t="s">
        <v>41</v>
      </c>
      <c r="G31" s="48">
        <v>70.11</v>
      </c>
      <c r="H31" s="49">
        <v>3.73</v>
      </c>
      <c r="I31" s="49">
        <v>3.28</v>
      </c>
      <c r="J31" s="49">
        <v>8.33</v>
      </c>
      <c r="K31" s="49">
        <v>85.45</v>
      </c>
      <c r="L31" s="41">
        <v>17.09</v>
      </c>
      <c r="M31" s="41">
        <v>102.54</v>
      </c>
      <c r="N31" s="64">
        <v>47.11</v>
      </c>
      <c r="O31" s="42">
        <v>1</v>
      </c>
      <c r="P31" s="50"/>
      <c r="Q31" s="44">
        <f t="shared" ref="Q31:Q33" si="17">R31*10.7642</f>
        <v>940.79108000000008</v>
      </c>
      <c r="R31" s="51">
        <v>87.4</v>
      </c>
      <c r="S31" s="46">
        <f t="shared" si="13"/>
        <v>1128.949296</v>
      </c>
      <c r="T31" s="45">
        <v>104.88</v>
      </c>
      <c r="U31" s="39">
        <v>1</v>
      </c>
      <c r="V31" s="46">
        <f t="shared" si="14"/>
        <v>517.97330399999998</v>
      </c>
      <c r="W31" s="45">
        <v>48.12</v>
      </c>
      <c r="X31" s="46">
        <f t="shared" si="15"/>
        <v>754.67806200000007</v>
      </c>
      <c r="Y31" s="31"/>
      <c r="Z31" s="47" t="e">
        <f>#REF!/#REF!*$G$145</f>
        <v>#REF!</v>
      </c>
      <c r="AA31" s="13"/>
      <c r="AB31" s="1"/>
      <c r="AC31" s="1"/>
      <c r="AD31" s="1"/>
      <c r="AE31" s="1"/>
      <c r="AF31" s="1"/>
      <c r="AG31" s="1"/>
    </row>
    <row r="32" spans="1:33" ht="20.100000000000001" customHeight="1" x14ac:dyDescent="0.25">
      <c r="A32" s="12">
        <v>26</v>
      </c>
      <c r="B32" s="68" t="s">
        <v>38</v>
      </c>
      <c r="C32" s="67" t="s">
        <v>39</v>
      </c>
      <c r="D32" s="40" t="s">
        <v>19</v>
      </c>
      <c r="E32" s="67" t="s">
        <v>47</v>
      </c>
      <c r="F32" s="67" t="s">
        <v>41</v>
      </c>
      <c r="G32" s="48">
        <v>70.5</v>
      </c>
      <c r="H32" s="49">
        <v>3.6</v>
      </c>
      <c r="I32" s="49">
        <v>3.4</v>
      </c>
      <c r="J32" s="49">
        <v>7.77</v>
      </c>
      <c r="K32" s="49">
        <v>85.27</v>
      </c>
      <c r="L32" s="41">
        <v>17.053999999999998</v>
      </c>
      <c r="M32" s="41">
        <v>102.324</v>
      </c>
      <c r="N32" s="64">
        <v>47.02</v>
      </c>
      <c r="O32" s="42">
        <v>1</v>
      </c>
      <c r="P32" s="50"/>
      <c r="Q32" s="44">
        <f t="shared" si="17"/>
        <v>918.18626000000006</v>
      </c>
      <c r="R32" s="51">
        <v>85.3</v>
      </c>
      <c r="S32" s="46">
        <f t="shared" si="13"/>
        <v>1101.8235120000002</v>
      </c>
      <c r="T32" s="45">
        <v>102.36</v>
      </c>
      <c r="U32" s="39">
        <v>1</v>
      </c>
      <c r="V32" s="46">
        <f t="shared" si="14"/>
        <v>505.59447399999999</v>
      </c>
      <c r="W32" s="45">
        <v>46.97</v>
      </c>
      <c r="X32" s="46">
        <f t="shared" si="15"/>
        <v>758.87610000000006</v>
      </c>
      <c r="Y32" s="31"/>
      <c r="Z32" s="47" t="e">
        <f>#REF!/#REF!*$G$145</f>
        <v>#REF!</v>
      </c>
      <c r="AA32" s="13"/>
      <c r="AB32" s="1"/>
      <c r="AC32" s="1"/>
      <c r="AD32" s="1"/>
      <c r="AE32" s="1"/>
      <c r="AF32" s="1"/>
      <c r="AG32" s="1"/>
    </row>
    <row r="33" spans="1:33" ht="20.100000000000001" customHeight="1" x14ac:dyDescent="0.25">
      <c r="A33" s="12">
        <v>27</v>
      </c>
      <c r="B33" s="68" t="s">
        <v>38</v>
      </c>
      <c r="C33" s="67" t="s">
        <v>39</v>
      </c>
      <c r="D33" s="40" t="s">
        <v>19</v>
      </c>
      <c r="E33" s="67" t="s">
        <v>48</v>
      </c>
      <c r="F33" s="67" t="s">
        <v>41</v>
      </c>
      <c r="G33" s="48">
        <v>70.5</v>
      </c>
      <c r="H33" s="49">
        <v>3.6</v>
      </c>
      <c r="I33" s="49">
        <v>3.4</v>
      </c>
      <c r="J33" s="49">
        <v>7.77</v>
      </c>
      <c r="K33" s="49">
        <v>85.27</v>
      </c>
      <c r="L33" s="41">
        <v>17.053999999999998</v>
      </c>
      <c r="M33" s="41">
        <v>102.324</v>
      </c>
      <c r="N33" s="64">
        <v>47.02</v>
      </c>
      <c r="O33" s="42">
        <v>1</v>
      </c>
      <c r="P33" s="50"/>
      <c r="Q33" s="44">
        <f t="shared" si="17"/>
        <v>918.18626000000006</v>
      </c>
      <c r="R33" s="51">
        <v>85.3</v>
      </c>
      <c r="S33" s="46">
        <f t="shared" si="13"/>
        <v>1101.8235120000002</v>
      </c>
      <c r="T33" s="45">
        <v>102.36</v>
      </c>
      <c r="U33" s="39">
        <v>1</v>
      </c>
      <c r="V33" s="46">
        <f t="shared" si="14"/>
        <v>505.59447399999999</v>
      </c>
      <c r="W33" s="45">
        <v>46.97</v>
      </c>
      <c r="X33" s="46">
        <f t="shared" si="15"/>
        <v>758.87610000000006</v>
      </c>
      <c r="Y33" s="31"/>
      <c r="Z33" s="47" t="e">
        <f>#REF!/#REF!*$G$145</f>
        <v>#REF!</v>
      </c>
      <c r="AA33" s="13"/>
      <c r="AB33" s="1"/>
      <c r="AC33" s="1"/>
      <c r="AD33" s="1"/>
      <c r="AE33" s="1"/>
      <c r="AF33" s="1"/>
      <c r="AG33" s="1"/>
    </row>
    <row r="34" spans="1:33" ht="20.100000000000001" customHeight="1" x14ac:dyDescent="0.25">
      <c r="A34" s="12">
        <v>28</v>
      </c>
      <c r="B34" s="68" t="s">
        <v>38</v>
      </c>
      <c r="C34" s="67" t="s">
        <v>39</v>
      </c>
      <c r="D34" s="40" t="s">
        <v>24</v>
      </c>
      <c r="E34" s="67" t="s">
        <v>49</v>
      </c>
      <c r="F34" s="67" t="s">
        <v>41</v>
      </c>
      <c r="G34" s="48">
        <v>71.430000000000007</v>
      </c>
      <c r="H34" s="49">
        <v>3.73</v>
      </c>
      <c r="I34" s="49">
        <v>3.69</v>
      </c>
      <c r="J34" s="49">
        <v>8.51</v>
      </c>
      <c r="K34" s="49">
        <v>87.36</v>
      </c>
      <c r="L34" s="41">
        <v>17.472000000000001</v>
      </c>
      <c r="M34" s="41">
        <v>104.83199999999999</v>
      </c>
      <c r="N34" s="64">
        <v>48.15</v>
      </c>
      <c r="O34" s="42">
        <v>1</v>
      </c>
      <c r="P34" s="50"/>
      <c r="Q34" s="44">
        <f>R34*10.7642</f>
        <v>920.33910000000003</v>
      </c>
      <c r="R34" s="51">
        <v>85.5</v>
      </c>
      <c r="S34" s="46">
        <f t="shared" si="13"/>
        <v>1104.4069199999999</v>
      </c>
      <c r="T34" s="45">
        <v>102.6</v>
      </c>
      <c r="U34" s="39">
        <v>1</v>
      </c>
      <c r="V34" s="46">
        <f t="shared" si="14"/>
        <v>506.77853600000003</v>
      </c>
      <c r="W34" s="45">
        <v>47.08</v>
      </c>
      <c r="X34" s="46">
        <f t="shared" si="15"/>
        <v>768.88680600000009</v>
      </c>
      <c r="Y34" s="31"/>
      <c r="Z34" s="47" t="e">
        <f>#REF!/#REF!*$G$145</f>
        <v>#REF!</v>
      </c>
      <c r="AA34" s="13"/>
      <c r="AB34" s="1"/>
      <c r="AC34" s="1"/>
      <c r="AD34" s="1"/>
      <c r="AE34" s="1"/>
      <c r="AF34" s="1"/>
      <c r="AG34" s="1"/>
    </row>
    <row r="35" spans="1:33" ht="20.100000000000001" customHeight="1" x14ac:dyDescent="0.25">
      <c r="A35" s="12">
        <v>29</v>
      </c>
      <c r="B35" s="68" t="s">
        <v>38</v>
      </c>
      <c r="C35" s="67" t="s">
        <v>39</v>
      </c>
      <c r="D35" s="40" t="s">
        <v>24</v>
      </c>
      <c r="E35" s="67" t="s">
        <v>50</v>
      </c>
      <c r="F35" s="67" t="s">
        <v>41</v>
      </c>
      <c r="G35" s="48">
        <v>70.11</v>
      </c>
      <c r="H35" s="49">
        <v>3.73</v>
      </c>
      <c r="I35" s="49">
        <v>3.28</v>
      </c>
      <c r="J35" s="49">
        <v>8.33</v>
      </c>
      <c r="K35" s="49">
        <v>85.45</v>
      </c>
      <c r="L35" s="41">
        <v>17.09</v>
      </c>
      <c r="M35" s="41">
        <v>102.54</v>
      </c>
      <c r="N35" s="64">
        <v>47.11</v>
      </c>
      <c r="O35" s="42">
        <v>1</v>
      </c>
      <c r="P35" s="50"/>
      <c r="Q35" s="44">
        <f t="shared" ref="Q35:Q37" si="18">R35*10.7642</f>
        <v>940.79108000000008</v>
      </c>
      <c r="R35" s="51">
        <v>87.4</v>
      </c>
      <c r="S35" s="46">
        <f t="shared" si="13"/>
        <v>1128.949296</v>
      </c>
      <c r="T35" s="45">
        <v>104.88</v>
      </c>
      <c r="U35" s="39">
        <v>1</v>
      </c>
      <c r="V35" s="46">
        <f t="shared" si="14"/>
        <v>517.97330399999998</v>
      </c>
      <c r="W35" s="45">
        <v>48.12</v>
      </c>
      <c r="X35" s="46">
        <f t="shared" si="15"/>
        <v>754.67806200000007</v>
      </c>
      <c r="Y35" s="31"/>
      <c r="Z35" s="47" t="e">
        <f>#REF!/#REF!*$G$145</f>
        <v>#REF!</v>
      </c>
      <c r="AA35" s="13"/>
      <c r="AB35" s="1"/>
      <c r="AC35" s="1"/>
      <c r="AD35" s="1"/>
      <c r="AE35" s="1"/>
      <c r="AF35" s="1"/>
      <c r="AG35" s="1"/>
    </row>
    <row r="36" spans="1:33" ht="20.100000000000001" customHeight="1" x14ac:dyDescent="0.25">
      <c r="A36" s="12">
        <v>30</v>
      </c>
      <c r="B36" s="68" t="s">
        <v>38</v>
      </c>
      <c r="C36" s="67" t="s">
        <v>39</v>
      </c>
      <c r="D36" s="40" t="s">
        <v>24</v>
      </c>
      <c r="E36" s="67" t="s">
        <v>51</v>
      </c>
      <c r="F36" s="67" t="s">
        <v>41</v>
      </c>
      <c r="G36" s="48">
        <v>70.5</v>
      </c>
      <c r="H36" s="49">
        <v>3.6</v>
      </c>
      <c r="I36" s="49">
        <v>3.4</v>
      </c>
      <c r="J36" s="49">
        <v>7.77</v>
      </c>
      <c r="K36" s="49">
        <v>85.27</v>
      </c>
      <c r="L36" s="41">
        <v>17.053999999999998</v>
      </c>
      <c r="M36" s="41">
        <v>102.324</v>
      </c>
      <c r="N36" s="64">
        <v>47.02</v>
      </c>
      <c r="O36" s="42">
        <v>1</v>
      </c>
      <c r="P36" s="50"/>
      <c r="Q36" s="44">
        <f t="shared" si="18"/>
        <v>918.18626000000006</v>
      </c>
      <c r="R36" s="51">
        <v>85.3</v>
      </c>
      <c r="S36" s="46">
        <f t="shared" si="13"/>
        <v>1101.8235120000002</v>
      </c>
      <c r="T36" s="45">
        <v>102.36</v>
      </c>
      <c r="U36" s="39">
        <v>1</v>
      </c>
      <c r="V36" s="46">
        <f t="shared" si="14"/>
        <v>505.59447399999999</v>
      </c>
      <c r="W36" s="45">
        <v>46.97</v>
      </c>
      <c r="X36" s="46">
        <f t="shared" si="15"/>
        <v>758.87610000000006</v>
      </c>
      <c r="Y36" s="31"/>
      <c r="Z36" s="47" t="e">
        <f>#REF!/#REF!*$G$145</f>
        <v>#REF!</v>
      </c>
      <c r="AA36" s="13"/>
      <c r="AB36" s="1"/>
      <c r="AC36" s="1"/>
      <c r="AD36" s="1"/>
      <c r="AE36" s="1"/>
      <c r="AF36" s="1"/>
      <c r="AG36" s="1"/>
    </row>
    <row r="37" spans="1:33" ht="20.100000000000001" customHeight="1" x14ac:dyDescent="0.25">
      <c r="A37" s="12">
        <v>31</v>
      </c>
      <c r="B37" s="68" t="s">
        <v>38</v>
      </c>
      <c r="C37" s="67" t="s">
        <v>39</v>
      </c>
      <c r="D37" s="40" t="s">
        <v>24</v>
      </c>
      <c r="E37" s="67" t="s">
        <v>52</v>
      </c>
      <c r="F37" s="67" t="s">
        <v>41</v>
      </c>
      <c r="G37" s="48">
        <v>70.5</v>
      </c>
      <c r="H37" s="49">
        <v>3.6</v>
      </c>
      <c r="I37" s="49">
        <v>3.4</v>
      </c>
      <c r="J37" s="49">
        <v>7.77</v>
      </c>
      <c r="K37" s="49">
        <v>85.27</v>
      </c>
      <c r="L37" s="41">
        <v>17.053999999999998</v>
      </c>
      <c r="M37" s="41">
        <v>102.324</v>
      </c>
      <c r="N37" s="64">
        <v>47.02</v>
      </c>
      <c r="O37" s="42">
        <v>1</v>
      </c>
      <c r="P37" s="50"/>
      <c r="Q37" s="44">
        <f t="shared" si="18"/>
        <v>918.18626000000006</v>
      </c>
      <c r="R37" s="51">
        <v>85.3</v>
      </c>
      <c r="S37" s="46">
        <f t="shared" si="13"/>
        <v>1101.8235120000002</v>
      </c>
      <c r="T37" s="45">
        <v>102.36</v>
      </c>
      <c r="U37" s="39">
        <v>1</v>
      </c>
      <c r="V37" s="46">
        <f t="shared" si="14"/>
        <v>505.59447399999999</v>
      </c>
      <c r="W37" s="45">
        <v>46.97</v>
      </c>
      <c r="X37" s="46">
        <f t="shared" si="15"/>
        <v>758.87610000000006</v>
      </c>
      <c r="Y37" s="31"/>
      <c r="Z37" s="47" t="e">
        <f>#REF!/#REF!*$G$145</f>
        <v>#REF!</v>
      </c>
      <c r="AA37" s="13"/>
      <c r="AB37" s="1"/>
      <c r="AC37" s="1"/>
      <c r="AD37" s="1"/>
      <c r="AE37" s="1"/>
      <c r="AF37" s="1"/>
      <c r="AG37" s="1"/>
    </row>
    <row r="38" spans="1:33" ht="20.100000000000001" customHeight="1" x14ac:dyDescent="0.25">
      <c r="A38" s="12">
        <v>32</v>
      </c>
      <c r="B38" s="68" t="s">
        <v>38</v>
      </c>
      <c r="C38" s="67" t="s">
        <v>39</v>
      </c>
      <c r="D38" s="40" t="s">
        <v>29</v>
      </c>
      <c r="E38" s="67" t="s">
        <v>177</v>
      </c>
      <c r="F38" s="67" t="s">
        <v>41</v>
      </c>
      <c r="G38" s="48">
        <v>141.54000000000002</v>
      </c>
      <c r="H38" s="49">
        <v>7.46</v>
      </c>
      <c r="I38" s="49">
        <v>6.97</v>
      </c>
      <c r="J38" s="49">
        <v>16.84</v>
      </c>
      <c r="K38" s="49">
        <v>172.81</v>
      </c>
      <c r="L38" s="41">
        <v>34.561999999999998</v>
      </c>
      <c r="M38" s="41">
        <v>207.37200000000001</v>
      </c>
      <c r="N38" s="64">
        <v>95.259999999999991</v>
      </c>
      <c r="O38" s="42">
        <v>2</v>
      </c>
      <c r="P38" s="43"/>
      <c r="Q38" s="44">
        <f>R38*10.7642</f>
        <v>920.33910000000003</v>
      </c>
      <c r="R38" s="51">
        <v>85.5</v>
      </c>
      <c r="S38" s="46">
        <f t="shared" si="13"/>
        <v>1104.4069199999999</v>
      </c>
      <c r="T38" s="45">
        <v>102.6</v>
      </c>
      <c r="U38" s="39">
        <v>1</v>
      </c>
      <c r="V38" s="46">
        <f t="shared" si="14"/>
        <v>506.77853600000003</v>
      </c>
      <c r="W38" s="45">
        <v>47.08</v>
      </c>
      <c r="X38" s="46">
        <f t="shared" si="15"/>
        <v>1523.5648680000004</v>
      </c>
      <c r="Y38" s="31"/>
      <c r="Z38" s="47"/>
      <c r="AA38" s="13"/>
      <c r="AB38" s="1"/>
      <c r="AC38" s="1"/>
      <c r="AD38" s="1"/>
      <c r="AE38" s="1"/>
      <c r="AF38" s="1"/>
      <c r="AG38" s="1"/>
    </row>
    <row r="39" spans="1:33" ht="20.100000000000001" customHeight="1" x14ac:dyDescent="0.25">
      <c r="A39" s="12">
        <v>33</v>
      </c>
      <c r="B39" s="68" t="s">
        <v>38</v>
      </c>
      <c r="C39" s="67" t="s">
        <v>39</v>
      </c>
      <c r="D39" s="40" t="s">
        <v>29</v>
      </c>
      <c r="E39" s="67" t="s">
        <v>176</v>
      </c>
      <c r="F39" s="67" t="s">
        <v>41</v>
      </c>
      <c r="G39" s="48">
        <v>141</v>
      </c>
      <c r="H39" s="49">
        <v>7.2</v>
      </c>
      <c r="I39" s="49">
        <v>6.8</v>
      </c>
      <c r="J39" s="49">
        <v>15.54</v>
      </c>
      <c r="K39" s="49">
        <v>170.54</v>
      </c>
      <c r="L39" s="41">
        <v>34.107999999999997</v>
      </c>
      <c r="M39" s="41">
        <v>204.648</v>
      </c>
      <c r="N39" s="64">
        <v>94.04</v>
      </c>
      <c r="O39" s="42">
        <v>2</v>
      </c>
      <c r="P39" s="43"/>
      <c r="Q39" s="44">
        <f t="shared" ref="Q39" si="19">R39*10.7642</f>
        <v>918.18626000000006</v>
      </c>
      <c r="R39" s="51">
        <v>85.3</v>
      </c>
      <c r="S39" s="46">
        <f t="shared" si="13"/>
        <v>1101.8235120000002</v>
      </c>
      <c r="T39" s="45">
        <v>102.36</v>
      </c>
      <c r="U39" s="39">
        <v>1</v>
      </c>
      <c r="V39" s="46">
        <f t="shared" si="14"/>
        <v>505.59447399999999</v>
      </c>
      <c r="W39" s="45">
        <v>46.97</v>
      </c>
      <c r="X39" s="46">
        <f t="shared" si="15"/>
        <v>1517.7522000000001</v>
      </c>
      <c r="Y39" s="31"/>
      <c r="Z39" s="47" t="e">
        <f>#REF!/#REF!*$G$145</f>
        <v>#REF!</v>
      </c>
      <c r="AA39" s="13"/>
      <c r="AB39" s="1"/>
      <c r="AC39" s="1"/>
      <c r="AD39" s="1"/>
      <c r="AE39" s="1"/>
      <c r="AF39" s="1"/>
      <c r="AG39" s="1"/>
    </row>
    <row r="40" spans="1:33" ht="20.100000000000001" customHeight="1" x14ac:dyDescent="0.25">
      <c r="A40" s="12">
        <v>34</v>
      </c>
      <c r="B40" s="68" t="s">
        <v>38</v>
      </c>
      <c r="C40" s="67" t="s">
        <v>39</v>
      </c>
      <c r="D40" s="40" t="s">
        <v>32</v>
      </c>
      <c r="E40" s="67" t="s">
        <v>175</v>
      </c>
      <c r="F40" s="67" t="s">
        <v>41</v>
      </c>
      <c r="G40" s="48">
        <v>141.54000000000002</v>
      </c>
      <c r="H40" s="49">
        <v>7.46</v>
      </c>
      <c r="I40" s="49">
        <v>6.97</v>
      </c>
      <c r="J40" s="49">
        <v>16.84</v>
      </c>
      <c r="K40" s="49">
        <v>172.81</v>
      </c>
      <c r="L40" s="41">
        <v>34.561999999999998</v>
      </c>
      <c r="M40" s="41">
        <v>207.37200000000001</v>
      </c>
      <c r="N40" s="64">
        <v>95.259999999999991</v>
      </c>
      <c r="O40" s="42">
        <v>2</v>
      </c>
      <c r="P40" s="43"/>
      <c r="Q40" s="44">
        <f>R40*10.7642</f>
        <v>920.33910000000003</v>
      </c>
      <c r="R40" s="51">
        <v>85.5</v>
      </c>
      <c r="S40" s="46">
        <f t="shared" si="13"/>
        <v>1104.4069199999999</v>
      </c>
      <c r="T40" s="45">
        <v>102.6</v>
      </c>
      <c r="U40" s="39" t="s">
        <v>35</v>
      </c>
      <c r="V40" s="46">
        <f t="shared" si="14"/>
        <v>506.77853600000003</v>
      </c>
      <c r="W40" s="45">
        <v>47.08</v>
      </c>
      <c r="X40" s="46">
        <f t="shared" si="15"/>
        <v>1523.5648680000004</v>
      </c>
      <c r="Y40" s="31"/>
      <c r="Z40" s="47" t="e">
        <f>#REF!/#REF!*$G$145</f>
        <v>#REF!</v>
      </c>
      <c r="AA40" s="13"/>
      <c r="AB40" s="1"/>
      <c r="AC40" s="1"/>
      <c r="AD40" s="1"/>
      <c r="AE40" s="1"/>
      <c r="AF40" s="1"/>
      <c r="AG40" s="1"/>
    </row>
    <row r="41" spans="1:33" ht="20.100000000000001" customHeight="1" x14ac:dyDescent="0.25">
      <c r="A41" s="12">
        <v>35</v>
      </c>
      <c r="B41" s="68" t="s">
        <v>38</v>
      </c>
      <c r="C41" s="67" t="s">
        <v>39</v>
      </c>
      <c r="D41" s="40" t="s">
        <v>32</v>
      </c>
      <c r="E41" s="67" t="s">
        <v>53</v>
      </c>
      <c r="F41" s="67" t="s">
        <v>41</v>
      </c>
      <c r="G41" s="48">
        <v>70.5</v>
      </c>
      <c r="H41" s="49">
        <v>3.6</v>
      </c>
      <c r="I41" s="49">
        <v>3.4</v>
      </c>
      <c r="J41" s="49">
        <v>7.77</v>
      </c>
      <c r="K41" s="49">
        <v>85.27</v>
      </c>
      <c r="L41" s="41">
        <v>17.053999999999998</v>
      </c>
      <c r="M41" s="41">
        <v>102.324</v>
      </c>
      <c r="N41" s="64">
        <v>47.02</v>
      </c>
      <c r="O41" s="42">
        <v>1</v>
      </c>
      <c r="P41" s="50"/>
      <c r="Q41" s="44">
        <f t="shared" ref="Q41:Q42" si="20">R41*10.7642</f>
        <v>918.18626000000006</v>
      </c>
      <c r="R41" s="51">
        <v>85.3</v>
      </c>
      <c r="S41" s="46">
        <f t="shared" si="13"/>
        <v>1101.8235120000002</v>
      </c>
      <c r="T41" s="45">
        <v>102.36</v>
      </c>
      <c r="U41" s="39" t="s">
        <v>54</v>
      </c>
      <c r="V41" s="46">
        <f t="shared" si="14"/>
        <v>505.59447399999999</v>
      </c>
      <c r="W41" s="45">
        <v>46.97</v>
      </c>
      <c r="X41" s="46">
        <f t="shared" si="15"/>
        <v>758.87610000000006</v>
      </c>
      <c r="Y41" s="31"/>
      <c r="Z41" s="47" t="e">
        <f>#REF!/#REF!*$G$145</f>
        <v>#REF!</v>
      </c>
      <c r="AA41" s="13"/>
      <c r="AB41" s="1"/>
      <c r="AC41" s="1"/>
      <c r="AD41" s="1"/>
      <c r="AE41" s="1"/>
      <c r="AF41" s="1"/>
      <c r="AG41" s="1"/>
    </row>
    <row r="42" spans="1:33" ht="20.100000000000001" customHeight="1" x14ac:dyDescent="0.25">
      <c r="A42" s="12">
        <v>36</v>
      </c>
      <c r="B42" s="68" t="s">
        <v>38</v>
      </c>
      <c r="C42" s="67" t="s">
        <v>39</v>
      </c>
      <c r="D42" s="40" t="s">
        <v>32</v>
      </c>
      <c r="E42" s="67" t="s">
        <v>55</v>
      </c>
      <c r="F42" s="67" t="s">
        <v>41</v>
      </c>
      <c r="G42" s="48">
        <v>70.5</v>
      </c>
      <c r="H42" s="49">
        <v>3.6</v>
      </c>
      <c r="I42" s="49">
        <v>3.4</v>
      </c>
      <c r="J42" s="49">
        <v>7.77</v>
      </c>
      <c r="K42" s="49">
        <v>85.27</v>
      </c>
      <c r="L42" s="41">
        <v>17.053999999999998</v>
      </c>
      <c r="M42" s="41">
        <v>102.324</v>
      </c>
      <c r="N42" s="64">
        <v>47.02</v>
      </c>
      <c r="O42" s="42">
        <v>1</v>
      </c>
      <c r="P42" s="50"/>
      <c r="Q42" s="44">
        <f t="shared" si="20"/>
        <v>918.18626000000006</v>
      </c>
      <c r="R42" s="51">
        <v>85.3</v>
      </c>
      <c r="S42" s="46">
        <f t="shared" si="13"/>
        <v>1101.8235120000002</v>
      </c>
      <c r="T42" s="45">
        <v>102.36</v>
      </c>
      <c r="U42" s="39" t="s">
        <v>54</v>
      </c>
      <c r="V42" s="46">
        <f t="shared" si="14"/>
        <v>505.59447399999999</v>
      </c>
      <c r="W42" s="45">
        <v>46.97</v>
      </c>
      <c r="X42" s="46">
        <f t="shared" si="15"/>
        <v>758.87610000000006</v>
      </c>
      <c r="Y42" s="31"/>
      <c r="Z42" s="47" t="e">
        <f>#REF!/#REF!*$G$145</f>
        <v>#REF!</v>
      </c>
      <c r="AA42" s="13"/>
      <c r="AB42" s="1"/>
      <c r="AC42" s="1"/>
      <c r="AD42" s="1"/>
      <c r="AE42" s="1"/>
      <c r="AF42" s="1"/>
      <c r="AG42" s="1"/>
    </row>
    <row r="43" spans="1:33" ht="20.100000000000001" customHeight="1" x14ac:dyDescent="0.25">
      <c r="A43" s="12">
        <v>37</v>
      </c>
      <c r="B43" s="68" t="s">
        <v>38</v>
      </c>
      <c r="C43" s="67" t="s">
        <v>39</v>
      </c>
      <c r="D43" s="40" t="s">
        <v>13</v>
      </c>
      <c r="E43" s="67" t="s">
        <v>56</v>
      </c>
      <c r="F43" s="67" t="s">
        <v>41</v>
      </c>
      <c r="G43" s="48">
        <v>70.5</v>
      </c>
      <c r="H43" s="49">
        <v>3.6</v>
      </c>
      <c r="I43" s="49">
        <v>3.4</v>
      </c>
      <c r="J43" s="49">
        <v>7.77</v>
      </c>
      <c r="K43" s="49">
        <v>85.27</v>
      </c>
      <c r="L43" s="41">
        <v>17.053999999999998</v>
      </c>
      <c r="M43" s="41">
        <v>102.324</v>
      </c>
      <c r="N43" s="64">
        <v>47.02</v>
      </c>
      <c r="O43" s="42">
        <v>1</v>
      </c>
      <c r="P43" s="50"/>
      <c r="Q43" s="44">
        <f t="shared" ref="Q43:Q46" si="21">R43*10.7642</f>
        <v>918.18626000000006</v>
      </c>
      <c r="R43" s="51">
        <v>85.3</v>
      </c>
      <c r="S43" s="46">
        <f t="shared" ref="S43:S62" si="22">T43*10.7642</f>
        <v>1101.8235120000002</v>
      </c>
      <c r="T43" s="45">
        <v>102.36</v>
      </c>
      <c r="U43" s="39">
        <v>1</v>
      </c>
      <c r="V43" s="46">
        <f t="shared" ref="V43:V62" si="23">W43*10.7642</f>
        <v>505.59447399999999</v>
      </c>
      <c r="W43" s="45">
        <v>46.97</v>
      </c>
      <c r="X43" s="46">
        <f t="shared" ref="X43:X62" si="24">G43*10.7642</f>
        <v>758.87610000000006</v>
      </c>
      <c r="Y43" s="31"/>
      <c r="Z43" s="47" t="e">
        <f>#REF!/#REF!*$G$145</f>
        <v>#REF!</v>
      </c>
      <c r="AA43" s="13"/>
      <c r="AB43" s="1"/>
      <c r="AC43" s="1"/>
      <c r="AD43" s="1"/>
      <c r="AE43" s="1"/>
      <c r="AF43" s="1"/>
      <c r="AG43" s="1"/>
    </row>
    <row r="44" spans="1:33" ht="20.100000000000001" customHeight="1" x14ac:dyDescent="0.25">
      <c r="A44" s="12">
        <v>38</v>
      </c>
      <c r="B44" s="68" t="s">
        <v>38</v>
      </c>
      <c r="C44" s="67" t="s">
        <v>39</v>
      </c>
      <c r="D44" s="40" t="s">
        <v>13</v>
      </c>
      <c r="E44" s="67" t="s">
        <v>57</v>
      </c>
      <c r="F44" s="67" t="s">
        <v>41</v>
      </c>
      <c r="G44" s="48">
        <v>70.5</v>
      </c>
      <c r="H44" s="49">
        <v>3.6</v>
      </c>
      <c r="I44" s="49">
        <v>3.4</v>
      </c>
      <c r="J44" s="49">
        <v>7.77</v>
      </c>
      <c r="K44" s="49">
        <v>85.27</v>
      </c>
      <c r="L44" s="41">
        <v>17.053999999999998</v>
      </c>
      <c r="M44" s="41">
        <v>102.324</v>
      </c>
      <c r="N44" s="64">
        <v>47.02</v>
      </c>
      <c r="O44" s="42">
        <v>1</v>
      </c>
      <c r="P44" s="50"/>
      <c r="Q44" s="44">
        <f t="shared" si="21"/>
        <v>918.18626000000006</v>
      </c>
      <c r="R44" s="51">
        <v>85.3</v>
      </c>
      <c r="S44" s="46">
        <f t="shared" si="22"/>
        <v>1101.8235120000002</v>
      </c>
      <c r="T44" s="45">
        <v>102.36</v>
      </c>
      <c r="U44" s="39">
        <v>1</v>
      </c>
      <c r="V44" s="46">
        <f t="shared" si="23"/>
        <v>505.59447399999999</v>
      </c>
      <c r="W44" s="45">
        <v>46.97</v>
      </c>
      <c r="X44" s="46">
        <f t="shared" si="24"/>
        <v>758.87610000000006</v>
      </c>
      <c r="Y44" s="31"/>
      <c r="Z44" s="47" t="e">
        <f>#REF!/#REF!*$G$145</f>
        <v>#REF!</v>
      </c>
      <c r="AA44" s="13"/>
      <c r="AB44" s="1"/>
      <c r="AC44" s="1"/>
      <c r="AD44" s="1"/>
      <c r="AE44" s="1"/>
      <c r="AF44" s="1"/>
      <c r="AG44" s="1"/>
    </row>
    <row r="45" spans="1:33" ht="20.100000000000001" customHeight="1" x14ac:dyDescent="0.25">
      <c r="A45" s="12">
        <v>39</v>
      </c>
      <c r="B45" s="68" t="s">
        <v>38</v>
      </c>
      <c r="C45" s="67" t="s">
        <v>39</v>
      </c>
      <c r="D45" s="40" t="s">
        <v>13</v>
      </c>
      <c r="E45" s="67" t="s">
        <v>174</v>
      </c>
      <c r="F45" s="67" t="s">
        <v>41</v>
      </c>
      <c r="G45" s="48">
        <v>141.54000000000002</v>
      </c>
      <c r="H45" s="49">
        <v>7.46</v>
      </c>
      <c r="I45" s="49">
        <v>6.97</v>
      </c>
      <c r="J45" s="49">
        <v>16.84</v>
      </c>
      <c r="K45" s="49">
        <v>172.81</v>
      </c>
      <c r="L45" s="41">
        <v>34.56</v>
      </c>
      <c r="M45" s="41">
        <v>207.37</v>
      </c>
      <c r="N45" s="64">
        <v>95.259999999999991</v>
      </c>
      <c r="O45" s="42">
        <v>2</v>
      </c>
      <c r="P45" s="43"/>
      <c r="Q45" s="44">
        <f t="shared" si="21"/>
        <v>940.79108000000008</v>
      </c>
      <c r="R45" s="51">
        <v>87.4</v>
      </c>
      <c r="S45" s="46">
        <f t="shared" si="22"/>
        <v>1128.949296</v>
      </c>
      <c r="T45" s="45">
        <v>104.88</v>
      </c>
      <c r="U45" s="39">
        <v>1</v>
      </c>
      <c r="V45" s="46">
        <f t="shared" si="23"/>
        <v>517.97330399999998</v>
      </c>
      <c r="W45" s="45">
        <v>48.12</v>
      </c>
      <c r="X45" s="46">
        <f t="shared" si="24"/>
        <v>1523.5648680000004</v>
      </c>
      <c r="Y45" s="31"/>
      <c r="Z45" s="47" t="e">
        <f>#REF!/#REF!*$G$145</f>
        <v>#REF!</v>
      </c>
      <c r="AA45" s="13"/>
      <c r="AB45" s="1"/>
      <c r="AC45" s="1"/>
      <c r="AD45" s="1"/>
      <c r="AE45" s="1"/>
      <c r="AF45" s="1"/>
      <c r="AG45" s="1"/>
    </row>
    <row r="46" spans="1:33" ht="20.100000000000001" customHeight="1" x14ac:dyDescent="0.25">
      <c r="A46" s="12">
        <v>40</v>
      </c>
      <c r="B46" s="68" t="s">
        <v>38</v>
      </c>
      <c r="C46" s="67" t="s">
        <v>39</v>
      </c>
      <c r="D46" s="40" t="s">
        <v>19</v>
      </c>
      <c r="E46" s="67" t="s">
        <v>58</v>
      </c>
      <c r="F46" s="67" t="s">
        <v>41</v>
      </c>
      <c r="G46" s="48">
        <v>70.5</v>
      </c>
      <c r="H46" s="49">
        <v>3.6</v>
      </c>
      <c r="I46" s="49">
        <v>3.4</v>
      </c>
      <c r="J46" s="49">
        <v>7.77</v>
      </c>
      <c r="K46" s="49">
        <v>85.27</v>
      </c>
      <c r="L46" s="41">
        <v>17.053999999999998</v>
      </c>
      <c r="M46" s="41">
        <v>102.324</v>
      </c>
      <c r="N46" s="64">
        <v>47.02</v>
      </c>
      <c r="O46" s="42">
        <v>1</v>
      </c>
      <c r="P46" s="50"/>
      <c r="Q46" s="44">
        <f t="shared" si="21"/>
        <v>918.18626000000006</v>
      </c>
      <c r="R46" s="51">
        <v>85.3</v>
      </c>
      <c r="S46" s="46">
        <f t="shared" si="22"/>
        <v>1101.8235120000002</v>
      </c>
      <c r="T46" s="45">
        <v>102.36</v>
      </c>
      <c r="U46" s="39">
        <v>1</v>
      </c>
      <c r="V46" s="46">
        <f t="shared" si="23"/>
        <v>505.59447399999999</v>
      </c>
      <c r="W46" s="45">
        <v>46.97</v>
      </c>
      <c r="X46" s="46">
        <f t="shared" si="24"/>
        <v>758.87610000000006</v>
      </c>
      <c r="Y46" s="31"/>
      <c r="Z46" s="47" t="e">
        <f>#REF!/#REF!*$G$145</f>
        <v>#REF!</v>
      </c>
      <c r="AA46" s="13"/>
      <c r="AB46" s="1"/>
      <c r="AC46" s="1"/>
      <c r="AD46" s="1"/>
      <c r="AE46" s="1"/>
      <c r="AF46" s="1"/>
      <c r="AG46" s="1"/>
    </row>
    <row r="47" spans="1:33" ht="20.100000000000001" customHeight="1" x14ac:dyDescent="0.25">
      <c r="A47" s="12">
        <v>41</v>
      </c>
      <c r="B47" s="68" t="s">
        <v>38</v>
      </c>
      <c r="C47" s="67" t="s">
        <v>39</v>
      </c>
      <c r="D47" s="40" t="s">
        <v>19</v>
      </c>
      <c r="E47" s="67" t="s">
        <v>59</v>
      </c>
      <c r="F47" s="67" t="s">
        <v>41</v>
      </c>
      <c r="G47" s="48">
        <v>70.5</v>
      </c>
      <c r="H47" s="49">
        <v>3.6</v>
      </c>
      <c r="I47" s="49">
        <v>3.4</v>
      </c>
      <c r="J47" s="49">
        <v>7.77</v>
      </c>
      <c r="K47" s="49">
        <v>85.27</v>
      </c>
      <c r="L47" s="41">
        <v>17.053999999999998</v>
      </c>
      <c r="M47" s="41">
        <v>102.324</v>
      </c>
      <c r="N47" s="64">
        <v>47.02</v>
      </c>
      <c r="O47" s="42">
        <v>1</v>
      </c>
      <c r="P47" s="50"/>
      <c r="Q47" s="44">
        <f t="shared" ref="Q47:Q48" si="25">R47*10.7642</f>
        <v>918.18626000000006</v>
      </c>
      <c r="R47" s="51">
        <v>85.3</v>
      </c>
      <c r="S47" s="46">
        <f t="shared" ref="S47:S48" si="26">T47*10.7642</f>
        <v>1101.8235120000002</v>
      </c>
      <c r="T47" s="45">
        <v>102.36</v>
      </c>
      <c r="U47" s="39">
        <v>1</v>
      </c>
      <c r="V47" s="46">
        <f t="shared" ref="V47:V48" si="27">W47*10.7642</f>
        <v>505.59447399999999</v>
      </c>
      <c r="W47" s="45">
        <v>46.97</v>
      </c>
      <c r="X47" s="46">
        <f t="shared" ref="X47:X48" si="28">G47*10.7642</f>
        <v>758.87610000000006</v>
      </c>
      <c r="Y47" s="31"/>
      <c r="Z47" s="47" t="e">
        <f>#REF!/#REF!*$G$145</f>
        <v>#REF!</v>
      </c>
      <c r="AA47" s="13"/>
      <c r="AB47" s="1"/>
      <c r="AC47" s="1"/>
      <c r="AD47" s="1"/>
      <c r="AE47" s="1"/>
      <c r="AF47" s="1"/>
      <c r="AG47" s="1"/>
    </row>
    <row r="48" spans="1:33" ht="20.100000000000001" customHeight="1" x14ac:dyDescent="0.25">
      <c r="A48" s="12">
        <v>42</v>
      </c>
      <c r="B48" s="68" t="s">
        <v>38</v>
      </c>
      <c r="C48" s="67" t="s">
        <v>39</v>
      </c>
      <c r="D48" s="40" t="s">
        <v>19</v>
      </c>
      <c r="E48" s="67" t="s">
        <v>60</v>
      </c>
      <c r="F48" s="67" t="s">
        <v>41</v>
      </c>
      <c r="G48" s="48">
        <v>70.11</v>
      </c>
      <c r="H48" s="49">
        <v>3.73</v>
      </c>
      <c r="I48" s="49">
        <v>3.28</v>
      </c>
      <c r="J48" s="49">
        <v>8.33</v>
      </c>
      <c r="K48" s="49">
        <v>85.45</v>
      </c>
      <c r="L48" s="41">
        <v>17.09</v>
      </c>
      <c r="M48" s="41">
        <v>102.54</v>
      </c>
      <c r="N48" s="64">
        <v>47.11</v>
      </c>
      <c r="O48" s="42">
        <v>1</v>
      </c>
      <c r="P48" s="50"/>
      <c r="Q48" s="44">
        <f t="shared" si="25"/>
        <v>940.79108000000008</v>
      </c>
      <c r="R48" s="51">
        <v>87.4</v>
      </c>
      <c r="S48" s="46">
        <f t="shared" si="26"/>
        <v>1128.949296</v>
      </c>
      <c r="T48" s="45">
        <v>104.88</v>
      </c>
      <c r="U48" s="39">
        <v>1</v>
      </c>
      <c r="V48" s="46">
        <f t="shared" si="27"/>
        <v>517.97330399999998</v>
      </c>
      <c r="W48" s="45">
        <v>48.12</v>
      </c>
      <c r="X48" s="46">
        <f t="shared" si="28"/>
        <v>754.67806200000007</v>
      </c>
      <c r="Y48" s="31"/>
      <c r="Z48" s="47" t="e">
        <f>#REF!/#REF!*$G$145</f>
        <v>#REF!</v>
      </c>
      <c r="AA48" s="13"/>
      <c r="AB48" s="1"/>
      <c r="AC48" s="1"/>
      <c r="AD48" s="1"/>
      <c r="AE48" s="1"/>
      <c r="AF48" s="1"/>
      <c r="AG48" s="1"/>
    </row>
    <row r="49" spans="1:33" ht="21" hidden="1" customHeight="1" x14ac:dyDescent="0.25">
      <c r="A49" s="80" t="s">
        <v>171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28"/>
      <c r="R49" s="29"/>
      <c r="S49" s="29"/>
      <c r="T49" s="29"/>
      <c r="U49" s="30" t="s">
        <v>0</v>
      </c>
      <c r="V49" s="29"/>
      <c r="W49" s="29"/>
      <c r="X49" s="29"/>
      <c r="Y49" s="31"/>
      <c r="AB49" s="1"/>
      <c r="AC49" s="1"/>
      <c r="AD49" s="1"/>
      <c r="AE49" s="1"/>
      <c r="AF49" s="1"/>
      <c r="AG49" s="1"/>
    </row>
    <row r="50" spans="1:33" ht="100.5" hidden="1" customHeight="1" x14ac:dyDescent="0.25">
      <c r="A50" s="73" t="s">
        <v>150</v>
      </c>
      <c r="B50" s="73"/>
      <c r="C50" s="74" t="s">
        <v>155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33"/>
      <c r="R50" s="34"/>
      <c r="S50" s="34"/>
      <c r="T50" s="34"/>
      <c r="U50" s="35"/>
      <c r="V50" s="34"/>
      <c r="W50" s="34"/>
      <c r="X50" s="34"/>
      <c r="Y50" s="31"/>
      <c r="AB50" s="1"/>
      <c r="AC50" s="1"/>
      <c r="AD50" s="1"/>
      <c r="AE50" s="1"/>
      <c r="AF50" s="1"/>
      <c r="AG50" s="1"/>
    </row>
    <row r="51" spans="1:33" s="1" customFormat="1" ht="108" hidden="1" customHeight="1" x14ac:dyDescent="0.25">
      <c r="A51" s="69" t="s">
        <v>1</v>
      </c>
      <c r="B51" s="69" t="s">
        <v>166</v>
      </c>
      <c r="C51" s="69" t="s">
        <v>165</v>
      </c>
      <c r="D51" s="69" t="s">
        <v>164</v>
      </c>
      <c r="E51" s="70" t="s">
        <v>163</v>
      </c>
      <c r="F51" s="69" t="s">
        <v>162</v>
      </c>
      <c r="G51" s="69" t="s">
        <v>168</v>
      </c>
      <c r="H51" s="69" t="s">
        <v>156</v>
      </c>
      <c r="I51" s="69" t="s">
        <v>157</v>
      </c>
      <c r="J51" s="69" t="s">
        <v>158</v>
      </c>
      <c r="K51" s="69" t="s">
        <v>159</v>
      </c>
      <c r="L51" s="69" t="s">
        <v>160</v>
      </c>
      <c r="M51" s="69" t="s">
        <v>169</v>
      </c>
      <c r="N51" s="69" t="s">
        <v>170</v>
      </c>
      <c r="O51" s="81" t="s">
        <v>161</v>
      </c>
      <c r="P51" s="81"/>
      <c r="Q51" s="18" t="s">
        <v>3</v>
      </c>
      <c r="R51" s="23"/>
      <c r="S51" s="36" t="s">
        <v>4</v>
      </c>
      <c r="T51" s="36"/>
      <c r="U51" s="8"/>
      <c r="V51" s="37" t="s">
        <v>2</v>
      </c>
      <c r="W51" s="37"/>
      <c r="X51" s="38" t="s">
        <v>5</v>
      </c>
      <c r="Y51" s="9"/>
      <c r="Z51" s="3" t="s">
        <v>2</v>
      </c>
      <c r="AA51" s="4"/>
    </row>
    <row r="52" spans="1:33" s="1" customFormat="1" ht="20.100000000000001" hidden="1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2"/>
      <c r="O52" s="5" t="s">
        <v>167</v>
      </c>
      <c r="P52" s="2" t="s">
        <v>6</v>
      </c>
      <c r="Q52" s="6" t="s">
        <v>7</v>
      </c>
      <c r="R52" s="1" t="s">
        <v>8</v>
      </c>
      <c r="S52" s="1" t="s">
        <v>7</v>
      </c>
      <c r="T52" s="7" t="s">
        <v>8</v>
      </c>
      <c r="U52" s="8"/>
      <c r="V52" s="1" t="s">
        <v>7</v>
      </c>
      <c r="W52" s="7" t="s">
        <v>8</v>
      </c>
      <c r="X52" s="1" t="s">
        <v>7</v>
      </c>
      <c r="Y52" s="9"/>
      <c r="Z52" s="3"/>
      <c r="AA52" s="4"/>
    </row>
    <row r="53" spans="1:33" ht="20.100000000000001" customHeight="1" x14ac:dyDescent="0.25">
      <c r="A53" s="12">
        <v>43</v>
      </c>
      <c r="B53" s="68" t="s">
        <v>38</v>
      </c>
      <c r="C53" s="67" t="s">
        <v>39</v>
      </c>
      <c r="D53" s="40" t="s">
        <v>19</v>
      </c>
      <c r="E53" s="67" t="s">
        <v>61</v>
      </c>
      <c r="F53" s="67" t="s">
        <v>41</v>
      </c>
      <c r="G53" s="48">
        <v>71.430000000000007</v>
      </c>
      <c r="H53" s="49">
        <v>3.73</v>
      </c>
      <c r="I53" s="49">
        <v>3.69</v>
      </c>
      <c r="J53" s="49">
        <v>8.51</v>
      </c>
      <c r="K53" s="49">
        <v>87.36</v>
      </c>
      <c r="L53" s="41">
        <v>17.472000000000001</v>
      </c>
      <c r="M53" s="41">
        <v>104.83199999999999</v>
      </c>
      <c r="N53" s="64">
        <v>48.15</v>
      </c>
      <c r="O53" s="42">
        <v>1</v>
      </c>
      <c r="P53" s="50"/>
      <c r="Q53" s="44">
        <f>R53*10.7642</f>
        <v>920.33910000000003</v>
      </c>
      <c r="R53" s="51">
        <v>85.5</v>
      </c>
      <c r="S53" s="46">
        <f t="shared" si="22"/>
        <v>1104.4069199999999</v>
      </c>
      <c r="T53" s="45">
        <v>102.6</v>
      </c>
      <c r="U53" s="39">
        <v>1</v>
      </c>
      <c r="V53" s="46">
        <f t="shared" si="23"/>
        <v>506.77853600000003</v>
      </c>
      <c r="W53" s="45">
        <v>47.08</v>
      </c>
      <c r="X53" s="46">
        <f t="shared" si="24"/>
        <v>768.88680600000009</v>
      </c>
      <c r="Y53" s="31"/>
      <c r="Z53" s="47" t="e">
        <f>#REF!/#REF!*$G$145</f>
        <v>#REF!</v>
      </c>
      <c r="AA53" s="13"/>
      <c r="AB53" s="1"/>
      <c r="AC53" s="1"/>
      <c r="AD53" s="1"/>
      <c r="AE53" s="1"/>
      <c r="AF53" s="1"/>
      <c r="AG53" s="1"/>
    </row>
    <row r="54" spans="1:33" ht="20.100000000000001" customHeight="1" x14ac:dyDescent="0.25">
      <c r="A54" s="12">
        <v>44</v>
      </c>
      <c r="B54" s="68" t="s">
        <v>38</v>
      </c>
      <c r="C54" s="67" t="s">
        <v>39</v>
      </c>
      <c r="D54" s="40" t="s">
        <v>24</v>
      </c>
      <c r="E54" s="67" t="s">
        <v>172</v>
      </c>
      <c r="F54" s="67" t="s">
        <v>41</v>
      </c>
      <c r="G54" s="48">
        <v>141</v>
      </c>
      <c r="H54" s="49">
        <v>7.2</v>
      </c>
      <c r="I54" s="49">
        <v>6.8</v>
      </c>
      <c r="J54" s="49">
        <v>15.54</v>
      </c>
      <c r="K54" s="49">
        <v>170.54</v>
      </c>
      <c r="L54" s="41">
        <v>34.107999999999997</v>
      </c>
      <c r="M54" s="41">
        <v>204.648</v>
      </c>
      <c r="N54" s="64">
        <v>94.04</v>
      </c>
      <c r="O54" s="42">
        <v>2</v>
      </c>
      <c r="P54" s="43"/>
      <c r="Q54" s="44">
        <f t="shared" ref="Q54:Q55" si="29">R54*10.7642</f>
        <v>918.18626000000006</v>
      </c>
      <c r="R54" s="51">
        <v>85.3</v>
      </c>
      <c r="S54" s="46">
        <f t="shared" si="22"/>
        <v>1101.8235120000002</v>
      </c>
      <c r="T54" s="45">
        <v>102.36</v>
      </c>
      <c r="U54" s="39">
        <v>1</v>
      </c>
      <c r="V54" s="46">
        <f t="shared" si="23"/>
        <v>505.59447399999999</v>
      </c>
      <c r="W54" s="45">
        <v>46.97</v>
      </c>
      <c r="X54" s="46">
        <f t="shared" si="24"/>
        <v>1517.7522000000001</v>
      </c>
      <c r="Y54" s="31"/>
      <c r="Z54" s="14"/>
      <c r="AA54" s="13"/>
      <c r="AB54" s="1"/>
      <c r="AC54" s="1"/>
      <c r="AD54" s="1"/>
      <c r="AE54" s="1"/>
      <c r="AF54" s="1"/>
      <c r="AG54" s="1"/>
    </row>
    <row r="55" spans="1:33" ht="20.100000000000001" customHeight="1" x14ac:dyDescent="0.25">
      <c r="A55" s="12">
        <v>45</v>
      </c>
      <c r="B55" s="68" t="s">
        <v>38</v>
      </c>
      <c r="C55" s="67" t="s">
        <v>39</v>
      </c>
      <c r="D55" s="40" t="s">
        <v>24</v>
      </c>
      <c r="E55" s="67" t="s">
        <v>62</v>
      </c>
      <c r="F55" s="67" t="s">
        <v>41</v>
      </c>
      <c r="G55" s="48">
        <v>70.11</v>
      </c>
      <c r="H55" s="49">
        <v>3.73</v>
      </c>
      <c r="I55" s="49">
        <v>3.28</v>
      </c>
      <c r="J55" s="49">
        <v>8.33</v>
      </c>
      <c r="K55" s="49">
        <v>85.45</v>
      </c>
      <c r="L55" s="41">
        <v>17.09</v>
      </c>
      <c r="M55" s="41">
        <v>102.54</v>
      </c>
      <c r="N55" s="64">
        <v>47.11</v>
      </c>
      <c r="O55" s="42">
        <v>1</v>
      </c>
      <c r="P55" s="50"/>
      <c r="Q55" s="44">
        <f t="shared" si="29"/>
        <v>940.79108000000008</v>
      </c>
      <c r="R55" s="51">
        <v>87.4</v>
      </c>
      <c r="S55" s="46">
        <f t="shared" si="22"/>
        <v>1128.949296</v>
      </c>
      <c r="T55" s="45">
        <v>104.88</v>
      </c>
      <c r="U55" s="39">
        <v>1</v>
      </c>
      <c r="V55" s="46">
        <f t="shared" si="23"/>
        <v>517.97330399999998</v>
      </c>
      <c r="W55" s="45">
        <v>48.12</v>
      </c>
      <c r="X55" s="46">
        <f t="shared" si="24"/>
        <v>754.67806200000007</v>
      </c>
      <c r="Y55" s="31"/>
      <c r="Z55" s="47" t="e">
        <f>#REF!/#REF!*$G$145</f>
        <v>#REF!</v>
      </c>
      <c r="AA55" s="13"/>
      <c r="AB55" s="1"/>
      <c r="AC55" s="1"/>
      <c r="AD55" s="1"/>
      <c r="AE55" s="1"/>
      <c r="AF55" s="1"/>
      <c r="AG55" s="1"/>
    </row>
    <row r="56" spans="1:33" ht="20.100000000000001" customHeight="1" x14ac:dyDescent="0.25">
      <c r="A56" s="12">
        <v>46</v>
      </c>
      <c r="B56" s="68" t="s">
        <v>38</v>
      </c>
      <c r="C56" s="67" t="s">
        <v>39</v>
      </c>
      <c r="D56" s="40" t="s">
        <v>24</v>
      </c>
      <c r="E56" s="67" t="s">
        <v>63</v>
      </c>
      <c r="F56" s="67" t="s">
        <v>41</v>
      </c>
      <c r="G56" s="48">
        <v>71.430000000000007</v>
      </c>
      <c r="H56" s="49">
        <v>3.73</v>
      </c>
      <c r="I56" s="49">
        <v>3.69</v>
      </c>
      <c r="J56" s="49">
        <v>8.51</v>
      </c>
      <c r="K56" s="49">
        <v>87.36</v>
      </c>
      <c r="L56" s="41">
        <v>17.472000000000001</v>
      </c>
      <c r="M56" s="41">
        <v>104.83199999999999</v>
      </c>
      <c r="N56" s="64">
        <v>48.15</v>
      </c>
      <c r="O56" s="42">
        <v>1</v>
      </c>
      <c r="P56" s="50"/>
      <c r="Q56" s="44">
        <f>R56*10.7642</f>
        <v>920.33910000000003</v>
      </c>
      <c r="R56" s="51">
        <v>85.5</v>
      </c>
      <c r="S56" s="46">
        <f t="shared" si="22"/>
        <v>1104.4069199999999</v>
      </c>
      <c r="T56" s="45">
        <v>102.6</v>
      </c>
      <c r="U56" s="39">
        <v>1</v>
      </c>
      <c r="V56" s="46">
        <f t="shared" si="23"/>
        <v>506.77853600000003</v>
      </c>
      <c r="W56" s="45">
        <v>47.08</v>
      </c>
      <c r="X56" s="46">
        <f t="shared" si="24"/>
        <v>768.88680600000009</v>
      </c>
      <c r="Y56" s="31"/>
      <c r="Z56" s="47" t="e">
        <f>#REF!/#REF!*$G$145</f>
        <v>#REF!</v>
      </c>
      <c r="AA56" s="13"/>
      <c r="AB56" s="1"/>
      <c r="AC56" s="1"/>
      <c r="AD56" s="1"/>
      <c r="AE56" s="1"/>
      <c r="AF56" s="1"/>
      <c r="AG56" s="1"/>
    </row>
    <row r="57" spans="1:33" ht="20.100000000000001" customHeight="1" x14ac:dyDescent="0.25">
      <c r="A57" s="12">
        <v>47</v>
      </c>
      <c r="B57" s="68" t="s">
        <v>38</v>
      </c>
      <c r="C57" s="67" t="s">
        <v>39</v>
      </c>
      <c r="D57" s="40" t="s">
        <v>29</v>
      </c>
      <c r="E57" s="67" t="s">
        <v>173</v>
      </c>
      <c r="F57" s="67" t="s">
        <v>41</v>
      </c>
      <c r="G57" s="48">
        <v>141</v>
      </c>
      <c r="H57" s="49">
        <v>7.2</v>
      </c>
      <c r="I57" s="49">
        <v>6.8</v>
      </c>
      <c r="J57" s="49">
        <v>15.54</v>
      </c>
      <c r="K57" s="49">
        <v>170.54</v>
      </c>
      <c r="L57" s="41">
        <v>34.107999999999997</v>
      </c>
      <c r="M57" s="41">
        <v>204.648</v>
      </c>
      <c r="N57" s="64">
        <v>94.04</v>
      </c>
      <c r="O57" s="42">
        <v>2</v>
      </c>
      <c r="P57" s="43"/>
      <c r="Q57" s="44">
        <f t="shared" ref="Q57:Q58" si="30">R57*10.7642</f>
        <v>918.18626000000006</v>
      </c>
      <c r="R57" s="51">
        <v>85.3</v>
      </c>
      <c r="S57" s="46">
        <f t="shared" si="22"/>
        <v>1101.8235120000002</v>
      </c>
      <c r="T57" s="45">
        <v>102.36</v>
      </c>
      <c r="U57" s="39">
        <v>1</v>
      </c>
      <c r="V57" s="46">
        <f t="shared" si="23"/>
        <v>505.59447399999999</v>
      </c>
      <c r="W57" s="45">
        <v>46.97</v>
      </c>
      <c r="X57" s="46">
        <f t="shared" si="24"/>
        <v>1517.7522000000001</v>
      </c>
      <c r="Y57" s="31"/>
      <c r="Z57" s="47" t="e">
        <f>#REF!/#REF!*$G$145</f>
        <v>#REF!</v>
      </c>
      <c r="AA57" s="13"/>
      <c r="AB57" s="1"/>
      <c r="AC57" s="1"/>
      <c r="AD57" s="1"/>
      <c r="AE57" s="1"/>
      <c r="AF57" s="1"/>
      <c r="AG57" s="1"/>
    </row>
    <row r="58" spans="1:33" ht="20.100000000000001" customHeight="1" x14ac:dyDescent="0.25">
      <c r="A58" s="12">
        <v>48</v>
      </c>
      <c r="B58" s="68" t="s">
        <v>38</v>
      </c>
      <c r="C58" s="67" t="s">
        <v>39</v>
      </c>
      <c r="D58" s="40" t="s">
        <v>29</v>
      </c>
      <c r="E58" s="67" t="s">
        <v>64</v>
      </c>
      <c r="F58" s="67" t="s">
        <v>41</v>
      </c>
      <c r="G58" s="48">
        <v>70.11</v>
      </c>
      <c r="H58" s="49">
        <v>3.73</v>
      </c>
      <c r="I58" s="49">
        <v>3.28</v>
      </c>
      <c r="J58" s="49">
        <v>8.33</v>
      </c>
      <c r="K58" s="49">
        <v>85.45</v>
      </c>
      <c r="L58" s="41">
        <v>17.09</v>
      </c>
      <c r="M58" s="41">
        <v>102.54</v>
      </c>
      <c r="N58" s="64">
        <v>47.11</v>
      </c>
      <c r="O58" s="42">
        <v>1</v>
      </c>
      <c r="P58" s="50"/>
      <c r="Q58" s="44">
        <f t="shared" si="30"/>
        <v>940.79108000000008</v>
      </c>
      <c r="R58" s="51">
        <v>87.4</v>
      </c>
      <c r="S58" s="46">
        <f t="shared" si="22"/>
        <v>1128.949296</v>
      </c>
      <c r="T58" s="45">
        <v>104.88</v>
      </c>
      <c r="U58" s="39">
        <v>1</v>
      </c>
      <c r="V58" s="46">
        <f t="shared" si="23"/>
        <v>517.97330399999998</v>
      </c>
      <c r="W58" s="45">
        <v>48.12</v>
      </c>
      <c r="X58" s="46">
        <f t="shared" si="24"/>
        <v>754.67806200000007</v>
      </c>
      <c r="Y58" s="31"/>
      <c r="Z58" s="47" t="e">
        <f>#REF!/#REF!*$G$145</f>
        <v>#REF!</v>
      </c>
      <c r="AA58" s="13"/>
      <c r="AB58" s="1"/>
      <c r="AC58" s="1"/>
      <c r="AD58" s="1"/>
      <c r="AE58" s="1"/>
      <c r="AF58" s="1"/>
      <c r="AG58" s="1"/>
    </row>
    <row r="59" spans="1:33" ht="20.100000000000001" customHeight="1" x14ac:dyDescent="0.25">
      <c r="A59" s="12">
        <v>49</v>
      </c>
      <c r="B59" s="68" t="s">
        <v>38</v>
      </c>
      <c r="C59" s="67" t="s">
        <v>39</v>
      </c>
      <c r="D59" s="40" t="s">
        <v>29</v>
      </c>
      <c r="E59" s="67" t="s">
        <v>65</v>
      </c>
      <c r="F59" s="67" t="s">
        <v>41</v>
      </c>
      <c r="G59" s="48">
        <v>71.430000000000007</v>
      </c>
      <c r="H59" s="49">
        <v>3.73</v>
      </c>
      <c r="I59" s="49">
        <v>3.69</v>
      </c>
      <c r="J59" s="49">
        <v>8.51</v>
      </c>
      <c r="K59" s="49">
        <v>87.36</v>
      </c>
      <c r="L59" s="41">
        <v>17.472000000000001</v>
      </c>
      <c r="M59" s="41">
        <v>104.83199999999999</v>
      </c>
      <c r="N59" s="64">
        <v>48.15</v>
      </c>
      <c r="O59" s="42">
        <v>1</v>
      </c>
      <c r="P59" s="50"/>
      <c r="Q59" s="44">
        <f>R59*10.7642</f>
        <v>920.33910000000003</v>
      </c>
      <c r="R59" s="51">
        <v>85.5</v>
      </c>
      <c r="S59" s="46">
        <f t="shared" si="22"/>
        <v>1104.4069199999999</v>
      </c>
      <c r="T59" s="45">
        <v>102.6</v>
      </c>
      <c r="U59" s="39">
        <v>1</v>
      </c>
      <c r="V59" s="46">
        <f t="shared" si="23"/>
        <v>506.77853600000003</v>
      </c>
      <c r="W59" s="45">
        <v>47.08</v>
      </c>
      <c r="X59" s="46">
        <f t="shared" si="24"/>
        <v>768.88680600000009</v>
      </c>
      <c r="Y59" s="31"/>
      <c r="Z59" s="47" t="e">
        <f>#REF!/#REF!*$G$145</f>
        <v>#REF!</v>
      </c>
      <c r="AA59" s="13"/>
      <c r="AB59" s="1"/>
      <c r="AC59" s="1"/>
      <c r="AD59" s="1"/>
      <c r="AE59" s="1"/>
      <c r="AF59" s="1"/>
      <c r="AG59" s="1"/>
    </row>
    <row r="60" spans="1:33" ht="20.100000000000001" customHeight="1" x14ac:dyDescent="0.25">
      <c r="A60" s="12">
        <v>50</v>
      </c>
      <c r="B60" s="68" t="s">
        <v>38</v>
      </c>
      <c r="C60" s="67" t="s">
        <v>39</v>
      </c>
      <c r="D60" s="40" t="s">
        <v>32</v>
      </c>
      <c r="E60" s="67" t="s">
        <v>66</v>
      </c>
      <c r="F60" s="67" t="s">
        <v>41</v>
      </c>
      <c r="G60" s="48">
        <v>70.5</v>
      </c>
      <c r="H60" s="49">
        <v>3.6</v>
      </c>
      <c r="I60" s="49">
        <v>3.4</v>
      </c>
      <c r="J60" s="49">
        <v>7.77</v>
      </c>
      <c r="K60" s="49">
        <v>85.27</v>
      </c>
      <c r="L60" s="41">
        <v>17.053999999999998</v>
      </c>
      <c r="M60" s="41">
        <v>102.324</v>
      </c>
      <c r="N60" s="64">
        <v>47.02</v>
      </c>
      <c r="O60" s="42">
        <v>1</v>
      </c>
      <c r="P60" s="50"/>
      <c r="Q60" s="44">
        <f t="shared" ref="Q60:Q62" si="31">R60*10.7642</f>
        <v>918.18626000000006</v>
      </c>
      <c r="R60" s="51">
        <v>85.3</v>
      </c>
      <c r="S60" s="46">
        <f t="shared" si="22"/>
        <v>1101.8235120000002</v>
      </c>
      <c r="T60" s="45">
        <v>102.36</v>
      </c>
      <c r="U60" s="39" t="s">
        <v>54</v>
      </c>
      <c r="V60" s="46">
        <f t="shared" si="23"/>
        <v>505.59447399999999</v>
      </c>
      <c r="W60" s="45">
        <v>46.97</v>
      </c>
      <c r="X60" s="46">
        <f t="shared" si="24"/>
        <v>758.87610000000006</v>
      </c>
      <c r="Y60" s="31"/>
      <c r="Z60" s="47" t="e">
        <f>#REF!/#REF!*$G$145</f>
        <v>#REF!</v>
      </c>
      <c r="AA60" s="13"/>
      <c r="AB60" s="1"/>
      <c r="AC60" s="1"/>
      <c r="AD60" s="1"/>
      <c r="AE60" s="1"/>
      <c r="AF60" s="1"/>
      <c r="AG60" s="1"/>
    </row>
    <row r="61" spans="1:33" ht="20.100000000000001" customHeight="1" x14ac:dyDescent="0.25">
      <c r="A61" s="12">
        <v>51</v>
      </c>
      <c r="B61" s="68" t="s">
        <v>38</v>
      </c>
      <c r="C61" s="67" t="s">
        <v>39</v>
      </c>
      <c r="D61" s="40" t="s">
        <v>32</v>
      </c>
      <c r="E61" s="67" t="s">
        <v>67</v>
      </c>
      <c r="F61" s="67" t="s">
        <v>41</v>
      </c>
      <c r="G61" s="48">
        <v>70.5</v>
      </c>
      <c r="H61" s="49">
        <v>3.6</v>
      </c>
      <c r="I61" s="49">
        <v>3.4</v>
      </c>
      <c r="J61" s="49">
        <v>7.77</v>
      </c>
      <c r="K61" s="49">
        <v>85.27</v>
      </c>
      <c r="L61" s="41">
        <v>17.053999999999998</v>
      </c>
      <c r="M61" s="41">
        <v>102.324</v>
      </c>
      <c r="N61" s="64">
        <v>47.02</v>
      </c>
      <c r="O61" s="42">
        <v>1</v>
      </c>
      <c r="P61" s="50"/>
      <c r="Q61" s="44">
        <f t="shared" si="31"/>
        <v>918.18626000000006</v>
      </c>
      <c r="R61" s="51">
        <v>85.3</v>
      </c>
      <c r="S61" s="46">
        <f t="shared" si="22"/>
        <v>1101.8235120000002</v>
      </c>
      <c r="T61" s="45">
        <v>102.36</v>
      </c>
      <c r="U61" s="39" t="s">
        <v>54</v>
      </c>
      <c r="V61" s="46">
        <f t="shared" si="23"/>
        <v>505.59447399999999</v>
      </c>
      <c r="W61" s="45">
        <v>46.97</v>
      </c>
      <c r="X61" s="46">
        <f t="shared" si="24"/>
        <v>758.87610000000006</v>
      </c>
      <c r="Y61" s="31"/>
      <c r="Z61" s="47" t="e">
        <f>#REF!/#REF!*$G$145</f>
        <v>#REF!</v>
      </c>
      <c r="AA61" s="13"/>
      <c r="AB61" s="1"/>
      <c r="AC61" s="1"/>
      <c r="AD61" s="1"/>
      <c r="AE61" s="1"/>
      <c r="AF61" s="1"/>
      <c r="AG61" s="1"/>
    </row>
    <row r="62" spans="1:33" ht="20.100000000000001" customHeight="1" x14ac:dyDescent="0.25">
      <c r="A62" s="12">
        <v>52</v>
      </c>
      <c r="B62" s="68" t="s">
        <v>38</v>
      </c>
      <c r="C62" s="67" t="s">
        <v>39</v>
      </c>
      <c r="D62" s="40" t="s">
        <v>32</v>
      </c>
      <c r="E62" s="67" t="s">
        <v>151</v>
      </c>
      <c r="F62" s="67" t="s">
        <v>41</v>
      </c>
      <c r="G62" s="48">
        <v>141.54000000000002</v>
      </c>
      <c r="H62" s="49">
        <v>7.46</v>
      </c>
      <c r="I62" s="49">
        <v>6.97</v>
      </c>
      <c r="J62" s="49">
        <v>16.84</v>
      </c>
      <c r="K62" s="49">
        <v>172.81</v>
      </c>
      <c r="L62" s="41">
        <v>34.56</v>
      </c>
      <c r="M62" s="41">
        <v>207.37</v>
      </c>
      <c r="N62" s="64">
        <v>95.259999999999991</v>
      </c>
      <c r="O62" s="42">
        <v>2</v>
      </c>
      <c r="P62" s="43"/>
      <c r="Q62" s="44">
        <f t="shared" si="31"/>
        <v>940.79108000000008</v>
      </c>
      <c r="R62" s="51">
        <v>87.4</v>
      </c>
      <c r="S62" s="46">
        <f t="shared" si="22"/>
        <v>1128.949296</v>
      </c>
      <c r="T62" s="45">
        <v>104.88</v>
      </c>
      <c r="U62" s="39" t="s">
        <v>54</v>
      </c>
      <c r="V62" s="46">
        <f t="shared" si="23"/>
        <v>517.97330399999998</v>
      </c>
      <c r="W62" s="45">
        <v>48.12</v>
      </c>
      <c r="X62" s="46">
        <f t="shared" si="24"/>
        <v>1523.5648680000004</v>
      </c>
      <c r="Y62" s="31"/>
      <c r="Z62" s="47" t="e">
        <f>#REF!/#REF!*$G$145</f>
        <v>#REF!</v>
      </c>
      <c r="AA62" s="13"/>
      <c r="AB62" s="1"/>
      <c r="AC62" s="1"/>
      <c r="AD62" s="1"/>
      <c r="AE62" s="1"/>
      <c r="AF62" s="1"/>
      <c r="AG62" s="1"/>
    </row>
    <row r="63" spans="1:33" ht="20.100000000000001" customHeight="1" x14ac:dyDescent="0.25">
      <c r="A63" s="10" t="s">
        <v>68</v>
      </c>
      <c r="B63" s="66"/>
      <c r="C63" s="66"/>
      <c r="D63" s="15"/>
      <c r="E63" s="66"/>
      <c r="F63" s="66"/>
      <c r="G63" s="15"/>
      <c r="H63" s="16"/>
      <c r="I63" s="16" t="s">
        <v>148</v>
      </c>
      <c r="J63" s="16"/>
      <c r="K63" s="16"/>
      <c r="L63" s="16"/>
      <c r="M63" s="16"/>
      <c r="N63" s="63"/>
      <c r="O63" s="11"/>
      <c r="P63" s="11"/>
      <c r="Q63" s="15"/>
      <c r="R63" s="14"/>
      <c r="S63" s="14"/>
      <c r="T63" s="14"/>
      <c r="U63" s="39"/>
      <c r="V63" s="14"/>
      <c r="W63" s="14"/>
      <c r="X63" s="14"/>
      <c r="Y63" s="31"/>
      <c r="Z63" s="47" t="e">
        <f>#REF!/#REF!*$G$145</f>
        <v>#REF!</v>
      </c>
      <c r="AA63" s="13"/>
      <c r="AB63" s="1"/>
      <c r="AC63" s="1"/>
      <c r="AD63" s="1"/>
      <c r="AE63" s="1"/>
      <c r="AF63" s="1"/>
      <c r="AG63" s="1"/>
    </row>
    <row r="64" spans="1:33" ht="20.100000000000001" customHeight="1" x14ac:dyDescent="0.25">
      <c r="A64" s="12">
        <v>53</v>
      </c>
      <c r="B64" s="68" t="s">
        <v>69</v>
      </c>
      <c r="C64" s="67" t="s">
        <v>70</v>
      </c>
      <c r="D64" s="40" t="s">
        <v>13</v>
      </c>
      <c r="E64" s="67" t="s">
        <v>71</v>
      </c>
      <c r="F64" s="67" t="s">
        <v>41</v>
      </c>
      <c r="G64" s="48">
        <v>71.430000000000007</v>
      </c>
      <c r="H64" s="49">
        <v>3.73</v>
      </c>
      <c r="I64" s="49">
        <v>3.69</v>
      </c>
      <c r="J64" s="49">
        <v>8.51</v>
      </c>
      <c r="K64" s="49">
        <v>87.36</v>
      </c>
      <c r="L64" s="41">
        <v>17.472000000000001</v>
      </c>
      <c r="M64" s="41">
        <v>104.83199999999999</v>
      </c>
      <c r="N64" s="64">
        <v>48.15</v>
      </c>
      <c r="O64" s="42">
        <v>1</v>
      </c>
      <c r="P64" s="50"/>
      <c r="Q64" s="44">
        <f>R64*10.7642</f>
        <v>920.33910000000003</v>
      </c>
      <c r="R64" s="51">
        <v>85.5</v>
      </c>
      <c r="S64" s="46">
        <f t="shared" ref="S64:S81" si="32">T64*10.7642</f>
        <v>1104.4069199999999</v>
      </c>
      <c r="T64" s="45">
        <v>102.6</v>
      </c>
      <c r="U64" s="39">
        <v>1</v>
      </c>
      <c r="V64" s="46">
        <f t="shared" ref="V64:V81" si="33">W64*10.7642</f>
        <v>506.77853600000003</v>
      </c>
      <c r="W64" s="45">
        <v>47.08</v>
      </c>
      <c r="X64" s="46">
        <f t="shared" ref="X64:X81" si="34">G64*10.7642</f>
        <v>768.88680600000009</v>
      </c>
      <c r="Y64" s="31"/>
      <c r="Z64" s="47" t="e">
        <f>#REF!/#REF!*$G$145</f>
        <v>#REF!</v>
      </c>
      <c r="AA64" s="13"/>
      <c r="AB64" s="1"/>
      <c r="AC64" s="1"/>
      <c r="AD64" s="1"/>
      <c r="AE64" s="1"/>
      <c r="AF64" s="1"/>
      <c r="AG64" s="1"/>
    </row>
    <row r="65" spans="1:33" ht="20.100000000000001" customHeight="1" x14ac:dyDescent="0.25">
      <c r="A65" s="12">
        <v>54</v>
      </c>
      <c r="B65" s="68" t="s">
        <v>69</v>
      </c>
      <c r="C65" s="67" t="s">
        <v>70</v>
      </c>
      <c r="D65" s="40" t="s">
        <v>13</v>
      </c>
      <c r="E65" s="67" t="s">
        <v>72</v>
      </c>
      <c r="F65" s="67" t="s">
        <v>41</v>
      </c>
      <c r="G65" s="48">
        <v>70.11</v>
      </c>
      <c r="H65" s="49">
        <v>3.73</v>
      </c>
      <c r="I65" s="49">
        <v>3.28</v>
      </c>
      <c r="J65" s="49">
        <v>8.33</v>
      </c>
      <c r="K65" s="49">
        <v>85.45</v>
      </c>
      <c r="L65" s="41">
        <v>17.09</v>
      </c>
      <c r="M65" s="41">
        <v>102.54</v>
      </c>
      <c r="N65" s="64">
        <v>47.11</v>
      </c>
      <c r="O65" s="42">
        <v>1</v>
      </c>
      <c r="P65" s="50"/>
      <c r="Q65" s="44">
        <f t="shared" ref="Q65:Q67" si="35">R65*10.7642</f>
        <v>940.79108000000008</v>
      </c>
      <c r="R65" s="51">
        <v>87.4</v>
      </c>
      <c r="S65" s="46">
        <f t="shared" si="32"/>
        <v>1128.949296</v>
      </c>
      <c r="T65" s="45">
        <v>104.88</v>
      </c>
      <c r="U65" s="39">
        <v>1</v>
      </c>
      <c r="V65" s="46">
        <f t="shared" si="33"/>
        <v>517.97330399999998</v>
      </c>
      <c r="W65" s="45">
        <v>48.12</v>
      </c>
      <c r="X65" s="46">
        <f t="shared" si="34"/>
        <v>754.67806200000007</v>
      </c>
      <c r="Y65" s="31"/>
      <c r="Z65" s="47" t="e">
        <f>#REF!/#REF!*$G$145</f>
        <v>#REF!</v>
      </c>
      <c r="AA65" s="13"/>
      <c r="AB65" s="1"/>
      <c r="AC65" s="1"/>
      <c r="AD65" s="1"/>
      <c r="AE65" s="1"/>
      <c r="AF65" s="1"/>
      <c r="AG65" s="1"/>
    </row>
    <row r="66" spans="1:33" ht="20.100000000000001" customHeight="1" x14ac:dyDescent="0.25">
      <c r="A66" s="12">
        <v>55</v>
      </c>
      <c r="B66" s="68" t="s">
        <v>69</v>
      </c>
      <c r="C66" s="67" t="s">
        <v>70</v>
      </c>
      <c r="D66" s="40" t="s">
        <v>13</v>
      </c>
      <c r="E66" s="67" t="s">
        <v>73</v>
      </c>
      <c r="F66" s="67" t="s">
        <v>41</v>
      </c>
      <c r="G66" s="48">
        <v>70.5</v>
      </c>
      <c r="H66" s="49">
        <v>3.6</v>
      </c>
      <c r="I66" s="49">
        <v>3.4</v>
      </c>
      <c r="J66" s="49">
        <v>7.77</v>
      </c>
      <c r="K66" s="49">
        <v>85.27</v>
      </c>
      <c r="L66" s="41">
        <v>17.053999999999998</v>
      </c>
      <c r="M66" s="41">
        <v>102.324</v>
      </c>
      <c r="N66" s="64">
        <v>47.02</v>
      </c>
      <c r="O66" s="42">
        <v>1</v>
      </c>
      <c r="P66" s="50"/>
      <c r="Q66" s="44">
        <f t="shared" si="35"/>
        <v>918.18626000000006</v>
      </c>
      <c r="R66" s="51">
        <v>85.3</v>
      </c>
      <c r="S66" s="46">
        <f t="shared" si="32"/>
        <v>1101.8235120000002</v>
      </c>
      <c r="T66" s="45">
        <v>102.36</v>
      </c>
      <c r="U66" s="39">
        <v>1</v>
      </c>
      <c r="V66" s="46">
        <f t="shared" si="33"/>
        <v>505.59447399999999</v>
      </c>
      <c r="W66" s="45">
        <v>46.97</v>
      </c>
      <c r="X66" s="46">
        <f t="shared" si="34"/>
        <v>758.87610000000006</v>
      </c>
      <c r="Y66" s="31"/>
      <c r="Z66" s="47" t="e">
        <f>#REF!/#REF!*$G$145</f>
        <v>#REF!</v>
      </c>
      <c r="AA66" s="13"/>
      <c r="AB66" s="1"/>
      <c r="AC66" s="1"/>
      <c r="AD66" s="1"/>
      <c r="AE66" s="1"/>
      <c r="AF66" s="1"/>
      <c r="AG66" s="1"/>
    </row>
    <row r="67" spans="1:33" ht="20.100000000000001" customHeight="1" x14ac:dyDescent="0.25">
      <c r="A67" s="12">
        <v>56</v>
      </c>
      <c r="B67" s="68" t="s">
        <v>69</v>
      </c>
      <c r="C67" s="67" t="s">
        <v>70</v>
      </c>
      <c r="D67" s="40" t="s">
        <v>13</v>
      </c>
      <c r="E67" s="67" t="s">
        <v>74</v>
      </c>
      <c r="F67" s="67" t="s">
        <v>41</v>
      </c>
      <c r="G67" s="48">
        <v>70.5</v>
      </c>
      <c r="H67" s="49">
        <v>3.6</v>
      </c>
      <c r="I67" s="49">
        <v>3.4</v>
      </c>
      <c r="J67" s="49">
        <v>7.77</v>
      </c>
      <c r="K67" s="49">
        <v>85.27</v>
      </c>
      <c r="L67" s="41">
        <v>17.053999999999998</v>
      </c>
      <c r="M67" s="41">
        <v>102.324</v>
      </c>
      <c r="N67" s="64">
        <v>47.02</v>
      </c>
      <c r="O67" s="42">
        <v>1</v>
      </c>
      <c r="P67" s="50"/>
      <c r="Q67" s="44">
        <f t="shared" si="35"/>
        <v>918.18626000000006</v>
      </c>
      <c r="R67" s="51">
        <v>85.3</v>
      </c>
      <c r="S67" s="46">
        <f t="shared" si="32"/>
        <v>1101.8235120000002</v>
      </c>
      <c r="T67" s="45">
        <v>102.36</v>
      </c>
      <c r="U67" s="39">
        <v>1</v>
      </c>
      <c r="V67" s="46">
        <f t="shared" si="33"/>
        <v>505.59447399999999</v>
      </c>
      <c r="W67" s="45">
        <v>46.97</v>
      </c>
      <c r="X67" s="46">
        <f t="shared" si="34"/>
        <v>758.87610000000006</v>
      </c>
      <c r="Y67" s="31"/>
      <c r="Z67" s="47" t="e">
        <f>#REF!/#REF!*$G$145</f>
        <v>#REF!</v>
      </c>
      <c r="AA67" s="13"/>
      <c r="AB67" s="1"/>
      <c r="AC67" s="1"/>
      <c r="AD67" s="1"/>
      <c r="AE67" s="1"/>
      <c r="AF67" s="1"/>
      <c r="AG67" s="1"/>
    </row>
    <row r="68" spans="1:33" ht="20.100000000000001" customHeight="1" x14ac:dyDescent="0.25">
      <c r="A68" s="12">
        <v>57</v>
      </c>
      <c r="B68" s="68" t="s">
        <v>69</v>
      </c>
      <c r="C68" s="67" t="s">
        <v>70</v>
      </c>
      <c r="D68" s="40" t="s">
        <v>19</v>
      </c>
      <c r="E68" s="67" t="s">
        <v>75</v>
      </c>
      <c r="F68" s="67" t="s">
        <v>41</v>
      </c>
      <c r="G68" s="48">
        <v>71.430000000000007</v>
      </c>
      <c r="H68" s="49">
        <v>3.73</v>
      </c>
      <c r="I68" s="49">
        <v>3.69</v>
      </c>
      <c r="J68" s="49">
        <v>8.51</v>
      </c>
      <c r="K68" s="49">
        <v>87.36</v>
      </c>
      <c r="L68" s="41">
        <v>17.472000000000001</v>
      </c>
      <c r="M68" s="41">
        <v>104.83199999999999</v>
      </c>
      <c r="N68" s="64">
        <v>48.15</v>
      </c>
      <c r="O68" s="42">
        <v>1</v>
      </c>
      <c r="P68" s="50"/>
      <c r="Q68" s="44">
        <f>R68*10.7642</f>
        <v>920.33910000000003</v>
      </c>
      <c r="R68" s="51">
        <v>85.5</v>
      </c>
      <c r="S68" s="46">
        <f t="shared" si="32"/>
        <v>1104.4069199999999</v>
      </c>
      <c r="T68" s="45">
        <v>102.6</v>
      </c>
      <c r="U68" s="39">
        <v>1</v>
      </c>
      <c r="V68" s="46">
        <f t="shared" si="33"/>
        <v>506.77853600000003</v>
      </c>
      <c r="W68" s="45">
        <v>47.08</v>
      </c>
      <c r="X68" s="46">
        <f t="shared" si="34"/>
        <v>768.88680600000009</v>
      </c>
      <c r="Y68" s="31"/>
      <c r="Z68" s="47" t="e">
        <f>#REF!/#REF!*$G$145</f>
        <v>#REF!</v>
      </c>
      <c r="AA68" s="13"/>
      <c r="AB68" s="1"/>
      <c r="AC68" s="1"/>
      <c r="AD68" s="1"/>
      <c r="AE68" s="1"/>
      <c r="AF68" s="1"/>
      <c r="AG68" s="1"/>
    </row>
    <row r="69" spans="1:33" ht="20.100000000000001" customHeight="1" x14ac:dyDescent="0.25">
      <c r="A69" s="12">
        <v>58</v>
      </c>
      <c r="B69" s="68" t="s">
        <v>69</v>
      </c>
      <c r="C69" s="67" t="s">
        <v>70</v>
      </c>
      <c r="D69" s="40" t="s">
        <v>19</v>
      </c>
      <c r="E69" s="67" t="s">
        <v>76</v>
      </c>
      <c r="F69" s="67" t="s">
        <v>41</v>
      </c>
      <c r="G69" s="48">
        <v>70.11</v>
      </c>
      <c r="H69" s="49">
        <v>3.73</v>
      </c>
      <c r="I69" s="49">
        <v>3.28</v>
      </c>
      <c r="J69" s="49">
        <v>8.33</v>
      </c>
      <c r="K69" s="49">
        <v>85.45</v>
      </c>
      <c r="L69" s="41">
        <v>17.09</v>
      </c>
      <c r="M69" s="41">
        <v>102.54</v>
      </c>
      <c r="N69" s="64">
        <v>47.11</v>
      </c>
      <c r="O69" s="42">
        <v>1</v>
      </c>
      <c r="P69" s="50"/>
      <c r="Q69" s="44">
        <f t="shared" ref="Q69:Q71" si="36">R69*10.7642</f>
        <v>940.79108000000008</v>
      </c>
      <c r="R69" s="51">
        <v>87.4</v>
      </c>
      <c r="S69" s="46">
        <f t="shared" si="32"/>
        <v>1128.949296</v>
      </c>
      <c r="T69" s="45">
        <v>104.88</v>
      </c>
      <c r="U69" s="39">
        <v>1</v>
      </c>
      <c r="V69" s="46">
        <f t="shared" si="33"/>
        <v>517.97330399999998</v>
      </c>
      <c r="W69" s="45">
        <v>48.12</v>
      </c>
      <c r="X69" s="46">
        <f t="shared" si="34"/>
        <v>754.67806200000007</v>
      </c>
      <c r="Y69" s="31"/>
      <c r="Z69" s="47" t="e">
        <f>#REF!/#REF!*$G$145</f>
        <v>#REF!</v>
      </c>
      <c r="AA69" s="13"/>
      <c r="AB69" s="1"/>
      <c r="AC69" s="1"/>
      <c r="AD69" s="1"/>
      <c r="AE69" s="1"/>
      <c r="AF69" s="1"/>
      <c r="AG69" s="1"/>
    </row>
    <row r="70" spans="1:33" ht="20.100000000000001" customHeight="1" x14ac:dyDescent="0.25">
      <c r="A70" s="12">
        <v>59</v>
      </c>
      <c r="B70" s="68" t="s">
        <v>69</v>
      </c>
      <c r="C70" s="67" t="s">
        <v>70</v>
      </c>
      <c r="D70" s="40" t="s">
        <v>19</v>
      </c>
      <c r="E70" s="67" t="s">
        <v>77</v>
      </c>
      <c r="F70" s="67" t="s">
        <v>41</v>
      </c>
      <c r="G70" s="48">
        <v>70.5</v>
      </c>
      <c r="H70" s="49">
        <v>3.6</v>
      </c>
      <c r="I70" s="49">
        <v>3.4</v>
      </c>
      <c r="J70" s="49">
        <v>7.77</v>
      </c>
      <c r="K70" s="49">
        <v>85.27</v>
      </c>
      <c r="L70" s="41">
        <v>17.053999999999998</v>
      </c>
      <c r="M70" s="41">
        <v>102.324</v>
      </c>
      <c r="N70" s="64">
        <v>47.02</v>
      </c>
      <c r="O70" s="42">
        <v>1</v>
      </c>
      <c r="P70" s="50"/>
      <c r="Q70" s="44">
        <f t="shared" si="36"/>
        <v>918.18626000000006</v>
      </c>
      <c r="R70" s="51">
        <v>85.3</v>
      </c>
      <c r="S70" s="46">
        <f t="shared" si="32"/>
        <v>1101.8235120000002</v>
      </c>
      <c r="T70" s="45">
        <v>102.36</v>
      </c>
      <c r="U70" s="39">
        <v>1</v>
      </c>
      <c r="V70" s="46">
        <f t="shared" si="33"/>
        <v>505.59447399999999</v>
      </c>
      <c r="W70" s="45">
        <v>46.97</v>
      </c>
      <c r="X70" s="46">
        <f t="shared" si="34"/>
        <v>758.87610000000006</v>
      </c>
      <c r="Y70" s="31"/>
      <c r="Z70" s="47"/>
      <c r="AA70" s="13"/>
      <c r="AB70" s="1"/>
      <c r="AC70" s="1"/>
      <c r="AD70" s="1"/>
      <c r="AE70" s="1"/>
      <c r="AF70" s="1"/>
      <c r="AG70" s="1"/>
    </row>
    <row r="71" spans="1:33" ht="20.100000000000001" customHeight="1" x14ac:dyDescent="0.25">
      <c r="A71" s="12">
        <v>60</v>
      </c>
      <c r="B71" s="68" t="s">
        <v>69</v>
      </c>
      <c r="C71" s="67" t="s">
        <v>70</v>
      </c>
      <c r="D71" s="40" t="s">
        <v>19</v>
      </c>
      <c r="E71" s="67" t="s">
        <v>78</v>
      </c>
      <c r="F71" s="67" t="s">
        <v>41</v>
      </c>
      <c r="G71" s="48">
        <v>70.5</v>
      </c>
      <c r="H71" s="49">
        <v>3.6</v>
      </c>
      <c r="I71" s="49">
        <v>3.4</v>
      </c>
      <c r="J71" s="49">
        <v>7.77</v>
      </c>
      <c r="K71" s="49">
        <v>85.27</v>
      </c>
      <c r="L71" s="41">
        <v>17.053999999999998</v>
      </c>
      <c r="M71" s="41">
        <v>102.324</v>
      </c>
      <c r="N71" s="64">
        <v>47.02</v>
      </c>
      <c r="O71" s="42">
        <v>1</v>
      </c>
      <c r="P71" s="50"/>
      <c r="Q71" s="44">
        <f t="shared" si="36"/>
        <v>918.18626000000006</v>
      </c>
      <c r="R71" s="51">
        <v>85.3</v>
      </c>
      <c r="S71" s="46">
        <f t="shared" si="32"/>
        <v>1101.8235120000002</v>
      </c>
      <c r="T71" s="45">
        <v>102.36</v>
      </c>
      <c r="U71" s="39">
        <v>1</v>
      </c>
      <c r="V71" s="46">
        <f t="shared" si="33"/>
        <v>505.59447399999999</v>
      </c>
      <c r="W71" s="45">
        <v>46.97</v>
      </c>
      <c r="X71" s="46">
        <f t="shared" si="34"/>
        <v>758.87610000000006</v>
      </c>
      <c r="Y71" s="31"/>
      <c r="Z71" s="47" t="e">
        <f>#REF!/#REF!*$G$145</f>
        <v>#REF!</v>
      </c>
      <c r="AA71" s="13"/>
      <c r="AB71" s="1"/>
      <c r="AC71" s="1"/>
      <c r="AD71" s="1"/>
      <c r="AE71" s="1"/>
      <c r="AF71" s="1"/>
      <c r="AG71" s="1"/>
    </row>
    <row r="72" spans="1:33" ht="20.100000000000001" customHeight="1" x14ac:dyDescent="0.25">
      <c r="A72" s="12">
        <v>61</v>
      </c>
      <c r="B72" s="68" t="s">
        <v>69</v>
      </c>
      <c r="C72" s="67" t="s">
        <v>70</v>
      </c>
      <c r="D72" s="40" t="s">
        <v>24</v>
      </c>
      <c r="E72" s="67" t="s">
        <v>79</v>
      </c>
      <c r="F72" s="67" t="s">
        <v>41</v>
      </c>
      <c r="G72" s="48">
        <v>71.430000000000007</v>
      </c>
      <c r="H72" s="49">
        <v>3.73</v>
      </c>
      <c r="I72" s="49">
        <v>3.69</v>
      </c>
      <c r="J72" s="49">
        <v>8.51</v>
      </c>
      <c r="K72" s="49">
        <v>87.36</v>
      </c>
      <c r="L72" s="41">
        <v>17.472000000000001</v>
      </c>
      <c r="M72" s="41">
        <v>104.83199999999999</v>
      </c>
      <c r="N72" s="64">
        <v>48.15</v>
      </c>
      <c r="O72" s="42">
        <v>1</v>
      </c>
      <c r="P72" s="50"/>
      <c r="Q72" s="44">
        <f>R72*10.7642</f>
        <v>920.33910000000003</v>
      </c>
      <c r="R72" s="51">
        <v>85.5</v>
      </c>
      <c r="S72" s="46">
        <f t="shared" si="32"/>
        <v>1104.4069199999999</v>
      </c>
      <c r="T72" s="45">
        <v>102.6</v>
      </c>
      <c r="U72" s="39">
        <v>1</v>
      </c>
      <c r="V72" s="46">
        <f t="shared" si="33"/>
        <v>506.77853600000003</v>
      </c>
      <c r="W72" s="45">
        <v>47.08</v>
      </c>
      <c r="X72" s="46">
        <f t="shared" si="34"/>
        <v>768.88680600000009</v>
      </c>
      <c r="Y72" s="31"/>
      <c r="Z72" s="47" t="e">
        <f>#REF!/#REF!*$G$145</f>
        <v>#REF!</v>
      </c>
      <c r="AA72" s="13"/>
      <c r="AB72" s="1"/>
      <c r="AC72" s="1"/>
      <c r="AD72" s="1"/>
      <c r="AE72" s="1"/>
      <c r="AF72" s="1"/>
      <c r="AG72" s="1"/>
    </row>
    <row r="73" spans="1:33" ht="20.100000000000001" customHeight="1" x14ac:dyDescent="0.25">
      <c r="A73" s="12">
        <v>62</v>
      </c>
      <c r="B73" s="68" t="s">
        <v>69</v>
      </c>
      <c r="C73" s="67" t="s">
        <v>70</v>
      </c>
      <c r="D73" s="40" t="s">
        <v>24</v>
      </c>
      <c r="E73" s="67" t="s">
        <v>80</v>
      </c>
      <c r="F73" s="67" t="s">
        <v>41</v>
      </c>
      <c r="G73" s="48">
        <v>70.11</v>
      </c>
      <c r="H73" s="49">
        <v>3.73</v>
      </c>
      <c r="I73" s="49">
        <v>3.28</v>
      </c>
      <c r="J73" s="49">
        <v>8.33</v>
      </c>
      <c r="K73" s="49">
        <v>85.45</v>
      </c>
      <c r="L73" s="41">
        <v>17.09</v>
      </c>
      <c r="M73" s="41">
        <v>102.54</v>
      </c>
      <c r="N73" s="64">
        <v>47.11</v>
      </c>
      <c r="O73" s="42">
        <v>1</v>
      </c>
      <c r="P73" s="50"/>
      <c r="Q73" s="44">
        <f t="shared" ref="Q73:Q75" si="37">R73*10.7642</f>
        <v>940.79108000000008</v>
      </c>
      <c r="R73" s="51">
        <v>87.4</v>
      </c>
      <c r="S73" s="46">
        <f t="shared" si="32"/>
        <v>1128.949296</v>
      </c>
      <c r="T73" s="45">
        <v>104.88</v>
      </c>
      <c r="U73" s="39">
        <v>1</v>
      </c>
      <c r="V73" s="46">
        <f t="shared" si="33"/>
        <v>517.97330399999998</v>
      </c>
      <c r="W73" s="45">
        <v>48.12</v>
      </c>
      <c r="X73" s="46">
        <f t="shared" si="34"/>
        <v>754.67806200000007</v>
      </c>
      <c r="Y73" s="31"/>
      <c r="Z73" s="47" t="e">
        <f>#REF!/#REF!*$G$145</f>
        <v>#REF!</v>
      </c>
      <c r="AA73" s="13"/>
      <c r="AB73" s="1"/>
      <c r="AC73" s="1"/>
      <c r="AD73" s="1"/>
      <c r="AE73" s="1"/>
      <c r="AF73" s="1"/>
      <c r="AG73" s="1"/>
    </row>
    <row r="74" spans="1:33" ht="20.100000000000001" customHeight="1" x14ac:dyDescent="0.25">
      <c r="A74" s="12">
        <v>63</v>
      </c>
      <c r="B74" s="68" t="s">
        <v>69</v>
      </c>
      <c r="C74" s="67" t="s">
        <v>70</v>
      </c>
      <c r="D74" s="40" t="s">
        <v>24</v>
      </c>
      <c r="E74" s="67" t="s">
        <v>81</v>
      </c>
      <c r="F74" s="67" t="s">
        <v>41</v>
      </c>
      <c r="G74" s="48">
        <v>70.5</v>
      </c>
      <c r="H74" s="49">
        <v>3.6</v>
      </c>
      <c r="I74" s="49">
        <v>3.4</v>
      </c>
      <c r="J74" s="49">
        <v>7.77</v>
      </c>
      <c r="K74" s="49">
        <v>85.27</v>
      </c>
      <c r="L74" s="41">
        <v>17.053999999999998</v>
      </c>
      <c r="M74" s="41">
        <v>102.324</v>
      </c>
      <c r="N74" s="64">
        <v>47.02</v>
      </c>
      <c r="O74" s="42">
        <v>1</v>
      </c>
      <c r="P74" s="50"/>
      <c r="Q74" s="44">
        <f t="shared" si="37"/>
        <v>918.18626000000006</v>
      </c>
      <c r="R74" s="51">
        <v>85.3</v>
      </c>
      <c r="S74" s="46">
        <f t="shared" si="32"/>
        <v>1101.8235120000002</v>
      </c>
      <c r="T74" s="45">
        <v>102.36</v>
      </c>
      <c r="U74" s="39">
        <v>1</v>
      </c>
      <c r="V74" s="46">
        <f t="shared" si="33"/>
        <v>505.59447399999999</v>
      </c>
      <c r="W74" s="45">
        <v>46.97</v>
      </c>
      <c r="X74" s="46">
        <f t="shared" si="34"/>
        <v>758.87610000000006</v>
      </c>
      <c r="Y74" s="31"/>
      <c r="Z74" s="47" t="e">
        <f>#REF!/#REF!*$G$145</f>
        <v>#REF!</v>
      </c>
      <c r="AA74" s="13"/>
      <c r="AB74" s="1"/>
      <c r="AC74" s="1"/>
      <c r="AD74" s="1"/>
      <c r="AE74" s="1"/>
      <c r="AF74" s="1"/>
      <c r="AG74" s="1"/>
    </row>
    <row r="75" spans="1:33" ht="20.100000000000001" customHeight="1" x14ac:dyDescent="0.25">
      <c r="A75" s="12">
        <v>64</v>
      </c>
      <c r="B75" s="68" t="s">
        <v>69</v>
      </c>
      <c r="C75" s="67" t="s">
        <v>70</v>
      </c>
      <c r="D75" s="40" t="s">
        <v>24</v>
      </c>
      <c r="E75" s="67" t="s">
        <v>82</v>
      </c>
      <c r="F75" s="67" t="s">
        <v>41</v>
      </c>
      <c r="G75" s="48">
        <v>70.5</v>
      </c>
      <c r="H75" s="49">
        <v>3.6</v>
      </c>
      <c r="I75" s="49">
        <v>3.4</v>
      </c>
      <c r="J75" s="49">
        <v>7.77</v>
      </c>
      <c r="K75" s="49">
        <v>85.27</v>
      </c>
      <c r="L75" s="41">
        <v>17.053999999999998</v>
      </c>
      <c r="M75" s="41">
        <v>102.324</v>
      </c>
      <c r="N75" s="64">
        <v>47.02</v>
      </c>
      <c r="O75" s="42">
        <v>1</v>
      </c>
      <c r="P75" s="50"/>
      <c r="Q75" s="44">
        <f t="shared" si="37"/>
        <v>918.18626000000006</v>
      </c>
      <c r="R75" s="51">
        <v>85.3</v>
      </c>
      <c r="S75" s="46">
        <f t="shared" si="32"/>
        <v>1101.8235120000002</v>
      </c>
      <c r="T75" s="45">
        <v>102.36</v>
      </c>
      <c r="U75" s="39">
        <v>1</v>
      </c>
      <c r="V75" s="46">
        <f t="shared" si="33"/>
        <v>505.59447399999999</v>
      </c>
      <c r="W75" s="45">
        <v>46.97</v>
      </c>
      <c r="X75" s="46">
        <f t="shared" si="34"/>
        <v>758.87610000000006</v>
      </c>
      <c r="Y75" s="31"/>
      <c r="Z75" s="47" t="e">
        <f>#REF!/#REF!*$G$145</f>
        <v>#REF!</v>
      </c>
      <c r="AA75" s="13"/>
      <c r="AB75" s="1"/>
      <c r="AC75" s="1"/>
      <c r="AD75" s="1"/>
      <c r="AE75" s="1"/>
      <c r="AF75" s="1"/>
      <c r="AG75" s="1"/>
    </row>
    <row r="76" spans="1:33" ht="20.100000000000001" customHeight="1" x14ac:dyDescent="0.25">
      <c r="A76" s="12">
        <v>65</v>
      </c>
      <c r="B76" s="68" t="s">
        <v>69</v>
      </c>
      <c r="C76" s="67" t="s">
        <v>70</v>
      </c>
      <c r="D76" s="40" t="s">
        <v>29</v>
      </c>
      <c r="E76" s="67" t="s">
        <v>83</v>
      </c>
      <c r="F76" s="67" t="s">
        <v>41</v>
      </c>
      <c r="G76" s="48">
        <v>71.430000000000007</v>
      </c>
      <c r="H76" s="49">
        <v>3.73</v>
      </c>
      <c r="I76" s="49">
        <v>3.69</v>
      </c>
      <c r="J76" s="49">
        <v>8.51</v>
      </c>
      <c r="K76" s="49">
        <v>87.36</v>
      </c>
      <c r="L76" s="41">
        <v>17.472000000000001</v>
      </c>
      <c r="M76" s="41">
        <v>104.83199999999999</v>
      </c>
      <c r="N76" s="64">
        <v>48.15</v>
      </c>
      <c r="O76" s="42">
        <v>1</v>
      </c>
      <c r="P76" s="50"/>
      <c r="Q76" s="44">
        <f>R76*10.7642</f>
        <v>920.33910000000003</v>
      </c>
      <c r="R76" s="51">
        <v>85.5</v>
      </c>
      <c r="S76" s="46">
        <f t="shared" si="32"/>
        <v>1104.4069199999999</v>
      </c>
      <c r="T76" s="45">
        <v>102.6</v>
      </c>
      <c r="U76" s="39">
        <v>1</v>
      </c>
      <c r="V76" s="46">
        <f t="shared" si="33"/>
        <v>506.77853600000003</v>
      </c>
      <c r="W76" s="45">
        <v>47.08</v>
      </c>
      <c r="X76" s="46">
        <f t="shared" si="34"/>
        <v>768.88680600000009</v>
      </c>
      <c r="Y76" s="31"/>
      <c r="Z76" s="47" t="e">
        <f>#REF!/#REF!*$G$145</f>
        <v>#REF!</v>
      </c>
      <c r="AA76" s="13"/>
      <c r="AB76" s="1"/>
      <c r="AC76" s="1"/>
      <c r="AD76" s="1"/>
      <c r="AE76" s="1"/>
      <c r="AF76" s="1"/>
      <c r="AG76" s="1"/>
    </row>
    <row r="77" spans="1:33" ht="20.100000000000001" customHeight="1" x14ac:dyDescent="0.25">
      <c r="A77" s="12">
        <v>66</v>
      </c>
      <c r="B77" s="68" t="s">
        <v>69</v>
      </c>
      <c r="C77" s="67" t="s">
        <v>70</v>
      </c>
      <c r="D77" s="40" t="s">
        <v>29</v>
      </c>
      <c r="E77" s="67" t="s">
        <v>84</v>
      </c>
      <c r="F77" s="67" t="s">
        <v>41</v>
      </c>
      <c r="G77" s="48">
        <v>70.11</v>
      </c>
      <c r="H77" s="49">
        <v>3.73</v>
      </c>
      <c r="I77" s="49">
        <v>3.28</v>
      </c>
      <c r="J77" s="49">
        <v>8.33</v>
      </c>
      <c r="K77" s="49">
        <v>85.45</v>
      </c>
      <c r="L77" s="41">
        <v>17.09</v>
      </c>
      <c r="M77" s="41">
        <v>102.54</v>
      </c>
      <c r="N77" s="64">
        <v>47.11</v>
      </c>
      <c r="O77" s="42">
        <v>1</v>
      </c>
      <c r="P77" s="50"/>
      <c r="Q77" s="44">
        <f t="shared" ref="Q77:Q81" si="38">R77*10.7642</f>
        <v>940.79108000000008</v>
      </c>
      <c r="R77" s="51">
        <v>87.4</v>
      </c>
      <c r="S77" s="46">
        <f t="shared" si="32"/>
        <v>1128.949296</v>
      </c>
      <c r="T77" s="45">
        <v>104.88</v>
      </c>
      <c r="U77" s="39">
        <v>1</v>
      </c>
      <c r="V77" s="46">
        <f t="shared" si="33"/>
        <v>517.97330399999998</v>
      </c>
      <c r="W77" s="45">
        <v>48.12</v>
      </c>
      <c r="X77" s="46">
        <f t="shared" si="34"/>
        <v>754.67806200000007</v>
      </c>
      <c r="Y77" s="31"/>
      <c r="Z77" s="47" t="e">
        <f>#REF!/#REF!*$G$145</f>
        <v>#REF!</v>
      </c>
      <c r="AA77" s="13"/>
      <c r="AB77" s="1"/>
      <c r="AC77" s="1"/>
      <c r="AD77" s="1"/>
      <c r="AE77" s="1"/>
      <c r="AF77" s="1"/>
      <c r="AG77" s="1"/>
    </row>
    <row r="78" spans="1:33" ht="20.100000000000001" customHeight="1" x14ac:dyDescent="0.25">
      <c r="A78" s="12">
        <v>67</v>
      </c>
      <c r="B78" s="68" t="s">
        <v>69</v>
      </c>
      <c r="C78" s="67" t="s">
        <v>70</v>
      </c>
      <c r="D78" s="40" t="s">
        <v>29</v>
      </c>
      <c r="E78" s="67" t="s">
        <v>85</v>
      </c>
      <c r="F78" s="67" t="s">
        <v>41</v>
      </c>
      <c r="G78" s="48">
        <v>70.5</v>
      </c>
      <c r="H78" s="49">
        <v>3.6</v>
      </c>
      <c r="I78" s="49">
        <v>3.4</v>
      </c>
      <c r="J78" s="49">
        <v>7.77</v>
      </c>
      <c r="K78" s="49">
        <v>85.27</v>
      </c>
      <c r="L78" s="41">
        <v>17.053999999999998</v>
      </c>
      <c r="M78" s="41">
        <v>102.324</v>
      </c>
      <c r="N78" s="64">
        <v>47.02</v>
      </c>
      <c r="O78" s="42">
        <v>1</v>
      </c>
      <c r="P78" s="50"/>
      <c r="Q78" s="44">
        <f t="shared" si="38"/>
        <v>918.18626000000006</v>
      </c>
      <c r="R78" s="51">
        <v>85.3</v>
      </c>
      <c r="S78" s="46">
        <f t="shared" si="32"/>
        <v>1101.8235120000002</v>
      </c>
      <c r="T78" s="45">
        <v>102.36</v>
      </c>
      <c r="U78" s="39">
        <v>1</v>
      </c>
      <c r="V78" s="46">
        <f t="shared" si="33"/>
        <v>505.59447399999999</v>
      </c>
      <c r="W78" s="45">
        <v>46.97</v>
      </c>
      <c r="X78" s="46">
        <f t="shared" si="34"/>
        <v>758.87610000000006</v>
      </c>
      <c r="Y78" s="31"/>
      <c r="Z78" s="47" t="e">
        <f>#REF!/#REF!*$G$145</f>
        <v>#REF!</v>
      </c>
      <c r="AA78" s="13"/>
      <c r="AB78" s="1"/>
      <c r="AC78" s="1"/>
      <c r="AD78" s="1"/>
      <c r="AE78" s="1"/>
      <c r="AF78" s="1"/>
      <c r="AG78" s="1"/>
    </row>
    <row r="79" spans="1:33" ht="20.100000000000001" customHeight="1" x14ac:dyDescent="0.25">
      <c r="A79" s="12">
        <v>68</v>
      </c>
      <c r="B79" s="68" t="s">
        <v>69</v>
      </c>
      <c r="C79" s="67" t="s">
        <v>70</v>
      </c>
      <c r="D79" s="40" t="s">
        <v>29</v>
      </c>
      <c r="E79" s="67" t="s">
        <v>86</v>
      </c>
      <c r="F79" s="67" t="s">
        <v>41</v>
      </c>
      <c r="G79" s="48">
        <v>70.5</v>
      </c>
      <c r="H79" s="49">
        <v>3.6</v>
      </c>
      <c r="I79" s="49">
        <v>3.4</v>
      </c>
      <c r="J79" s="49">
        <v>7.77</v>
      </c>
      <c r="K79" s="49">
        <v>85.27</v>
      </c>
      <c r="L79" s="41">
        <v>17.053999999999998</v>
      </c>
      <c r="M79" s="41">
        <v>102.324</v>
      </c>
      <c r="N79" s="64">
        <v>47.02</v>
      </c>
      <c r="O79" s="42">
        <v>1</v>
      </c>
      <c r="P79" s="50"/>
      <c r="Q79" s="44">
        <f t="shared" si="38"/>
        <v>918.18626000000006</v>
      </c>
      <c r="R79" s="51">
        <v>85.3</v>
      </c>
      <c r="S79" s="46">
        <f t="shared" si="32"/>
        <v>1101.8235120000002</v>
      </c>
      <c r="T79" s="45">
        <v>102.36</v>
      </c>
      <c r="U79" s="39">
        <v>1</v>
      </c>
      <c r="V79" s="46">
        <f t="shared" si="33"/>
        <v>505.59447399999999</v>
      </c>
      <c r="W79" s="45">
        <v>46.97</v>
      </c>
      <c r="X79" s="46">
        <f t="shared" si="34"/>
        <v>758.87610000000006</v>
      </c>
      <c r="Y79" s="31"/>
      <c r="Z79" s="47" t="e">
        <f>#REF!/#REF!*$G$145</f>
        <v>#REF!</v>
      </c>
      <c r="AA79" s="13"/>
      <c r="AB79" s="1"/>
      <c r="AC79" s="1"/>
      <c r="AD79" s="1"/>
      <c r="AE79" s="1"/>
      <c r="AF79" s="1"/>
      <c r="AG79" s="1"/>
    </row>
    <row r="80" spans="1:33" ht="20.100000000000001" customHeight="1" x14ac:dyDescent="0.25">
      <c r="A80" s="12">
        <v>69</v>
      </c>
      <c r="B80" s="68" t="s">
        <v>69</v>
      </c>
      <c r="C80" s="67" t="s">
        <v>70</v>
      </c>
      <c r="D80" s="40" t="s">
        <v>32</v>
      </c>
      <c r="E80" s="67" t="s">
        <v>87</v>
      </c>
      <c r="F80" s="67" t="s">
        <v>41</v>
      </c>
      <c r="G80" s="48">
        <v>70.5</v>
      </c>
      <c r="H80" s="49">
        <v>3.6</v>
      </c>
      <c r="I80" s="49">
        <v>3.4</v>
      </c>
      <c r="J80" s="49">
        <v>7.77</v>
      </c>
      <c r="K80" s="49">
        <v>85.27</v>
      </c>
      <c r="L80" s="41">
        <v>17.053999999999998</v>
      </c>
      <c r="M80" s="41">
        <v>102.324</v>
      </c>
      <c r="N80" s="64">
        <v>47.02</v>
      </c>
      <c r="O80" s="42">
        <v>1</v>
      </c>
      <c r="P80" s="50"/>
      <c r="Q80" s="44">
        <f t="shared" si="38"/>
        <v>918.18626000000006</v>
      </c>
      <c r="R80" s="51">
        <v>85.3</v>
      </c>
      <c r="S80" s="46">
        <f t="shared" si="32"/>
        <v>1101.8235120000002</v>
      </c>
      <c r="T80" s="45">
        <v>102.36</v>
      </c>
      <c r="U80" s="52" t="s">
        <v>35</v>
      </c>
      <c r="V80" s="46">
        <f t="shared" si="33"/>
        <v>505.59447399999999</v>
      </c>
      <c r="W80" s="45">
        <v>46.97</v>
      </c>
      <c r="X80" s="46">
        <f t="shared" si="34"/>
        <v>758.87610000000006</v>
      </c>
      <c r="Y80" s="31"/>
      <c r="Z80" s="47" t="e">
        <f>#REF!/#REF!*$G$145</f>
        <v>#REF!</v>
      </c>
      <c r="AA80" s="13"/>
      <c r="AB80" s="1"/>
      <c r="AC80" s="1"/>
      <c r="AD80" s="1"/>
      <c r="AE80" s="1"/>
      <c r="AF80" s="1"/>
      <c r="AG80" s="1"/>
    </row>
    <row r="81" spans="1:33" ht="20.100000000000001" customHeight="1" x14ac:dyDescent="0.25">
      <c r="A81" s="12">
        <v>70</v>
      </c>
      <c r="B81" s="68" t="s">
        <v>69</v>
      </c>
      <c r="C81" s="67" t="s">
        <v>70</v>
      </c>
      <c r="D81" s="40" t="s">
        <v>32</v>
      </c>
      <c r="E81" s="67" t="s">
        <v>88</v>
      </c>
      <c r="F81" s="67" t="s">
        <v>41</v>
      </c>
      <c r="G81" s="48">
        <v>70.5</v>
      </c>
      <c r="H81" s="49">
        <v>3.6</v>
      </c>
      <c r="I81" s="49">
        <v>3.4</v>
      </c>
      <c r="J81" s="49">
        <v>7.77</v>
      </c>
      <c r="K81" s="49">
        <v>85.27</v>
      </c>
      <c r="L81" s="41">
        <v>17.053999999999998</v>
      </c>
      <c r="M81" s="41">
        <v>102.324</v>
      </c>
      <c r="N81" s="64">
        <v>47.02</v>
      </c>
      <c r="O81" s="42">
        <v>1</v>
      </c>
      <c r="P81" s="50"/>
      <c r="Q81" s="44">
        <f t="shared" si="38"/>
        <v>918.18626000000006</v>
      </c>
      <c r="R81" s="51">
        <v>85.3</v>
      </c>
      <c r="S81" s="46">
        <f t="shared" si="32"/>
        <v>1101.8235120000002</v>
      </c>
      <c r="T81" s="45">
        <v>102.36</v>
      </c>
      <c r="U81" s="52" t="s">
        <v>35</v>
      </c>
      <c r="V81" s="46">
        <f t="shared" si="33"/>
        <v>505.59447399999999</v>
      </c>
      <c r="W81" s="45">
        <v>46.97</v>
      </c>
      <c r="X81" s="46">
        <f t="shared" si="34"/>
        <v>758.87610000000006</v>
      </c>
      <c r="Y81" s="31"/>
      <c r="Z81" s="47" t="e">
        <f>#REF!/#REF!*$G$145</f>
        <v>#REF!</v>
      </c>
      <c r="AA81" s="13"/>
      <c r="AB81" s="1"/>
      <c r="AC81" s="1"/>
      <c r="AD81" s="1"/>
      <c r="AE81" s="1"/>
      <c r="AF81" s="1"/>
      <c r="AG81" s="1"/>
    </row>
    <row r="82" spans="1:33" ht="20.100000000000001" customHeight="1" x14ac:dyDescent="0.25">
      <c r="A82" s="12">
        <v>71</v>
      </c>
      <c r="B82" s="68" t="s">
        <v>69</v>
      </c>
      <c r="C82" s="67" t="s">
        <v>70</v>
      </c>
      <c r="D82" s="40" t="s">
        <v>13</v>
      </c>
      <c r="E82" s="67" t="s">
        <v>89</v>
      </c>
      <c r="F82" s="67" t="s">
        <v>41</v>
      </c>
      <c r="G82" s="48">
        <v>70.5</v>
      </c>
      <c r="H82" s="49">
        <v>3.6</v>
      </c>
      <c r="I82" s="49">
        <v>3.4</v>
      </c>
      <c r="J82" s="49">
        <v>7.77</v>
      </c>
      <c r="K82" s="49">
        <v>85.27</v>
      </c>
      <c r="L82" s="41">
        <v>17.053999999999998</v>
      </c>
      <c r="M82" s="41">
        <v>102.324</v>
      </c>
      <c r="N82" s="64">
        <v>47.02</v>
      </c>
      <c r="O82" s="42">
        <v>1</v>
      </c>
      <c r="P82" s="50"/>
      <c r="Q82" s="44">
        <f t="shared" ref="Q82:Q84" si="39">R82*10.7642</f>
        <v>918.18626000000006</v>
      </c>
      <c r="R82" s="51">
        <v>85.3</v>
      </c>
      <c r="S82" s="46">
        <f t="shared" ref="S82:S105" si="40">T82*10.7642</f>
        <v>1101.8235120000002</v>
      </c>
      <c r="T82" s="45">
        <v>102.36</v>
      </c>
      <c r="U82" s="39" t="s">
        <v>90</v>
      </c>
      <c r="V82" s="46">
        <f t="shared" ref="V82:V105" si="41">W82*10.7642</f>
        <v>505.59447399999999</v>
      </c>
      <c r="W82" s="45">
        <v>46.97</v>
      </c>
      <c r="X82" s="46">
        <f t="shared" ref="X82:X105" si="42">G82*10.7642</f>
        <v>758.87610000000006</v>
      </c>
      <c r="Y82" s="31"/>
      <c r="Z82" s="47" t="e">
        <f>#REF!/#REF!*$G$145</f>
        <v>#REF!</v>
      </c>
      <c r="AA82" s="13"/>
      <c r="AB82" s="1"/>
      <c r="AC82" s="1"/>
      <c r="AD82" s="1"/>
      <c r="AE82" s="1"/>
      <c r="AF82" s="1"/>
      <c r="AG82" s="1"/>
    </row>
    <row r="83" spans="1:33" ht="20.100000000000001" customHeight="1" x14ac:dyDescent="0.25">
      <c r="A83" s="12">
        <v>72</v>
      </c>
      <c r="B83" s="68" t="s">
        <v>69</v>
      </c>
      <c r="C83" s="67" t="s">
        <v>70</v>
      </c>
      <c r="D83" s="40" t="s">
        <v>13</v>
      </c>
      <c r="E83" s="67" t="s">
        <v>91</v>
      </c>
      <c r="F83" s="67" t="s">
        <v>41</v>
      </c>
      <c r="G83" s="48">
        <v>70.5</v>
      </c>
      <c r="H83" s="49">
        <v>3.6</v>
      </c>
      <c r="I83" s="49">
        <v>3.4</v>
      </c>
      <c r="J83" s="49">
        <v>7.77</v>
      </c>
      <c r="K83" s="49">
        <v>85.27</v>
      </c>
      <c r="L83" s="41">
        <v>17.053999999999998</v>
      </c>
      <c r="M83" s="41">
        <v>102.324</v>
      </c>
      <c r="N83" s="64">
        <v>47.02</v>
      </c>
      <c r="O83" s="42">
        <v>1</v>
      </c>
      <c r="P83" s="50"/>
      <c r="Q83" s="44">
        <f t="shared" si="39"/>
        <v>918.18626000000006</v>
      </c>
      <c r="R83" s="51">
        <v>85.3</v>
      </c>
      <c r="S83" s="46">
        <f t="shared" si="40"/>
        <v>1101.8235120000002</v>
      </c>
      <c r="T83" s="45">
        <v>102.36</v>
      </c>
      <c r="U83" s="39">
        <v>1</v>
      </c>
      <c r="V83" s="46">
        <f t="shared" si="41"/>
        <v>505.59447399999999</v>
      </c>
      <c r="W83" s="45">
        <v>46.97</v>
      </c>
      <c r="X83" s="46">
        <f t="shared" si="42"/>
        <v>758.87610000000006</v>
      </c>
      <c r="Y83" s="31"/>
      <c r="Z83" s="47" t="e">
        <f>#REF!/#REF!*$G$145</f>
        <v>#REF!</v>
      </c>
      <c r="AA83" s="13"/>
      <c r="AB83" s="1"/>
      <c r="AC83" s="1"/>
      <c r="AD83" s="1"/>
      <c r="AE83" s="1"/>
      <c r="AF83" s="1"/>
      <c r="AG83" s="1"/>
    </row>
    <row r="84" spans="1:33" ht="20.100000000000001" customHeight="1" x14ac:dyDescent="0.25">
      <c r="A84" s="12">
        <v>73</v>
      </c>
      <c r="B84" s="68" t="s">
        <v>69</v>
      </c>
      <c r="C84" s="67" t="s">
        <v>70</v>
      </c>
      <c r="D84" s="40" t="s">
        <v>13</v>
      </c>
      <c r="E84" s="67" t="s">
        <v>92</v>
      </c>
      <c r="F84" s="67" t="s">
        <v>41</v>
      </c>
      <c r="G84" s="48">
        <v>70.11</v>
      </c>
      <c r="H84" s="49">
        <v>3.73</v>
      </c>
      <c r="I84" s="49">
        <v>3.28</v>
      </c>
      <c r="J84" s="49">
        <v>8.33</v>
      </c>
      <c r="K84" s="49">
        <v>85.45</v>
      </c>
      <c r="L84" s="41">
        <v>17.09</v>
      </c>
      <c r="M84" s="41">
        <v>102.54</v>
      </c>
      <c r="N84" s="64">
        <v>47.11</v>
      </c>
      <c r="O84" s="42">
        <v>1</v>
      </c>
      <c r="P84" s="50"/>
      <c r="Q84" s="44">
        <f t="shared" si="39"/>
        <v>940.79108000000008</v>
      </c>
      <c r="R84" s="51">
        <v>87.4</v>
      </c>
      <c r="S84" s="46">
        <f t="shared" si="40"/>
        <v>1128.949296</v>
      </c>
      <c r="T84" s="45">
        <v>104.88</v>
      </c>
      <c r="U84" s="39">
        <v>1</v>
      </c>
      <c r="V84" s="46">
        <f t="shared" si="41"/>
        <v>517.97330399999998</v>
      </c>
      <c r="W84" s="45">
        <v>48.12</v>
      </c>
      <c r="X84" s="46">
        <f t="shared" si="42"/>
        <v>754.67806200000007</v>
      </c>
      <c r="Y84" s="31"/>
      <c r="Z84" s="47" t="e">
        <f>#REF!/#REF!*$G$145</f>
        <v>#REF!</v>
      </c>
      <c r="AA84" s="13"/>
      <c r="AB84" s="1"/>
      <c r="AC84" s="1"/>
      <c r="AD84" s="1"/>
      <c r="AE84" s="1"/>
      <c r="AF84" s="1"/>
      <c r="AG84" s="1"/>
    </row>
    <row r="85" spans="1:33" ht="20.100000000000001" customHeight="1" x14ac:dyDescent="0.25">
      <c r="A85" s="12">
        <v>74</v>
      </c>
      <c r="B85" s="68" t="s">
        <v>69</v>
      </c>
      <c r="C85" s="67" t="s">
        <v>70</v>
      </c>
      <c r="D85" s="40" t="s">
        <v>13</v>
      </c>
      <c r="E85" s="67" t="s">
        <v>93</v>
      </c>
      <c r="F85" s="67" t="s">
        <v>41</v>
      </c>
      <c r="G85" s="48">
        <v>71.430000000000007</v>
      </c>
      <c r="H85" s="49">
        <v>3.73</v>
      </c>
      <c r="I85" s="49">
        <v>3.69</v>
      </c>
      <c r="J85" s="49">
        <v>8.51</v>
      </c>
      <c r="K85" s="49">
        <v>87.36</v>
      </c>
      <c r="L85" s="41">
        <v>17.472000000000001</v>
      </c>
      <c r="M85" s="41">
        <v>104.83199999999999</v>
      </c>
      <c r="N85" s="64">
        <v>48.15</v>
      </c>
      <c r="O85" s="42">
        <v>1</v>
      </c>
      <c r="P85" s="50"/>
      <c r="Q85" s="44">
        <f>R85*10.7642</f>
        <v>920.33910000000003</v>
      </c>
      <c r="R85" s="51">
        <v>85.5</v>
      </c>
      <c r="S85" s="46">
        <f t="shared" si="40"/>
        <v>1104.4069199999999</v>
      </c>
      <c r="T85" s="45">
        <v>102.6</v>
      </c>
      <c r="U85" s="39">
        <v>1</v>
      </c>
      <c r="V85" s="46">
        <f t="shared" si="41"/>
        <v>506.77853600000003</v>
      </c>
      <c r="W85" s="45">
        <v>47.08</v>
      </c>
      <c r="X85" s="46">
        <f t="shared" si="42"/>
        <v>768.88680600000009</v>
      </c>
      <c r="Y85" s="31"/>
      <c r="Z85" s="47" t="e">
        <f>#REF!/#REF!*$G$145</f>
        <v>#REF!</v>
      </c>
      <c r="AA85" s="13"/>
      <c r="AB85" s="1"/>
      <c r="AC85" s="1"/>
      <c r="AD85" s="1"/>
      <c r="AE85" s="1"/>
      <c r="AF85" s="1"/>
      <c r="AG85" s="1"/>
    </row>
    <row r="86" spans="1:33" ht="20.100000000000001" customHeight="1" x14ac:dyDescent="0.25">
      <c r="A86" s="12">
        <v>75</v>
      </c>
      <c r="B86" s="68" t="s">
        <v>69</v>
      </c>
      <c r="C86" s="67" t="s">
        <v>70</v>
      </c>
      <c r="D86" s="40" t="s">
        <v>19</v>
      </c>
      <c r="E86" s="67" t="s">
        <v>94</v>
      </c>
      <c r="F86" s="67" t="s">
        <v>41</v>
      </c>
      <c r="G86" s="48">
        <v>70.5</v>
      </c>
      <c r="H86" s="49">
        <v>3.6</v>
      </c>
      <c r="I86" s="49">
        <v>3.4</v>
      </c>
      <c r="J86" s="49">
        <v>7.77</v>
      </c>
      <c r="K86" s="49">
        <v>85.27</v>
      </c>
      <c r="L86" s="41">
        <v>17.053999999999998</v>
      </c>
      <c r="M86" s="41">
        <v>102.324</v>
      </c>
      <c r="N86" s="64">
        <v>47.02</v>
      </c>
      <c r="O86" s="42">
        <v>1</v>
      </c>
      <c r="P86" s="50"/>
      <c r="Q86" s="44">
        <f t="shared" ref="Q86:Q88" si="43">R86*10.7642</f>
        <v>918.18626000000006</v>
      </c>
      <c r="R86" s="51">
        <v>85.3</v>
      </c>
      <c r="S86" s="46">
        <f t="shared" si="40"/>
        <v>1101.8235120000002</v>
      </c>
      <c r="T86" s="45">
        <v>102.36</v>
      </c>
      <c r="U86" s="39">
        <v>1</v>
      </c>
      <c r="V86" s="46">
        <f t="shared" si="41"/>
        <v>505.59447399999999</v>
      </c>
      <c r="W86" s="45">
        <v>46.97</v>
      </c>
      <c r="X86" s="46">
        <f t="shared" si="42"/>
        <v>758.87610000000006</v>
      </c>
      <c r="Y86" s="31"/>
      <c r="Z86" s="47" t="e">
        <f>#REF!/#REF!*$G$145</f>
        <v>#REF!</v>
      </c>
      <c r="AA86" s="13"/>
      <c r="AB86" s="1"/>
      <c r="AC86" s="1"/>
      <c r="AD86" s="1"/>
      <c r="AE86" s="1"/>
      <c r="AF86" s="1"/>
      <c r="AG86" s="1"/>
    </row>
    <row r="87" spans="1:33" ht="20.100000000000001" customHeight="1" x14ac:dyDescent="0.25">
      <c r="A87" s="12">
        <v>76</v>
      </c>
      <c r="B87" s="68" t="s">
        <v>69</v>
      </c>
      <c r="C87" s="67" t="s">
        <v>70</v>
      </c>
      <c r="D87" s="40" t="s">
        <v>19</v>
      </c>
      <c r="E87" s="67" t="s">
        <v>95</v>
      </c>
      <c r="F87" s="67" t="s">
        <v>41</v>
      </c>
      <c r="G87" s="48">
        <v>70.5</v>
      </c>
      <c r="H87" s="49">
        <v>3.6</v>
      </c>
      <c r="I87" s="49">
        <v>3.4</v>
      </c>
      <c r="J87" s="49">
        <v>7.77</v>
      </c>
      <c r="K87" s="49">
        <v>85.27</v>
      </c>
      <c r="L87" s="41">
        <v>17.053999999999998</v>
      </c>
      <c r="M87" s="41">
        <v>102.324</v>
      </c>
      <c r="N87" s="64">
        <v>47.02</v>
      </c>
      <c r="O87" s="42">
        <v>1</v>
      </c>
      <c r="P87" s="50"/>
      <c r="Q87" s="44">
        <f t="shared" si="43"/>
        <v>918.18626000000006</v>
      </c>
      <c r="R87" s="51">
        <v>85.3</v>
      </c>
      <c r="S87" s="46">
        <f t="shared" si="40"/>
        <v>1101.8235120000002</v>
      </c>
      <c r="T87" s="45">
        <v>102.36</v>
      </c>
      <c r="U87" s="39">
        <v>1</v>
      </c>
      <c r="V87" s="46">
        <f t="shared" si="41"/>
        <v>505.59447399999999</v>
      </c>
      <c r="W87" s="45">
        <v>46.97</v>
      </c>
      <c r="X87" s="46">
        <f t="shared" si="42"/>
        <v>758.87610000000006</v>
      </c>
      <c r="Y87" s="31"/>
      <c r="Z87" s="47" t="e">
        <f>#REF!/#REF!*$G$145</f>
        <v>#REF!</v>
      </c>
      <c r="AA87" s="13"/>
      <c r="AB87" s="1"/>
      <c r="AC87" s="1"/>
      <c r="AD87" s="1"/>
      <c r="AE87" s="1"/>
      <c r="AF87" s="1"/>
      <c r="AG87" s="1"/>
    </row>
    <row r="88" spans="1:33" ht="20.100000000000001" customHeight="1" x14ac:dyDescent="0.25">
      <c r="A88" s="12">
        <v>77</v>
      </c>
      <c r="B88" s="68" t="s">
        <v>69</v>
      </c>
      <c r="C88" s="67" t="s">
        <v>70</v>
      </c>
      <c r="D88" s="40" t="s">
        <v>19</v>
      </c>
      <c r="E88" s="67" t="s">
        <v>96</v>
      </c>
      <c r="F88" s="67" t="s">
        <v>41</v>
      </c>
      <c r="G88" s="48">
        <v>70.11</v>
      </c>
      <c r="H88" s="49">
        <v>3.73</v>
      </c>
      <c r="I88" s="49">
        <v>3.28</v>
      </c>
      <c r="J88" s="49">
        <v>8.33</v>
      </c>
      <c r="K88" s="49">
        <v>85.45</v>
      </c>
      <c r="L88" s="41">
        <v>17.09</v>
      </c>
      <c r="M88" s="41">
        <v>102.54</v>
      </c>
      <c r="N88" s="64">
        <v>47.11</v>
      </c>
      <c r="O88" s="42">
        <v>1</v>
      </c>
      <c r="P88" s="50"/>
      <c r="Q88" s="44">
        <f t="shared" si="43"/>
        <v>940.79108000000008</v>
      </c>
      <c r="R88" s="51">
        <v>87.4</v>
      </c>
      <c r="S88" s="46">
        <f t="shared" si="40"/>
        <v>1128.949296</v>
      </c>
      <c r="T88" s="45">
        <v>104.88</v>
      </c>
      <c r="U88" s="39">
        <v>1</v>
      </c>
      <c r="V88" s="46">
        <f t="shared" si="41"/>
        <v>517.97330399999998</v>
      </c>
      <c r="W88" s="45">
        <v>48.12</v>
      </c>
      <c r="X88" s="46">
        <f t="shared" si="42"/>
        <v>754.67806200000007</v>
      </c>
      <c r="Y88" s="31"/>
      <c r="Z88" s="47" t="e">
        <f>#REF!/#REF!*$G$145</f>
        <v>#REF!</v>
      </c>
      <c r="AA88" s="13"/>
      <c r="AB88" s="1"/>
      <c r="AC88" s="1"/>
      <c r="AD88" s="1"/>
      <c r="AE88" s="1"/>
      <c r="AF88" s="1"/>
      <c r="AG88" s="1"/>
    </row>
    <row r="89" spans="1:33" ht="20.100000000000001" customHeight="1" x14ac:dyDescent="0.25">
      <c r="A89" s="12">
        <v>78</v>
      </c>
      <c r="B89" s="68" t="s">
        <v>69</v>
      </c>
      <c r="C89" s="67" t="s">
        <v>70</v>
      </c>
      <c r="D89" s="40" t="s">
        <v>19</v>
      </c>
      <c r="E89" s="67" t="s">
        <v>97</v>
      </c>
      <c r="F89" s="67" t="s">
        <v>41</v>
      </c>
      <c r="G89" s="48">
        <v>71.430000000000007</v>
      </c>
      <c r="H89" s="49">
        <v>3.73</v>
      </c>
      <c r="I89" s="49">
        <v>3.69</v>
      </c>
      <c r="J89" s="49">
        <v>8.51</v>
      </c>
      <c r="K89" s="49">
        <v>87.36</v>
      </c>
      <c r="L89" s="41">
        <v>17.472000000000001</v>
      </c>
      <c r="M89" s="41">
        <v>104.83199999999999</v>
      </c>
      <c r="N89" s="64">
        <v>48.15</v>
      </c>
      <c r="O89" s="42">
        <v>1</v>
      </c>
      <c r="P89" s="50"/>
      <c r="Q89" s="44">
        <f>R89*10.7642</f>
        <v>920.33910000000003</v>
      </c>
      <c r="R89" s="51">
        <v>85.5</v>
      </c>
      <c r="S89" s="46">
        <f t="shared" si="40"/>
        <v>1104.4069199999999</v>
      </c>
      <c r="T89" s="45">
        <v>102.6</v>
      </c>
      <c r="U89" s="39">
        <v>1</v>
      </c>
      <c r="V89" s="46">
        <f t="shared" si="41"/>
        <v>506.77853600000003</v>
      </c>
      <c r="W89" s="45">
        <v>47.08</v>
      </c>
      <c r="X89" s="46">
        <f t="shared" si="42"/>
        <v>768.88680600000009</v>
      </c>
      <c r="Y89" s="31"/>
      <c r="Z89" s="47" t="e">
        <f>#REF!/#REF!*$G$145</f>
        <v>#REF!</v>
      </c>
      <c r="AA89" s="13"/>
      <c r="AB89" s="1"/>
      <c r="AC89" s="1"/>
      <c r="AD89" s="1"/>
      <c r="AE89" s="1"/>
      <c r="AF89" s="1"/>
      <c r="AG89" s="1"/>
    </row>
    <row r="90" spans="1:33" ht="20.100000000000001" customHeight="1" x14ac:dyDescent="0.25">
      <c r="A90" s="12">
        <v>79</v>
      </c>
      <c r="B90" s="68" t="s">
        <v>69</v>
      </c>
      <c r="C90" s="67" t="s">
        <v>70</v>
      </c>
      <c r="D90" s="40" t="s">
        <v>24</v>
      </c>
      <c r="E90" s="67" t="s">
        <v>98</v>
      </c>
      <c r="F90" s="67" t="s">
        <v>41</v>
      </c>
      <c r="G90" s="48">
        <v>70.5</v>
      </c>
      <c r="H90" s="49">
        <v>3.6</v>
      </c>
      <c r="I90" s="49">
        <v>3.4</v>
      </c>
      <c r="J90" s="49">
        <v>7.77</v>
      </c>
      <c r="K90" s="49">
        <v>85.27</v>
      </c>
      <c r="L90" s="41">
        <v>17.053999999999998</v>
      </c>
      <c r="M90" s="41">
        <v>102.324</v>
      </c>
      <c r="N90" s="64">
        <v>47.02</v>
      </c>
      <c r="O90" s="42">
        <v>1</v>
      </c>
      <c r="P90" s="50"/>
      <c r="Q90" s="44">
        <f t="shared" ref="Q90:Q91" si="44">R90*10.7642</f>
        <v>918.18626000000006</v>
      </c>
      <c r="R90" s="51">
        <v>85.3</v>
      </c>
      <c r="S90" s="46">
        <f t="shared" si="40"/>
        <v>1101.8235120000002</v>
      </c>
      <c r="T90" s="45">
        <v>102.36</v>
      </c>
      <c r="U90" s="39">
        <v>1</v>
      </c>
      <c r="V90" s="46">
        <f t="shared" si="41"/>
        <v>505.59447399999999</v>
      </c>
      <c r="W90" s="45">
        <v>46.97</v>
      </c>
      <c r="X90" s="46">
        <f t="shared" si="42"/>
        <v>758.87610000000006</v>
      </c>
      <c r="Y90" s="31"/>
      <c r="Z90" s="14"/>
      <c r="AA90" s="13"/>
      <c r="AB90" s="1"/>
      <c r="AC90" s="1"/>
      <c r="AD90" s="1"/>
      <c r="AE90" s="1"/>
      <c r="AF90" s="1"/>
      <c r="AG90" s="1"/>
    </row>
    <row r="91" spans="1:33" ht="20.100000000000001" customHeight="1" x14ac:dyDescent="0.25">
      <c r="A91" s="12">
        <v>80</v>
      </c>
      <c r="B91" s="68" t="s">
        <v>69</v>
      </c>
      <c r="C91" s="67" t="s">
        <v>70</v>
      </c>
      <c r="D91" s="40" t="s">
        <v>24</v>
      </c>
      <c r="E91" s="67" t="s">
        <v>99</v>
      </c>
      <c r="F91" s="67" t="s">
        <v>41</v>
      </c>
      <c r="G91" s="48">
        <v>70.5</v>
      </c>
      <c r="H91" s="49">
        <v>3.6</v>
      </c>
      <c r="I91" s="49">
        <v>3.4</v>
      </c>
      <c r="J91" s="49">
        <v>7.77</v>
      </c>
      <c r="K91" s="49">
        <v>85.27</v>
      </c>
      <c r="L91" s="41">
        <v>17.053999999999998</v>
      </c>
      <c r="M91" s="41">
        <v>102.324</v>
      </c>
      <c r="N91" s="64">
        <v>47.02</v>
      </c>
      <c r="O91" s="42">
        <v>1</v>
      </c>
      <c r="P91" s="50"/>
      <c r="Q91" s="44">
        <f t="shared" si="44"/>
        <v>918.18626000000006</v>
      </c>
      <c r="R91" s="51">
        <v>85.3</v>
      </c>
      <c r="S91" s="46">
        <f t="shared" si="40"/>
        <v>1101.8235120000002</v>
      </c>
      <c r="T91" s="45">
        <v>102.36</v>
      </c>
      <c r="U91" s="39">
        <v>1</v>
      </c>
      <c r="V91" s="46">
        <f t="shared" si="41"/>
        <v>505.59447399999999</v>
      </c>
      <c r="W91" s="45">
        <v>46.97</v>
      </c>
      <c r="X91" s="46">
        <f t="shared" si="42"/>
        <v>758.87610000000006</v>
      </c>
      <c r="Y91" s="31"/>
      <c r="Z91" s="47" t="e">
        <f>#REF!/#REF!*$G$145</f>
        <v>#REF!</v>
      </c>
      <c r="AA91" s="13"/>
      <c r="AB91" s="1"/>
      <c r="AC91" s="1"/>
      <c r="AD91" s="1"/>
      <c r="AE91" s="1"/>
      <c r="AF91" s="1"/>
      <c r="AG91" s="1"/>
    </row>
    <row r="92" spans="1:33" ht="20.100000000000001" customHeight="1" x14ac:dyDescent="0.25">
      <c r="A92" s="12">
        <v>81</v>
      </c>
      <c r="B92" s="68" t="s">
        <v>69</v>
      </c>
      <c r="C92" s="67" t="s">
        <v>70</v>
      </c>
      <c r="D92" s="40" t="s">
        <v>24</v>
      </c>
      <c r="E92" s="67" t="s">
        <v>100</v>
      </c>
      <c r="F92" s="67" t="s">
        <v>41</v>
      </c>
      <c r="G92" s="48">
        <v>70.11</v>
      </c>
      <c r="H92" s="49">
        <v>3.73</v>
      </c>
      <c r="I92" s="49">
        <v>3.28</v>
      </c>
      <c r="J92" s="49">
        <v>8.33</v>
      </c>
      <c r="K92" s="49">
        <v>85.45</v>
      </c>
      <c r="L92" s="41">
        <v>17.09</v>
      </c>
      <c r="M92" s="41">
        <v>102.54</v>
      </c>
      <c r="N92" s="64">
        <v>47.11</v>
      </c>
      <c r="O92" s="42">
        <v>1</v>
      </c>
      <c r="P92" s="50"/>
      <c r="Q92" s="44">
        <f t="shared" ref="Q92" si="45">R92*10.7642</f>
        <v>940.79108000000008</v>
      </c>
      <c r="R92" s="51">
        <v>87.4</v>
      </c>
      <c r="S92" s="46">
        <f t="shared" ref="S92:S95" si="46">T92*10.7642</f>
        <v>1128.949296</v>
      </c>
      <c r="T92" s="45">
        <v>104.88</v>
      </c>
      <c r="U92" s="39">
        <v>1</v>
      </c>
      <c r="V92" s="46">
        <f t="shared" ref="V92:V95" si="47">W92*10.7642</f>
        <v>517.97330399999998</v>
      </c>
      <c r="W92" s="45">
        <v>48.12</v>
      </c>
      <c r="X92" s="46">
        <f t="shared" ref="X92:X95" si="48">G92*10.7642</f>
        <v>754.67806200000007</v>
      </c>
      <c r="Y92" s="31"/>
      <c r="Z92" s="47" t="e">
        <f>#REF!/#REF!*$G$145</f>
        <v>#REF!</v>
      </c>
      <c r="AA92" s="13"/>
      <c r="AB92" s="1"/>
      <c r="AC92" s="1"/>
      <c r="AD92" s="1"/>
      <c r="AE92" s="1"/>
      <c r="AF92" s="1"/>
      <c r="AG92" s="1"/>
    </row>
    <row r="93" spans="1:33" ht="20.100000000000001" customHeight="1" x14ac:dyDescent="0.25">
      <c r="A93" s="12">
        <v>82</v>
      </c>
      <c r="B93" s="68" t="s">
        <v>69</v>
      </c>
      <c r="C93" s="67" t="s">
        <v>70</v>
      </c>
      <c r="D93" s="40" t="s">
        <v>24</v>
      </c>
      <c r="E93" s="67" t="s">
        <v>101</v>
      </c>
      <c r="F93" s="67" t="s">
        <v>41</v>
      </c>
      <c r="G93" s="48">
        <v>71.430000000000007</v>
      </c>
      <c r="H93" s="49">
        <v>3.73</v>
      </c>
      <c r="I93" s="49">
        <v>3.69</v>
      </c>
      <c r="J93" s="49">
        <v>8.51</v>
      </c>
      <c r="K93" s="49">
        <v>87.36</v>
      </c>
      <c r="L93" s="41">
        <v>17.472000000000001</v>
      </c>
      <c r="M93" s="41">
        <v>104.83199999999999</v>
      </c>
      <c r="N93" s="64">
        <v>48.15</v>
      </c>
      <c r="O93" s="42">
        <v>1</v>
      </c>
      <c r="P93" s="50"/>
      <c r="Q93" s="44">
        <f>R93*10.7642</f>
        <v>920.33910000000003</v>
      </c>
      <c r="R93" s="51">
        <v>85.5</v>
      </c>
      <c r="S93" s="46">
        <f t="shared" si="46"/>
        <v>1104.4069199999999</v>
      </c>
      <c r="T93" s="45">
        <v>102.6</v>
      </c>
      <c r="U93" s="39">
        <v>1</v>
      </c>
      <c r="V93" s="46">
        <f t="shared" si="47"/>
        <v>506.77853600000003</v>
      </c>
      <c r="W93" s="45">
        <v>47.08</v>
      </c>
      <c r="X93" s="46">
        <f t="shared" si="48"/>
        <v>768.88680600000009</v>
      </c>
      <c r="Y93" s="31"/>
      <c r="Z93" s="47" t="e">
        <f>#REF!/#REF!*$G$145</f>
        <v>#REF!</v>
      </c>
      <c r="AA93" s="13"/>
      <c r="AB93" s="1"/>
      <c r="AC93" s="1"/>
      <c r="AD93" s="1"/>
      <c r="AE93" s="1"/>
      <c r="AF93" s="1"/>
      <c r="AG93" s="1"/>
    </row>
    <row r="94" spans="1:33" ht="20.100000000000001" customHeight="1" x14ac:dyDescent="0.25">
      <c r="A94" s="12">
        <v>83</v>
      </c>
      <c r="B94" s="68" t="s">
        <v>69</v>
      </c>
      <c r="C94" s="67" t="s">
        <v>70</v>
      </c>
      <c r="D94" s="40" t="s">
        <v>29</v>
      </c>
      <c r="E94" s="67" t="s">
        <v>102</v>
      </c>
      <c r="F94" s="67" t="s">
        <v>41</v>
      </c>
      <c r="G94" s="48">
        <v>70.5</v>
      </c>
      <c r="H94" s="49">
        <v>3.6</v>
      </c>
      <c r="I94" s="49">
        <v>3.4</v>
      </c>
      <c r="J94" s="49">
        <v>7.77</v>
      </c>
      <c r="K94" s="49">
        <v>85.27</v>
      </c>
      <c r="L94" s="41">
        <v>17.053999999999998</v>
      </c>
      <c r="M94" s="41">
        <v>102.324</v>
      </c>
      <c r="N94" s="64">
        <v>47.02</v>
      </c>
      <c r="O94" s="42">
        <v>1</v>
      </c>
      <c r="P94" s="50"/>
      <c r="Q94" s="44">
        <f t="shared" ref="Q94:Q95" si="49">R94*10.7642</f>
        <v>918.18626000000006</v>
      </c>
      <c r="R94" s="51">
        <v>85.3</v>
      </c>
      <c r="S94" s="46">
        <f t="shared" si="46"/>
        <v>1101.8235120000002</v>
      </c>
      <c r="T94" s="45">
        <v>102.36</v>
      </c>
      <c r="U94" s="39">
        <v>1</v>
      </c>
      <c r="V94" s="46">
        <f t="shared" si="47"/>
        <v>505.59447399999999</v>
      </c>
      <c r="W94" s="45">
        <v>46.97</v>
      </c>
      <c r="X94" s="46">
        <f t="shared" si="48"/>
        <v>758.87610000000006</v>
      </c>
      <c r="Y94" s="31"/>
      <c r="Z94" s="47" t="e">
        <f>#REF!/#REF!*$G$145</f>
        <v>#REF!</v>
      </c>
      <c r="AA94" s="13"/>
      <c r="AB94" s="1"/>
      <c r="AC94" s="1"/>
      <c r="AD94" s="1"/>
      <c r="AE94" s="1"/>
      <c r="AF94" s="1"/>
      <c r="AG94" s="1"/>
    </row>
    <row r="95" spans="1:33" ht="20.100000000000001" customHeight="1" x14ac:dyDescent="0.25">
      <c r="A95" s="12">
        <v>84</v>
      </c>
      <c r="B95" s="68" t="s">
        <v>69</v>
      </c>
      <c r="C95" s="67" t="s">
        <v>70</v>
      </c>
      <c r="D95" s="40" t="s">
        <v>29</v>
      </c>
      <c r="E95" s="67" t="s">
        <v>103</v>
      </c>
      <c r="F95" s="67" t="s">
        <v>41</v>
      </c>
      <c r="G95" s="48">
        <v>70.5</v>
      </c>
      <c r="H95" s="49">
        <v>3.6</v>
      </c>
      <c r="I95" s="49">
        <v>3.4</v>
      </c>
      <c r="J95" s="49">
        <v>7.77</v>
      </c>
      <c r="K95" s="49">
        <v>85.27</v>
      </c>
      <c r="L95" s="41">
        <v>17.053999999999998</v>
      </c>
      <c r="M95" s="41">
        <v>102.324</v>
      </c>
      <c r="N95" s="64">
        <v>47.02</v>
      </c>
      <c r="O95" s="42">
        <v>1</v>
      </c>
      <c r="P95" s="50"/>
      <c r="Q95" s="44">
        <f t="shared" si="49"/>
        <v>918.18626000000006</v>
      </c>
      <c r="R95" s="51">
        <v>85.3</v>
      </c>
      <c r="S95" s="46">
        <f t="shared" si="46"/>
        <v>1101.8235120000002</v>
      </c>
      <c r="T95" s="45">
        <v>102.36</v>
      </c>
      <c r="U95" s="39">
        <v>1</v>
      </c>
      <c r="V95" s="46">
        <f t="shared" si="47"/>
        <v>505.59447399999999</v>
      </c>
      <c r="W95" s="45">
        <v>46.97</v>
      </c>
      <c r="X95" s="46">
        <f t="shared" si="48"/>
        <v>758.87610000000006</v>
      </c>
      <c r="Y95" s="31"/>
      <c r="Z95" s="47" t="e">
        <f>#REF!/#REF!*$G$145</f>
        <v>#REF!</v>
      </c>
      <c r="AA95" s="13"/>
      <c r="AB95" s="1"/>
      <c r="AC95" s="1"/>
      <c r="AD95" s="1"/>
      <c r="AE95" s="1"/>
      <c r="AF95" s="1"/>
      <c r="AG95" s="1"/>
    </row>
    <row r="96" spans="1:33" ht="21" hidden="1" customHeight="1" x14ac:dyDescent="0.25">
      <c r="A96" s="80" t="s">
        <v>171</v>
      </c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28"/>
      <c r="R96" s="29"/>
      <c r="S96" s="29"/>
      <c r="T96" s="29"/>
      <c r="U96" s="30" t="s">
        <v>0</v>
      </c>
      <c r="V96" s="29"/>
      <c r="W96" s="29"/>
      <c r="X96" s="29"/>
      <c r="Y96" s="31"/>
      <c r="AB96" s="1"/>
      <c r="AC96" s="1"/>
      <c r="AD96" s="1"/>
      <c r="AE96" s="1"/>
      <c r="AF96" s="1"/>
      <c r="AG96" s="1"/>
    </row>
    <row r="97" spans="1:33" ht="100.5" hidden="1" customHeight="1" x14ac:dyDescent="0.25">
      <c r="A97" s="73" t="s">
        <v>150</v>
      </c>
      <c r="B97" s="73"/>
      <c r="C97" s="74" t="s">
        <v>155</v>
      </c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33"/>
      <c r="R97" s="34"/>
      <c r="S97" s="34"/>
      <c r="T97" s="34"/>
      <c r="U97" s="35"/>
      <c r="V97" s="34"/>
      <c r="W97" s="34"/>
      <c r="X97" s="34"/>
      <c r="Y97" s="31"/>
      <c r="AB97" s="1"/>
      <c r="AC97" s="1"/>
      <c r="AD97" s="1"/>
      <c r="AE97" s="1"/>
      <c r="AF97" s="1"/>
      <c r="AG97" s="1"/>
    </row>
    <row r="98" spans="1:33" s="1" customFormat="1" ht="108" hidden="1" customHeight="1" x14ac:dyDescent="0.25">
      <c r="A98" s="69" t="s">
        <v>1</v>
      </c>
      <c r="B98" s="69" t="s">
        <v>166</v>
      </c>
      <c r="C98" s="69" t="s">
        <v>165</v>
      </c>
      <c r="D98" s="69" t="s">
        <v>164</v>
      </c>
      <c r="E98" s="70" t="s">
        <v>163</v>
      </c>
      <c r="F98" s="69" t="s">
        <v>162</v>
      </c>
      <c r="G98" s="69" t="s">
        <v>168</v>
      </c>
      <c r="H98" s="69" t="s">
        <v>156</v>
      </c>
      <c r="I98" s="69" t="s">
        <v>157</v>
      </c>
      <c r="J98" s="69" t="s">
        <v>158</v>
      </c>
      <c r="K98" s="69" t="s">
        <v>159</v>
      </c>
      <c r="L98" s="69" t="s">
        <v>160</v>
      </c>
      <c r="M98" s="69" t="s">
        <v>169</v>
      </c>
      <c r="N98" s="69" t="s">
        <v>170</v>
      </c>
      <c r="O98" s="81" t="s">
        <v>161</v>
      </c>
      <c r="P98" s="81"/>
      <c r="Q98" s="18" t="s">
        <v>3</v>
      </c>
      <c r="R98" s="23"/>
      <c r="S98" s="36" t="s">
        <v>4</v>
      </c>
      <c r="T98" s="36"/>
      <c r="U98" s="8"/>
      <c r="V98" s="37" t="s">
        <v>2</v>
      </c>
      <c r="W98" s="37"/>
      <c r="X98" s="38" t="s">
        <v>5</v>
      </c>
      <c r="Y98" s="9"/>
      <c r="Z98" s="3" t="s">
        <v>2</v>
      </c>
      <c r="AA98" s="4"/>
    </row>
    <row r="99" spans="1:33" s="1" customFormat="1" ht="20.100000000000001" hidden="1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62"/>
      <c r="O99" s="5" t="s">
        <v>167</v>
      </c>
      <c r="P99" s="2" t="s">
        <v>6</v>
      </c>
      <c r="Q99" s="6" t="s">
        <v>7</v>
      </c>
      <c r="R99" s="1" t="s">
        <v>8</v>
      </c>
      <c r="S99" s="1" t="s">
        <v>7</v>
      </c>
      <c r="T99" s="7" t="s">
        <v>8</v>
      </c>
      <c r="U99" s="8"/>
      <c r="V99" s="1" t="s">
        <v>7</v>
      </c>
      <c r="W99" s="7" t="s">
        <v>8</v>
      </c>
      <c r="X99" s="1" t="s">
        <v>7</v>
      </c>
      <c r="Y99" s="9"/>
      <c r="Z99" s="3"/>
      <c r="AA99" s="4"/>
    </row>
    <row r="100" spans="1:33" ht="20.100000000000001" customHeight="1" x14ac:dyDescent="0.25">
      <c r="A100" s="12">
        <v>85</v>
      </c>
      <c r="B100" s="68" t="s">
        <v>69</v>
      </c>
      <c r="C100" s="67" t="s">
        <v>70</v>
      </c>
      <c r="D100" s="40" t="s">
        <v>29</v>
      </c>
      <c r="E100" s="67" t="s">
        <v>104</v>
      </c>
      <c r="F100" s="67" t="s">
        <v>41</v>
      </c>
      <c r="G100" s="48">
        <v>70.11</v>
      </c>
      <c r="H100" s="49">
        <v>3.73</v>
      </c>
      <c r="I100" s="49">
        <v>3.28</v>
      </c>
      <c r="J100" s="49">
        <v>8.33</v>
      </c>
      <c r="K100" s="49">
        <v>85.45</v>
      </c>
      <c r="L100" s="41">
        <v>17.09</v>
      </c>
      <c r="M100" s="41">
        <v>102.54</v>
      </c>
      <c r="N100" s="64">
        <v>47.11</v>
      </c>
      <c r="O100" s="42">
        <v>1</v>
      </c>
      <c r="P100" s="50"/>
      <c r="Q100" s="44">
        <f t="shared" ref="Q100" si="50">R100*10.7642</f>
        <v>940.79108000000008</v>
      </c>
      <c r="R100" s="51">
        <v>87.4</v>
      </c>
      <c r="S100" s="46">
        <f t="shared" si="40"/>
        <v>1128.949296</v>
      </c>
      <c r="T100" s="45">
        <v>104.88</v>
      </c>
      <c r="U100" s="39">
        <v>1</v>
      </c>
      <c r="V100" s="46">
        <f t="shared" si="41"/>
        <v>517.97330399999998</v>
      </c>
      <c r="W100" s="45">
        <v>48.12</v>
      </c>
      <c r="X100" s="46">
        <f t="shared" si="42"/>
        <v>754.67806200000007</v>
      </c>
      <c r="Y100" s="31"/>
      <c r="Z100" s="47" t="e">
        <f>#REF!/#REF!*$G$145</f>
        <v>#REF!</v>
      </c>
      <c r="AA100" s="13"/>
      <c r="AB100" s="1"/>
      <c r="AC100" s="1"/>
      <c r="AD100" s="1"/>
      <c r="AE100" s="1"/>
      <c r="AF100" s="1"/>
      <c r="AG100" s="1"/>
    </row>
    <row r="101" spans="1:33" ht="20.100000000000001" customHeight="1" x14ac:dyDescent="0.25">
      <c r="A101" s="12">
        <v>86</v>
      </c>
      <c r="B101" s="68" t="s">
        <v>69</v>
      </c>
      <c r="C101" s="67" t="s">
        <v>70</v>
      </c>
      <c r="D101" s="40" t="s">
        <v>29</v>
      </c>
      <c r="E101" s="67" t="s">
        <v>105</v>
      </c>
      <c r="F101" s="67" t="s">
        <v>41</v>
      </c>
      <c r="G101" s="48">
        <v>71.430000000000007</v>
      </c>
      <c r="H101" s="49">
        <v>3.73</v>
      </c>
      <c r="I101" s="49">
        <v>3.69</v>
      </c>
      <c r="J101" s="49">
        <v>8.51</v>
      </c>
      <c r="K101" s="49">
        <v>87.36</v>
      </c>
      <c r="L101" s="41">
        <v>17.472000000000001</v>
      </c>
      <c r="M101" s="41">
        <v>104.83199999999999</v>
      </c>
      <c r="N101" s="64">
        <v>48.15</v>
      </c>
      <c r="O101" s="42">
        <v>1</v>
      </c>
      <c r="P101" s="50"/>
      <c r="Q101" s="44">
        <f>R101*10.7642</f>
        <v>920.33910000000003</v>
      </c>
      <c r="R101" s="51">
        <v>85.5</v>
      </c>
      <c r="S101" s="46">
        <f t="shared" si="40"/>
        <v>1104.4069199999999</v>
      </c>
      <c r="T101" s="45">
        <v>102.6</v>
      </c>
      <c r="U101" s="39">
        <v>1</v>
      </c>
      <c r="V101" s="46">
        <f t="shared" si="41"/>
        <v>506.77853600000003</v>
      </c>
      <c r="W101" s="45">
        <v>47.08</v>
      </c>
      <c r="X101" s="46">
        <f t="shared" si="42"/>
        <v>768.88680600000009</v>
      </c>
      <c r="Y101" s="31"/>
      <c r="Z101" s="47" t="e">
        <f>#REF!/#REF!*$G$145</f>
        <v>#REF!</v>
      </c>
      <c r="AA101" s="13"/>
      <c r="AB101" s="1"/>
      <c r="AC101" s="1"/>
      <c r="AD101" s="1"/>
      <c r="AE101" s="1"/>
      <c r="AF101" s="1"/>
      <c r="AG101" s="1"/>
    </row>
    <row r="102" spans="1:33" ht="20.100000000000001" customHeight="1" x14ac:dyDescent="0.25">
      <c r="A102" s="12">
        <v>87</v>
      </c>
      <c r="B102" s="68" t="s">
        <v>69</v>
      </c>
      <c r="C102" s="67" t="s">
        <v>70</v>
      </c>
      <c r="D102" s="40" t="s">
        <v>32</v>
      </c>
      <c r="E102" s="67" t="s">
        <v>106</v>
      </c>
      <c r="F102" s="67" t="s">
        <v>41</v>
      </c>
      <c r="G102" s="48">
        <v>70.5</v>
      </c>
      <c r="H102" s="49">
        <v>3.6</v>
      </c>
      <c r="I102" s="49">
        <v>3.4</v>
      </c>
      <c r="J102" s="49">
        <v>7.77</v>
      </c>
      <c r="K102" s="49">
        <v>85.27</v>
      </c>
      <c r="L102" s="41">
        <v>17.053999999999998</v>
      </c>
      <c r="M102" s="41">
        <v>102.324</v>
      </c>
      <c r="N102" s="64">
        <v>47.02</v>
      </c>
      <c r="O102" s="42">
        <v>1</v>
      </c>
      <c r="P102" s="50"/>
      <c r="Q102" s="44">
        <f t="shared" ref="Q102:Q104" si="51">R102*10.7642</f>
        <v>918.18626000000006</v>
      </c>
      <c r="R102" s="51">
        <v>85.3</v>
      </c>
      <c r="S102" s="46">
        <f t="shared" si="40"/>
        <v>1101.8235120000002</v>
      </c>
      <c r="T102" s="45">
        <v>102.36</v>
      </c>
      <c r="U102" s="52" t="s">
        <v>35</v>
      </c>
      <c r="V102" s="46">
        <f t="shared" si="41"/>
        <v>505.59447399999999</v>
      </c>
      <c r="W102" s="45">
        <v>46.97</v>
      </c>
      <c r="X102" s="46">
        <f t="shared" si="42"/>
        <v>758.87610000000006</v>
      </c>
      <c r="Y102" s="31"/>
      <c r="Z102" s="47" t="e">
        <f>#REF!/#REF!*$G$145</f>
        <v>#REF!</v>
      </c>
      <c r="AA102" s="13"/>
      <c r="AB102" s="1"/>
      <c r="AC102" s="1"/>
      <c r="AD102" s="1"/>
      <c r="AE102" s="1"/>
      <c r="AF102" s="1"/>
      <c r="AG102" s="1"/>
    </row>
    <row r="103" spans="1:33" ht="20.100000000000001" customHeight="1" x14ac:dyDescent="0.25">
      <c r="A103" s="12">
        <v>88</v>
      </c>
      <c r="B103" s="68" t="s">
        <v>69</v>
      </c>
      <c r="C103" s="67" t="s">
        <v>70</v>
      </c>
      <c r="D103" s="40" t="s">
        <v>32</v>
      </c>
      <c r="E103" s="67" t="s">
        <v>107</v>
      </c>
      <c r="F103" s="67" t="s">
        <v>41</v>
      </c>
      <c r="G103" s="48">
        <v>70.5</v>
      </c>
      <c r="H103" s="49">
        <v>3.6</v>
      </c>
      <c r="I103" s="49">
        <v>3.4</v>
      </c>
      <c r="J103" s="49">
        <v>7.77</v>
      </c>
      <c r="K103" s="49">
        <v>85.27</v>
      </c>
      <c r="L103" s="41">
        <v>17.053999999999998</v>
      </c>
      <c r="M103" s="41">
        <v>102.324</v>
      </c>
      <c r="N103" s="64">
        <v>47.02</v>
      </c>
      <c r="O103" s="42">
        <v>1</v>
      </c>
      <c r="P103" s="50"/>
      <c r="Q103" s="44">
        <f t="shared" si="51"/>
        <v>918.18626000000006</v>
      </c>
      <c r="R103" s="51">
        <v>85.3</v>
      </c>
      <c r="S103" s="46">
        <f t="shared" si="40"/>
        <v>1101.8235120000002</v>
      </c>
      <c r="T103" s="45">
        <v>102.36</v>
      </c>
      <c r="U103" s="52" t="s">
        <v>35</v>
      </c>
      <c r="V103" s="46">
        <f t="shared" si="41"/>
        <v>505.59447399999999</v>
      </c>
      <c r="W103" s="45">
        <v>46.97</v>
      </c>
      <c r="X103" s="46">
        <f t="shared" si="42"/>
        <v>758.87610000000006</v>
      </c>
      <c r="Y103" s="31"/>
      <c r="Z103" s="47" t="e">
        <f>#REF!/#REF!*$G$145</f>
        <v>#REF!</v>
      </c>
      <c r="AA103" s="13"/>
      <c r="AB103" s="1"/>
      <c r="AC103" s="1"/>
      <c r="AD103" s="1"/>
      <c r="AE103" s="1"/>
      <c r="AF103" s="1"/>
      <c r="AG103" s="1"/>
    </row>
    <row r="104" spans="1:33" ht="20.100000000000001" customHeight="1" x14ac:dyDescent="0.25">
      <c r="A104" s="12">
        <v>89</v>
      </c>
      <c r="B104" s="68" t="s">
        <v>69</v>
      </c>
      <c r="C104" s="67" t="s">
        <v>70</v>
      </c>
      <c r="D104" s="40" t="s">
        <v>32</v>
      </c>
      <c r="E104" s="67" t="s">
        <v>108</v>
      </c>
      <c r="F104" s="67" t="s">
        <v>41</v>
      </c>
      <c r="G104" s="48">
        <v>70.11</v>
      </c>
      <c r="H104" s="49">
        <v>3.73</v>
      </c>
      <c r="I104" s="49">
        <v>3.28</v>
      </c>
      <c r="J104" s="49">
        <v>8.33</v>
      </c>
      <c r="K104" s="49">
        <v>85.45</v>
      </c>
      <c r="L104" s="41">
        <v>17.09</v>
      </c>
      <c r="M104" s="41">
        <v>102.54</v>
      </c>
      <c r="N104" s="64">
        <v>47.11</v>
      </c>
      <c r="O104" s="42">
        <v>1</v>
      </c>
      <c r="P104" s="50"/>
      <c r="Q104" s="44">
        <f t="shared" si="51"/>
        <v>940.79108000000008</v>
      </c>
      <c r="R104" s="51">
        <v>87.4</v>
      </c>
      <c r="S104" s="46">
        <f t="shared" si="40"/>
        <v>1128.949296</v>
      </c>
      <c r="T104" s="45">
        <v>104.88</v>
      </c>
      <c r="U104" s="52" t="s">
        <v>35</v>
      </c>
      <c r="V104" s="46">
        <f t="shared" si="41"/>
        <v>517.97330399999998</v>
      </c>
      <c r="W104" s="45">
        <v>48.12</v>
      </c>
      <c r="X104" s="46">
        <f t="shared" si="42"/>
        <v>754.67806200000007</v>
      </c>
      <c r="Y104" s="31"/>
      <c r="Z104" s="47" t="e">
        <f>#REF!/#REF!*$G$145</f>
        <v>#REF!</v>
      </c>
      <c r="AA104" s="13"/>
      <c r="AB104" s="1"/>
      <c r="AC104" s="1"/>
      <c r="AD104" s="1"/>
      <c r="AE104" s="1"/>
      <c r="AF104" s="1"/>
      <c r="AG104" s="1"/>
    </row>
    <row r="105" spans="1:33" ht="20.100000000000001" customHeight="1" x14ac:dyDescent="0.25">
      <c r="A105" s="12">
        <v>90</v>
      </c>
      <c r="B105" s="68" t="s">
        <v>69</v>
      </c>
      <c r="C105" s="67" t="s">
        <v>70</v>
      </c>
      <c r="D105" s="40" t="s">
        <v>32</v>
      </c>
      <c r="E105" s="67" t="s">
        <v>109</v>
      </c>
      <c r="F105" s="67" t="s">
        <v>41</v>
      </c>
      <c r="G105" s="48">
        <v>71.430000000000007</v>
      </c>
      <c r="H105" s="49">
        <v>3.73</v>
      </c>
      <c r="I105" s="49">
        <v>3.69</v>
      </c>
      <c r="J105" s="49">
        <v>8.51</v>
      </c>
      <c r="K105" s="49">
        <v>87.36</v>
      </c>
      <c r="L105" s="41">
        <v>17.472000000000001</v>
      </c>
      <c r="M105" s="41">
        <v>104.83199999999999</v>
      </c>
      <c r="N105" s="64">
        <v>48.15</v>
      </c>
      <c r="O105" s="42">
        <v>1</v>
      </c>
      <c r="P105" s="50"/>
      <c r="Q105" s="44">
        <f>R105*10.7642</f>
        <v>920.33910000000003</v>
      </c>
      <c r="R105" s="51">
        <v>85.5</v>
      </c>
      <c r="S105" s="46">
        <f t="shared" si="40"/>
        <v>1104.4069199999999</v>
      </c>
      <c r="T105" s="45">
        <v>102.6</v>
      </c>
      <c r="U105" s="52" t="s">
        <v>35</v>
      </c>
      <c r="V105" s="46">
        <f t="shared" si="41"/>
        <v>506.77853600000003</v>
      </c>
      <c r="W105" s="45">
        <v>47.08</v>
      </c>
      <c r="X105" s="46">
        <f t="shared" si="42"/>
        <v>768.88680600000009</v>
      </c>
      <c r="Y105" s="31"/>
      <c r="Z105" s="47" t="e">
        <f>#REF!/#REF!*$G$145</f>
        <v>#REF!</v>
      </c>
      <c r="AA105" s="13"/>
      <c r="AB105" s="1"/>
      <c r="AC105" s="1"/>
      <c r="AD105" s="1"/>
      <c r="AE105" s="1"/>
      <c r="AF105" s="1"/>
      <c r="AG105" s="1"/>
    </row>
    <row r="106" spans="1:33" ht="20.100000000000001" customHeight="1" x14ac:dyDescent="0.25">
      <c r="A106" s="10" t="s">
        <v>110</v>
      </c>
      <c r="B106" s="66"/>
      <c r="C106" s="66"/>
      <c r="D106" s="15"/>
      <c r="E106" s="66"/>
      <c r="F106" s="66"/>
      <c r="G106" s="15"/>
      <c r="H106" s="16"/>
      <c r="I106" s="16" t="s">
        <v>111</v>
      </c>
      <c r="J106" s="16"/>
      <c r="K106" s="16"/>
      <c r="L106" s="16"/>
      <c r="M106" s="16"/>
      <c r="N106" s="63"/>
      <c r="O106" s="11"/>
      <c r="P106" s="11"/>
      <c r="Q106" s="15"/>
      <c r="R106" s="14"/>
      <c r="S106" s="14"/>
      <c r="T106" s="14"/>
      <c r="U106" s="39"/>
      <c r="V106" s="14"/>
      <c r="W106" s="14"/>
      <c r="X106" s="14"/>
      <c r="Y106" s="31"/>
      <c r="Z106" s="47" t="e">
        <f>#REF!/#REF!*$G$145</f>
        <v>#REF!</v>
      </c>
      <c r="AA106" s="13"/>
      <c r="AB106" s="1"/>
      <c r="AC106" s="1"/>
      <c r="AD106" s="1"/>
      <c r="AE106" s="1"/>
      <c r="AF106" s="1"/>
      <c r="AG106" s="1"/>
    </row>
    <row r="107" spans="1:33" ht="20.100000000000001" customHeight="1" x14ac:dyDescent="0.25">
      <c r="A107" s="17">
        <v>91</v>
      </c>
      <c r="B107" s="68" t="s">
        <v>112</v>
      </c>
      <c r="C107" s="67" t="s">
        <v>113</v>
      </c>
      <c r="D107" s="40" t="s">
        <v>13</v>
      </c>
      <c r="E107" s="67" t="s">
        <v>114</v>
      </c>
      <c r="F107" s="67" t="s">
        <v>41</v>
      </c>
      <c r="G107" s="48">
        <v>70.11</v>
      </c>
      <c r="H107" s="49">
        <v>3.73</v>
      </c>
      <c r="I107" s="49">
        <v>3.28</v>
      </c>
      <c r="J107" s="49">
        <v>8.33</v>
      </c>
      <c r="K107" s="49">
        <v>85.45</v>
      </c>
      <c r="L107" s="41">
        <v>17.09</v>
      </c>
      <c r="M107" s="41">
        <v>102.54</v>
      </c>
      <c r="N107" s="64">
        <v>47.11</v>
      </c>
      <c r="O107" s="42">
        <v>1</v>
      </c>
      <c r="P107" s="50"/>
      <c r="Q107" s="44">
        <f>R107*10.7642</f>
        <v>920.33910000000003</v>
      </c>
      <c r="R107" s="51">
        <v>85.5</v>
      </c>
      <c r="S107" s="46">
        <f t="shared" ref="S107:S122" si="52">T107*10.7642</f>
        <v>1104.4069199999999</v>
      </c>
      <c r="T107" s="45">
        <v>102.6</v>
      </c>
      <c r="U107" s="39">
        <v>1</v>
      </c>
      <c r="V107" s="46">
        <f t="shared" ref="V107:V122" si="53">W107*10.7642</f>
        <v>506.77853600000003</v>
      </c>
      <c r="W107" s="45">
        <v>47.08</v>
      </c>
      <c r="X107" s="46">
        <f t="shared" ref="X107:X122" si="54">G107*10.7642</f>
        <v>754.67806200000007</v>
      </c>
      <c r="Y107" s="31"/>
      <c r="Z107" s="47" t="e">
        <f>#REF!/#REF!*$G$145</f>
        <v>#REF!</v>
      </c>
      <c r="AA107" s="13"/>
      <c r="AB107" s="1"/>
      <c r="AC107" s="1"/>
      <c r="AD107" s="1"/>
      <c r="AE107" s="1"/>
      <c r="AF107" s="1"/>
      <c r="AG107" s="1"/>
    </row>
    <row r="108" spans="1:33" ht="20.100000000000001" customHeight="1" x14ac:dyDescent="0.25">
      <c r="A108" s="17">
        <v>92</v>
      </c>
      <c r="B108" s="68" t="s">
        <v>112</v>
      </c>
      <c r="C108" s="67" t="s">
        <v>113</v>
      </c>
      <c r="D108" s="40" t="s">
        <v>13</v>
      </c>
      <c r="E108" s="67" t="s">
        <v>115</v>
      </c>
      <c r="F108" s="67" t="s">
        <v>41</v>
      </c>
      <c r="G108" s="48">
        <v>71.430000000000007</v>
      </c>
      <c r="H108" s="49">
        <v>3.73</v>
      </c>
      <c r="I108" s="49">
        <v>3.69</v>
      </c>
      <c r="J108" s="49">
        <v>8.51</v>
      </c>
      <c r="K108" s="49">
        <v>87.36</v>
      </c>
      <c r="L108" s="41">
        <v>17.472000000000001</v>
      </c>
      <c r="M108" s="41">
        <v>104.83199999999999</v>
      </c>
      <c r="N108" s="64">
        <v>48.15</v>
      </c>
      <c r="O108" s="42">
        <v>1</v>
      </c>
      <c r="P108" s="50"/>
      <c r="Q108" s="44">
        <f t="shared" ref="Q108:Q122" si="55">R108*10.7642</f>
        <v>940.79108000000008</v>
      </c>
      <c r="R108" s="51">
        <v>87.4</v>
      </c>
      <c r="S108" s="46">
        <f t="shared" si="52"/>
        <v>1128.949296</v>
      </c>
      <c r="T108" s="45">
        <v>104.88</v>
      </c>
      <c r="U108" s="39">
        <v>1</v>
      </c>
      <c r="V108" s="46">
        <f t="shared" si="53"/>
        <v>517.97330399999998</v>
      </c>
      <c r="W108" s="45">
        <v>48.12</v>
      </c>
      <c r="X108" s="46">
        <f t="shared" si="54"/>
        <v>768.88680600000009</v>
      </c>
      <c r="Y108" s="31"/>
      <c r="Z108" s="47" t="e">
        <f>#REF!/#REF!*$G$145</f>
        <v>#REF!</v>
      </c>
      <c r="AA108" s="13"/>
      <c r="AB108" s="1"/>
      <c r="AC108" s="1"/>
      <c r="AD108" s="1"/>
      <c r="AE108" s="1"/>
      <c r="AF108" s="1"/>
      <c r="AG108" s="1"/>
    </row>
    <row r="109" spans="1:33" ht="20.100000000000001" customHeight="1" x14ac:dyDescent="0.25">
      <c r="A109" s="17">
        <v>93</v>
      </c>
      <c r="B109" s="68" t="s">
        <v>112</v>
      </c>
      <c r="C109" s="67" t="s">
        <v>113</v>
      </c>
      <c r="D109" s="40" t="s">
        <v>13</v>
      </c>
      <c r="E109" s="67" t="s">
        <v>116</v>
      </c>
      <c r="F109" s="67" t="s">
        <v>41</v>
      </c>
      <c r="G109" s="48">
        <v>70.5</v>
      </c>
      <c r="H109" s="49">
        <v>3.6</v>
      </c>
      <c r="I109" s="49">
        <v>3.4</v>
      </c>
      <c r="J109" s="49">
        <v>7.77</v>
      </c>
      <c r="K109" s="49">
        <v>85.27</v>
      </c>
      <c r="L109" s="41">
        <v>17.053999999999998</v>
      </c>
      <c r="M109" s="41">
        <v>102.324</v>
      </c>
      <c r="N109" s="64">
        <v>47.02</v>
      </c>
      <c r="O109" s="42">
        <v>1</v>
      </c>
      <c r="P109" s="50"/>
      <c r="Q109" s="44">
        <f t="shared" si="55"/>
        <v>918.18626000000006</v>
      </c>
      <c r="R109" s="51">
        <v>85.3</v>
      </c>
      <c r="S109" s="46">
        <f t="shared" si="52"/>
        <v>1101.8235120000002</v>
      </c>
      <c r="T109" s="45">
        <v>102.36</v>
      </c>
      <c r="U109" s="39">
        <v>1</v>
      </c>
      <c r="V109" s="46">
        <f t="shared" si="53"/>
        <v>505.59447399999999</v>
      </c>
      <c r="W109" s="45">
        <v>46.97</v>
      </c>
      <c r="X109" s="46">
        <f t="shared" si="54"/>
        <v>758.87610000000006</v>
      </c>
      <c r="Y109" s="31"/>
      <c r="Z109" s="47" t="e">
        <f>#REF!/#REF!*$G$145</f>
        <v>#REF!</v>
      </c>
      <c r="AA109" s="13"/>
      <c r="AB109" s="1"/>
      <c r="AC109" s="1"/>
      <c r="AD109" s="1"/>
      <c r="AE109" s="1"/>
      <c r="AF109" s="1"/>
      <c r="AG109" s="1"/>
    </row>
    <row r="110" spans="1:33" ht="20.100000000000001" customHeight="1" x14ac:dyDescent="0.25">
      <c r="A110" s="17">
        <v>94</v>
      </c>
      <c r="B110" s="68" t="s">
        <v>112</v>
      </c>
      <c r="C110" s="67" t="s">
        <v>113</v>
      </c>
      <c r="D110" s="40" t="s">
        <v>13</v>
      </c>
      <c r="E110" s="67" t="s">
        <v>117</v>
      </c>
      <c r="F110" s="67" t="s">
        <v>41</v>
      </c>
      <c r="G110" s="48">
        <v>70.5</v>
      </c>
      <c r="H110" s="49">
        <v>3.6</v>
      </c>
      <c r="I110" s="49">
        <v>3.4</v>
      </c>
      <c r="J110" s="49">
        <v>7.77</v>
      </c>
      <c r="K110" s="49">
        <v>85.27</v>
      </c>
      <c r="L110" s="41">
        <v>17.053999999999998</v>
      </c>
      <c r="M110" s="41">
        <v>102.324</v>
      </c>
      <c r="N110" s="64">
        <v>47.02</v>
      </c>
      <c r="O110" s="42">
        <v>1</v>
      </c>
      <c r="P110" s="50"/>
      <c r="Q110" s="44">
        <f t="shared" si="55"/>
        <v>918.18626000000006</v>
      </c>
      <c r="R110" s="51">
        <v>85.3</v>
      </c>
      <c r="S110" s="46">
        <f t="shared" si="52"/>
        <v>1101.8235120000002</v>
      </c>
      <c r="T110" s="45">
        <v>102.36</v>
      </c>
      <c r="U110" s="39">
        <v>1</v>
      </c>
      <c r="V110" s="46">
        <f t="shared" si="53"/>
        <v>505.59447399999999</v>
      </c>
      <c r="W110" s="45">
        <v>46.97</v>
      </c>
      <c r="X110" s="46">
        <f t="shared" si="54"/>
        <v>758.87610000000006</v>
      </c>
      <c r="Y110" s="31"/>
      <c r="Z110" s="47" t="e">
        <f>#REF!/#REF!*$G$145</f>
        <v>#REF!</v>
      </c>
      <c r="AA110" s="13"/>
      <c r="AB110" s="1"/>
      <c r="AC110" s="1"/>
      <c r="AD110" s="1"/>
      <c r="AE110" s="1"/>
      <c r="AF110" s="1"/>
      <c r="AG110" s="1"/>
    </row>
    <row r="111" spans="1:33" ht="20.100000000000001" customHeight="1" x14ac:dyDescent="0.25">
      <c r="A111" s="17">
        <v>95</v>
      </c>
      <c r="B111" s="68" t="s">
        <v>112</v>
      </c>
      <c r="C111" s="67" t="s">
        <v>113</v>
      </c>
      <c r="D111" s="40" t="s">
        <v>19</v>
      </c>
      <c r="E111" s="67" t="s">
        <v>118</v>
      </c>
      <c r="F111" s="67" t="s">
        <v>41</v>
      </c>
      <c r="G111" s="48">
        <v>70.11</v>
      </c>
      <c r="H111" s="49">
        <v>3.73</v>
      </c>
      <c r="I111" s="49">
        <v>3.28</v>
      </c>
      <c r="J111" s="49">
        <v>8.33</v>
      </c>
      <c r="K111" s="49">
        <v>85.45</v>
      </c>
      <c r="L111" s="41">
        <v>17.09</v>
      </c>
      <c r="M111" s="41">
        <v>102.54</v>
      </c>
      <c r="N111" s="64">
        <v>47.11</v>
      </c>
      <c r="O111" s="42">
        <v>1</v>
      </c>
      <c r="P111" s="50"/>
      <c r="Q111" s="44">
        <f>R111*10.7642</f>
        <v>920.33910000000003</v>
      </c>
      <c r="R111" s="51">
        <v>85.5</v>
      </c>
      <c r="S111" s="46">
        <f t="shared" si="52"/>
        <v>1104.4069199999999</v>
      </c>
      <c r="T111" s="45">
        <v>102.6</v>
      </c>
      <c r="U111" s="39">
        <v>1</v>
      </c>
      <c r="V111" s="46">
        <f t="shared" si="53"/>
        <v>506.77853600000003</v>
      </c>
      <c r="W111" s="45">
        <v>47.08</v>
      </c>
      <c r="X111" s="46">
        <f t="shared" si="54"/>
        <v>754.67806200000007</v>
      </c>
      <c r="Y111" s="31"/>
      <c r="Z111" s="47" t="e">
        <f>#REF!/#REF!*$G$145</f>
        <v>#REF!</v>
      </c>
      <c r="AA111" s="13"/>
      <c r="AB111" s="1"/>
      <c r="AC111" s="1"/>
      <c r="AD111" s="1"/>
      <c r="AE111" s="1"/>
      <c r="AF111" s="1"/>
      <c r="AG111" s="1"/>
    </row>
    <row r="112" spans="1:33" ht="20.100000000000001" customHeight="1" x14ac:dyDescent="0.25">
      <c r="A112" s="17">
        <v>96</v>
      </c>
      <c r="B112" s="68" t="s">
        <v>112</v>
      </c>
      <c r="C112" s="67" t="s">
        <v>113</v>
      </c>
      <c r="D112" s="40" t="s">
        <v>19</v>
      </c>
      <c r="E112" s="67" t="s">
        <v>119</v>
      </c>
      <c r="F112" s="67" t="s">
        <v>41</v>
      </c>
      <c r="G112" s="48">
        <v>71.430000000000007</v>
      </c>
      <c r="H112" s="49">
        <v>3.73</v>
      </c>
      <c r="I112" s="49">
        <v>3.69</v>
      </c>
      <c r="J112" s="49">
        <v>8.51</v>
      </c>
      <c r="K112" s="49">
        <v>87.36</v>
      </c>
      <c r="L112" s="41">
        <v>17.472000000000001</v>
      </c>
      <c r="M112" s="41">
        <v>104.83199999999999</v>
      </c>
      <c r="N112" s="64">
        <v>48.15</v>
      </c>
      <c r="O112" s="42">
        <v>1</v>
      </c>
      <c r="P112" s="50"/>
      <c r="Q112" s="44">
        <f t="shared" si="55"/>
        <v>940.79108000000008</v>
      </c>
      <c r="R112" s="51">
        <v>87.4</v>
      </c>
      <c r="S112" s="46">
        <f t="shared" si="52"/>
        <v>1128.949296</v>
      </c>
      <c r="T112" s="45">
        <v>104.88</v>
      </c>
      <c r="U112" s="39">
        <v>1</v>
      </c>
      <c r="V112" s="46">
        <f t="shared" si="53"/>
        <v>517.97330399999998</v>
      </c>
      <c r="W112" s="45">
        <v>48.12</v>
      </c>
      <c r="X112" s="46">
        <f t="shared" si="54"/>
        <v>768.88680600000009</v>
      </c>
      <c r="Y112" s="31"/>
      <c r="Z112" s="47" t="e">
        <f>#REF!/#REF!*$G$145</f>
        <v>#REF!</v>
      </c>
      <c r="AA112" s="13"/>
      <c r="AB112" s="1"/>
      <c r="AC112" s="1"/>
      <c r="AD112" s="1"/>
      <c r="AE112" s="1"/>
      <c r="AF112" s="1"/>
      <c r="AG112" s="1"/>
    </row>
    <row r="113" spans="1:33" ht="20.100000000000001" customHeight="1" x14ac:dyDescent="0.25">
      <c r="A113" s="17">
        <v>97</v>
      </c>
      <c r="B113" s="68" t="s">
        <v>112</v>
      </c>
      <c r="C113" s="67" t="s">
        <v>113</v>
      </c>
      <c r="D113" s="40" t="s">
        <v>19</v>
      </c>
      <c r="E113" s="67" t="s">
        <v>120</v>
      </c>
      <c r="F113" s="67" t="s">
        <v>41</v>
      </c>
      <c r="G113" s="48">
        <v>70.5</v>
      </c>
      <c r="H113" s="49">
        <v>3.6</v>
      </c>
      <c r="I113" s="49">
        <v>3.4</v>
      </c>
      <c r="J113" s="49">
        <v>7.77</v>
      </c>
      <c r="K113" s="49">
        <v>85.27</v>
      </c>
      <c r="L113" s="41">
        <v>17.053999999999998</v>
      </c>
      <c r="M113" s="41">
        <v>102.324</v>
      </c>
      <c r="N113" s="64">
        <v>47.02</v>
      </c>
      <c r="O113" s="42">
        <v>1</v>
      </c>
      <c r="P113" s="50"/>
      <c r="Q113" s="44">
        <f t="shared" si="55"/>
        <v>918.18626000000006</v>
      </c>
      <c r="R113" s="51">
        <v>85.3</v>
      </c>
      <c r="S113" s="46">
        <f t="shared" si="52"/>
        <v>1101.8235120000002</v>
      </c>
      <c r="T113" s="45">
        <v>102.36</v>
      </c>
      <c r="U113" s="39">
        <v>1</v>
      </c>
      <c r="V113" s="46">
        <f t="shared" si="53"/>
        <v>505.59447399999999</v>
      </c>
      <c r="W113" s="45">
        <v>46.97</v>
      </c>
      <c r="X113" s="46">
        <f t="shared" si="54"/>
        <v>758.87610000000006</v>
      </c>
      <c r="Y113" s="31"/>
      <c r="Z113" s="47" t="e">
        <f>#REF!/#REF!*$G$145</f>
        <v>#REF!</v>
      </c>
      <c r="AA113" s="13"/>
      <c r="AB113" s="1"/>
      <c r="AC113" s="1"/>
      <c r="AD113" s="1"/>
      <c r="AE113" s="1"/>
      <c r="AF113" s="1"/>
      <c r="AG113" s="1"/>
    </row>
    <row r="114" spans="1:33" ht="20.100000000000001" customHeight="1" x14ac:dyDescent="0.25">
      <c r="A114" s="17">
        <v>98</v>
      </c>
      <c r="B114" s="68" t="s">
        <v>112</v>
      </c>
      <c r="C114" s="67" t="s">
        <v>113</v>
      </c>
      <c r="D114" s="40" t="s">
        <v>19</v>
      </c>
      <c r="E114" s="67" t="s">
        <v>121</v>
      </c>
      <c r="F114" s="67" t="s">
        <v>41</v>
      </c>
      <c r="G114" s="48">
        <v>70.5</v>
      </c>
      <c r="H114" s="49">
        <v>3.6</v>
      </c>
      <c r="I114" s="49">
        <v>3.4</v>
      </c>
      <c r="J114" s="49">
        <v>7.77</v>
      </c>
      <c r="K114" s="49">
        <v>85.27</v>
      </c>
      <c r="L114" s="41">
        <v>17.053999999999998</v>
      </c>
      <c r="M114" s="41">
        <v>102.324</v>
      </c>
      <c r="N114" s="64">
        <v>47.02</v>
      </c>
      <c r="O114" s="42">
        <v>1</v>
      </c>
      <c r="P114" s="50"/>
      <c r="Q114" s="44">
        <f t="shared" si="55"/>
        <v>918.18626000000006</v>
      </c>
      <c r="R114" s="51">
        <v>85.3</v>
      </c>
      <c r="S114" s="46">
        <f t="shared" si="52"/>
        <v>1101.8235120000002</v>
      </c>
      <c r="T114" s="45">
        <v>102.36</v>
      </c>
      <c r="U114" s="39">
        <v>1</v>
      </c>
      <c r="V114" s="46">
        <f t="shared" si="53"/>
        <v>505.59447399999999</v>
      </c>
      <c r="W114" s="45">
        <v>46.97</v>
      </c>
      <c r="X114" s="46">
        <f t="shared" si="54"/>
        <v>758.87610000000006</v>
      </c>
      <c r="Y114" s="31"/>
      <c r="Z114" s="47" t="e">
        <f>#REF!/#REF!*$G$145</f>
        <v>#REF!</v>
      </c>
      <c r="AA114" s="13"/>
      <c r="AB114" s="1"/>
      <c r="AC114" s="1"/>
      <c r="AD114" s="1"/>
      <c r="AE114" s="1"/>
      <c r="AF114" s="1"/>
      <c r="AG114" s="1"/>
    </row>
    <row r="115" spans="1:33" ht="20.100000000000001" customHeight="1" x14ac:dyDescent="0.25">
      <c r="A115" s="17">
        <v>99</v>
      </c>
      <c r="B115" s="68" t="s">
        <v>112</v>
      </c>
      <c r="C115" s="67" t="s">
        <v>113</v>
      </c>
      <c r="D115" s="40" t="s">
        <v>24</v>
      </c>
      <c r="E115" s="67" t="s">
        <v>122</v>
      </c>
      <c r="F115" s="67" t="s">
        <v>41</v>
      </c>
      <c r="G115" s="48">
        <v>70.11</v>
      </c>
      <c r="H115" s="49">
        <v>3.73</v>
      </c>
      <c r="I115" s="49">
        <v>3.28</v>
      </c>
      <c r="J115" s="49">
        <v>8.33</v>
      </c>
      <c r="K115" s="49">
        <v>85.45</v>
      </c>
      <c r="L115" s="41">
        <v>17.09</v>
      </c>
      <c r="M115" s="41">
        <v>102.54</v>
      </c>
      <c r="N115" s="64">
        <v>47.11</v>
      </c>
      <c r="O115" s="42">
        <v>1</v>
      </c>
      <c r="P115" s="50"/>
      <c r="Q115" s="44">
        <f>R115*10.7642</f>
        <v>920.33910000000003</v>
      </c>
      <c r="R115" s="51">
        <v>85.5</v>
      </c>
      <c r="S115" s="46">
        <f t="shared" si="52"/>
        <v>1104.4069199999999</v>
      </c>
      <c r="T115" s="45">
        <v>102.6</v>
      </c>
      <c r="U115" s="39">
        <v>1</v>
      </c>
      <c r="V115" s="46">
        <f t="shared" si="53"/>
        <v>506.77853600000003</v>
      </c>
      <c r="W115" s="45">
        <v>47.08</v>
      </c>
      <c r="X115" s="46">
        <f t="shared" si="54"/>
        <v>754.67806200000007</v>
      </c>
      <c r="Y115" s="31"/>
      <c r="Z115" s="47"/>
      <c r="AA115" s="13"/>
      <c r="AB115" s="1"/>
      <c r="AC115" s="1"/>
      <c r="AD115" s="1"/>
      <c r="AE115" s="1"/>
      <c r="AF115" s="1"/>
      <c r="AG115" s="1"/>
    </row>
    <row r="116" spans="1:33" ht="20.100000000000001" customHeight="1" x14ac:dyDescent="0.25">
      <c r="A116" s="17">
        <v>100</v>
      </c>
      <c r="B116" s="68" t="s">
        <v>112</v>
      </c>
      <c r="C116" s="67" t="s">
        <v>113</v>
      </c>
      <c r="D116" s="40" t="s">
        <v>24</v>
      </c>
      <c r="E116" s="67" t="s">
        <v>123</v>
      </c>
      <c r="F116" s="67" t="s">
        <v>41</v>
      </c>
      <c r="G116" s="48">
        <v>71.430000000000007</v>
      </c>
      <c r="H116" s="49">
        <v>3.73</v>
      </c>
      <c r="I116" s="49">
        <v>3.69</v>
      </c>
      <c r="J116" s="49">
        <v>8.51</v>
      </c>
      <c r="K116" s="49">
        <v>87.36</v>
      </c>
      <c r="L116" s="41">
        <v>17.472000000000001</v>
      </c>
      <c r="M116" s="41">
        <v>104.83199999999999</v>
      </c>
      <c r="N116" s="64">
        <v>48.15</v>
      </c>
      <c r="O116" s="42">
        <v>1</v>
      </c>
      <c r="P116" s="50"/>
      <c r="Q116" s="44">
        <f t="shared" si="55"/>
        <v>940.79108000000008</v>
      </c>
      <c r="R116" s="51">
        <v>87.4</v>
      </c>
      <c r="S116" s="46">
        <f t="shared" si="52"/>
        <v>1128.949296</v>
      </c>
      <c r="T116" s="45">
        <v>104.88</v>
      </c>
      <c r="U116" s="39">
        <v>1</v>
      </c>
      <c r="V116" s="46">
        <f t="shared" si="53"/>
        <v>517.97330399999998</v>
      </c>
      <c r="W116" s="45">
        <v>48.12</v>
      </c>
      <c r="X116" s="46">
        <f t="shared" si="54"/>
        <v>768.88680600000009</v>
      </c>
      <c r="Y116" s="31"/>
      <c r="Z116" s="47" t="e">
        <f>#REF!/#REF!*$G$145</f>
        <v>#REF!</v>
      </c>
      <c r="AA116" s="13"/>
      <c r="AB116" s="1"/>
      <c r="AC116" s="1"/>
      <c r="AD116" s="1"/>
      <c r="AE116" s="1"/>
      <c r="AF116" s="1"/>
      <c r="AG116" s="1"/>
    </row>
    <row r="117" spans="1:33" ht="20.100000000000001" customHeight="1" x14ac:dyDescent="0.25">
      <c r="A117" s="17">
        <v>101</v>
      </c>
      <c r="B117" s="68" t="s">
        <v>112</v>
      </c>
      <c r="C117" s="67" t="s">
        <v>113</v>
      </c>
      <c r="D117" s="40" t="s">
        <v>24</v>
      </c>
      <c r="E117" s="67" t="s">
        <v>124</v>
      </c>
      <c r="F117" s="67" t="s">
        <v>41</v>
      </c>
      <c r="G117" s="48">
        <v>70.5</v>
      </c>
      <c r="H117" s="49">
        <v>3.6</v>
      </c>
      <c r="I117" s="49">
        <v>3.4</v>
      </c>
      <c r="J117" s="49">
        <v>7.77</v>
      </c>
      <c r="K117" s="49">
        <v>85.27</v>
      </c>
      <c r="L117" s="41">
        <v>17.053999999999998</v>
      </c>
      <c r="M117" s="41">
        <v>102.324</v>
      </c>
      <c r="N117" s="64">
        <v>47.02</v>
      </c>
      <c r="O117" s="42">
        <v>1</v>
      </c>
      <c r="P117" s="50"/>
      <c r="Q117" s="44">
        <f t="shared" si="55"/>
        <v>918.18626000000006</v>
      </c>
      <c r="R117" s="51">
        <v>85.3</v>
      </c>
      <c r="S117" s="46">
        <f t="shared" si="52"/>
        <v>1101.8235120000002</v>
      </c>
      <c r="T117" s="45">
        <v>102.36</v>
      </c>
      <c r="U117" s="39">
        <v>1</v>
      </c>
      <c r="V117" s="46">
        <f t="shared" si="53"/>
        <v>505.59447399999999</v>
      </c>
      <c r="W117" s="45">
        <v>46.97</v>
      </c>
      <c r="X117" s="46">
        <f t="shared" si="54"/>
        <v>758.87610000000006</v>
      </c>
      <c r="Y117" s="31"/>
      <c r="Z117" s="47" t="e">
        <f>#REF!/#REF!*$G$145</f>
        <v>#REF!</v>
      </c>
      <c r="AA117" s="13"/>
      <c r="AB117" s="1"/>
      <c r="AC117" s="1"/>
      <c r="AD117" s="1"/>
      <c r="AE117" s="1"/>
      <c r="AF117" s="1"/>
      <c r="AG117" s="1"/>
    </row>
    <row r="118" spans="1:33" ht="20.100000000000001" customHeight="1" x14ac:dyDescent="0.25">
      <c r="A118" s="17">
        <v>102</v>
      </c>
      <c r="B118" s="68" t="s">
        <v>112</v>
      </c>
      <c r="C118" s="67" t="s">
        <v>113</v>
      </c>
      <c r="D118" s="40" t="s">
        <v>24</v>
      </c>
      <c r="E118" s="67" t="s">
        <v>125</v>
      </c>
      <c r="F118" s="67" t="s">
        <v>41</v>
      </c>
      <c r="G118" s="48">
        <v>70.5</v>
      </c>
      <c r="H118" s="49">
        <v>3.6</v>
      </c>
      <c r="I118" s="49">
        <v>3.4</v>
      </c>
      <c r="J118" s="49">
        <v>7.77</v>
      </c>
      <c r="K118" s="49">
        <v>85.27</v>
      </c>
      <c r="L118" s="41">
        <v>17.053999999999998</v>
      </c>
      <c r="M118" s="41">
        <v>102.324</v>
      </c>
      <c r="N118" s="64">
        <v>47.02</v>
      </c>
      <c r="O118" s="42">
        <v>1</v>
      </c>
      <c r="P118" s="50"/>
      <c r="Q118" s="44">
        <f t="shared" si="55"/>
        <v>918.18626000000006</v>
      </c>
      <c r="R118" s="51">
        <v>85.3</v>
      </c>
      <c r="S118" s="46">
        <f t="shared" si="52"/>
        <v>1101.8235120000002</v>
      </c>
      <c r="T118" s="45">
        <v>102.36</v>
      </c>
      <c r="U118" s="39">
        <v>1</v>
      </c>
      <c r="V118" s="46">
        <f t="shared" si="53"/>
        <v>505.59447399999999</v>
      </c>
      <c r="W118" s="45">
        <v>46.97</v>
      </c>
      <c r="X118" s="46">
        <f t="shared" si="54"/>
        <v>758.87610000000006</v>
      </c>
      <c r="Y118" s="31"/>
      <c r="Z118" s="47" t="e">
        <f>#REF!/#REF!*$G$145</f>
        <v>#REF!</v>
      </c>
      <c r="AA118" s="13"/>
      <c r="AB118" s="1"/>
      <c r="AC118" s="1"/>
      <c r="AD118" s="1"/>
      <c r="AE118" s="1"/>
      <c r="AF118" s="1"/>
      <c r="AG118" s="1"/>
    </row>
    <row r="119" spans="1:33" ht="20.100000000000001" customHeight="1" x14ac:dyDescent="0.25">
      <c r="A119" s="17">
        <v>103</v>
      </c>
      <c r="B119" s="68" t="s">
        <v>112</v>
      </c>
      <c r="C119" s="67" t="s">
        <v>113</v>
      </c>
      <c r="D119" s="40" t="s">
        <v>29</v>
      </c>
      <c r="E119" s="67" t="s">
        <v>126</v>
      </c>
      <c r="F119" s="67" t="s">
        <v>41</v>
      </c>
      <c r="G119" s="48">
        <v>70.11</v>
      </c>
      <c r="H119" s="49">
        <v>3.73</v>
      </c>
      <c r="I119" s="49">
        <v>3.28</v>
      </c>
      <c r="J119" s="49">
        <v>8.33</v>
      </c>
      <c r="K119" s="49">
        <v>85.45</v>
      </c>
      <c r="L119" s="41">
        <v>17.09</v>
      </c>
      <c r="M119" s="41">
        <v>102.54</v>
      </c>
      <c r="N119" s="64">
        <v>47.11</v>
      </c>
      <c r="O119" s="42">
        <v>1</v>
      </c>
      <c r="P119" s="50"/>
      <c r="Q119" s="44">
        <f>R119*10.7642</f>
        <v>920.33910000000003</v>
      </c>
      <c r="R119" s="51">
        <v>85.5</v>
      </c>
      <c r="S119" s="46">
        <f t="shared" si="52"/>
        <v>1104.4069199999999</v>
      </c>
      <c r="T119" s="45">
        <v>102.6</v>
      </c>
      <c r="U119" s="39">
        <v>1</v>
      </c>
      <c r="V119" s="46">
        <f t="shared" si="53"/>
        <v>506.77853600000003</v>
      </c>
      <c r="W119" s="45">
        <v>47.08</v>
      </c>
      <c r="X119" s="46">
        <f t="shared" si="54"/>
        <v>754.67806200000007</v>
      </c>
      <c r="Y119" s="31"/>
      <c r="Z119" s="47" t="e">
        <f>#REF!/#REF!*$G$145</f>
        <v>#REF!</v>
      </c>
      <c r="AA119" s="13"/>
      <c r="AB119" s="1"/>
      <c r="AC119" s="1"/>
      <c r="AD119" s="1"/>
      <c r="AE119" s="1"/>
      <c r="AF119" s="1"/>
      <c r="AG119" s="1"/>
    </row>
    <row r="120" spans="1:33" ht="20.100000000000001" customHeight="1" x14ac:dyDescent="0.25">
      <c r="A120" s="17">
        <v>104</v>
      </c>
      <c r="B120" s="68" t="s">
        <v>112</v>
      </c>
      <c r="C120" s="67" t="s">
        <v>113</v>
      </c>
      <c r="D120" s="40" t="s">
        <v>29</v>
      </c>
      <c r="E120" s="67" t="s">
        <v>127</v>
      </c>
      <c r="F120" s="67" t="s">
        <v>41</v>
      </c>
      <c r="G120" s="48">
        <v>71.430000000000007</v>
      </c>
      <c r="H120" s="49">
        <v>3.73</v>
      </c>
      <c r="I120" s="49">
        <v>3.69</v>
      </c>
      <c r="J120" s="49">
        <v>8.51</v>
      </c>
      <c r="K120" s="49">
        <v>87.36</v>
      </c>
      <c r="L120" s="41">
        <v>17.472000000000001</v>
      </c>
      <c r="M120" s="41">
        <v>104.83199999999999</v>
      </c>
      <c r="N120" s="64">
        <v>48.15</v>
      </c>
      <c r="O120" s="42">
        <v>1</v>
      </c>
      <c r="P120" s="50"/>
      <c r="Q120" s="44">
        <f t="shared" si="55"/>
        <v>940.79108000000008</v>
      </c>
      <c r="R120" s="51">
        <v>87.4</v>
      </c>
      <c r="S120" s="46">
        <f t="shared" si="52"/>
        <v>1128.949296</v>
      </c>
      <c r="T120" s="45">
        <v>104.88</v>
      </c>
      <c r="U120" s="39">
        <v>1</v>
      </c>
      <c r="V120" s="46">
        <f t="shared" si="53"/>
        <v>517.97330399999998</v>
      </c>
      <c r="W120" s="45">
        <v>48.12</v>
      </c>
      <c r="X120" s="46">
        <f t="shared" si="54"/>
        <v>768.88680600000009</v>
      </c>
      <c r="Y120" s="31"/>
      <c r="Z120" s="47" t="e">
        <f>#REF!/#REF!*$G$145</f>
        <v>#REF!</v>
      </c>
      <c r="AA120" s="13"/>
      <c r="AB120" s="1"/>
      <c r="AC120" s="1"/>
      <c r="AD120" s="1"/>
      <c r="AE120" s="1"/>
      <c r="AF120" s="1"/>
      <c r="AG120" s="1"/>
    </row>
    <row r="121" spans="1:33" ht="20.100000000000001" customHeight="1" x14ac:dyDescent="0.25">
      <c r="A121" s="17">
        <v>105</v>
      </c>
      <c r="B121" s="68" t="s">
        <v>112</v>
      </c>
      <c r="C121" s="67" t="s">
        <v>113</v>
      </c>
      <c r="D121" s="40" t="s">
        <v>29</v>
      </c>
      <c r="E121" s="67" t="s">
        <v>128</v>
      </c>
      <c r="F121" s="67" t="s">
        <v>41</v>
      </c>
      <c r="G121" s="48">
        <v>70.5</v>
      </c>
      <c r="H121" s="49">
        <v>3.6</v>
      </c>
      <c r="I121" s="49">
        <v>3.4</v>
      </c>
      <c r="J121" s="49">
        <v>7.77</v>
      </c>
      <c r="K121" s="49">
        <v>85.27</v>
      </c>
      <c r="L121" s="41">
        <v>17.053999999999998</v>
      </c>
      <c r="M121" s="41">
        <v>102.324</v>
      </c>
      <c r="N121" s="64">
        <v>47.02</v>
      </c>
      <c r="O121" s="42">
        <v>1</v>
      </c>
      <c r="P121" s="50"/>
      <c r="Q121" s="44">
        <f t="shared" si="55"/>
        <v>918.18626000000006</v>
      </c>
      <c r="R121" s="51">
        <v>85.3</v>
      </c>
      <c r="S121" s="46">
        <f t="shared" si="52"/>
        <v>1101.8235120000002</v>
      </c>
      <c r="T121" s="45">
        <v>102.36</v>
      </c>
      <c r="U121" s="39">
        <v>1</v>
      </c>
      <c r="V121" s="46">
        <f t="shared" si="53"/>
        <v>505.59447399999999</v>
      </c>
      <c r="W121" s="45">
        <v>46.97</v>
      </c>
      <c r="X121" s="46">
        <f t="shared" si="54"/>
        <v>758.87610000000006</v>
      </c>
      <c r="Y121" s="31"/>
      <c r="Z121" s="47" t="e">
        <f>#REF!/#REF!*$G$145</f>
        <v>#REF!</v>
      </c>
      <c r="AA121" s="13"/>
      <c r="AB121" s="1"/>
      <c r="AC121" s="1"/>
      <c r="AD121" s="1"/>
      <c r="AE121" s="1"/>
      <c r="AF121" s="1"/>
      <c r="AG121" s="1"/>
    </row>
    <row r="122" spans="1:33" ht="20.100000000000001" customHeight="1" x14ac:dyDescent="0.25">
      <c r="A122" s="17">
        <v>106</v>
      </c>
      <c r="B122" s="68" t="s">
        <v>112</v>
      </c>
      <c r="C122" s="67" t="s">
        <v>113</v>
      </c>
      <c r="D122" s="40" t="s">
        <v>29</v>
      </c>
      <c r="E122" s="67" t="s">
        <v>129</v>
      </c>
      <c r="F122" s="67" t="s">
        <v>41</v>
      </c>
      <c r="G122" s="48">
        <v>70.5</v>
      </c>
      <c r="H122" s="49">
        <v>3.6</v>
      </c>
      <c r="I122" s="49">
        <v>3.4</v>
      </c>
      <c r="J122" s="49">
        <v>7.77</v>
      </c>
      <c r="K122" s="49">
        <v>85.27</v>
      </c>
      <c r="L122" s="41">
        <v>17.053999999999998</v>
      </c>
      <c r="M122" s="41">
        <v>102.324</v>
      </c>
      <c r="N122" s="64">
        <v>47.02</v>
      </c>
      <c r="O122" s="42">
        <v>1</v>
      </c>
      <c r="P122" s="50"/>
      <c r="Q122" s="44">
        <f t="shared" si="55"/>
        <v>918.18626000000006</v>
      </c>
      <c r="R122" s="51">
        <v>85.3</v>
      </c>
      <c r="S122" s="46">
        <f t="shared" si="52"/>
        <v>1101.8235120000002</v>
      </c>
      <c r="T122" s="45">
        <v>102.36</v>
      </c>
      <c r="U122" s="39">
        <v>1</v>
      </c>
      <c r="V122" s="46">
        <f t="shared" si="53"/>
        <v>505.59447399999999</v>
      </c>
      <c r="W122" s="45">
        <v>46.97</v>
      </c>
      <c r="X122" s="46">
        <f t="shared" si="54"/>
        <v>758.87610000000006</v>
      </c>
      <c r="Y122" s="31"/>
      <c r="Z122" s="47" t="e">
        <f>#REF!/#REF!*$G$145</f>
        <v>#REF!</v>
      </c>
      <c r="AA122" s="13"/>
      <c r="AB122" s="1"/>
      <c r="AC122" s="1"/>
      <c r="AD122" s="1"/>
      <c r="AE122" s="1"/>
      <c r="AF122" s="1"/>
      <c r="AG122" s="1"/>
    </row>
    <row r="123" spans="1:33" ht="20.100000000000001" customHeight="1" x14ac:dyDescent="0.25">
      <c r="A123" s="17">
        <v>107</v>
      </c>
      <c r="B123" s="68" t="s">
        <v>112</v>
      </c>
      <c r="C123" s="67" t="s">
        <v>113</v>
      </c>
      <c r="D123" s="40" t="s">
        <v>13</v>
      </c>
      <c r="E123" s="67" t="s">
        <v>130</v>
      </c>
      <c r="F123" s="67" t="s">
        <v>41</v>
      </c>
      <c r="G123" s="48">
        <v>70.5</v>
      </c>
      <c r="H123" s="49">
        <v>3.6</v>
      </c>
      <c r="I123" s="49">
        <v>3.4</v>
      </c>
      <c r="J123" s="49">
        <v>7.77</v>
      </c>
      <c r="K123" s="49">
        <v>85.27</v>
      </c>
      <c r="L123" s="41">
        <v>17.053999999999998</v>
      </c>
      <c r="M123" s="41">
        <v>102.324</v>
      </c>
      <c r="N123" s="64">
        <v>47.02</v>
      </c>
      <c r="O123" s="42">
        <v>1</v>
      </c>
      <c r="P123" s="50"/>
      <c r="Q123" s="44">
        <f t="shared" ref="Q123:Q125" si="56">R123*10.7642</f>
        <v>918.18626000000006</v>
      </c>
      <c r="R123" s="51">
        <v>85.3</v>
      </c>
      <c r="S123" s="46">
        <f t="shared" ref="S123:S138" si="57">T123*10.7642</f>
        <v>1101.8235120000002</v>
      </c>
      <c r="T123" s="45">
        <v>102.36</v>
      </c>
      <c r="U123" s="39">
        <v>1</v>
      </c>
      <c r="V123" s="46">
        <f t="shared" ref="V123:V138" si="58">W123*10.7642</f>
        <v>505.59447399999999</v>
      </c>
      <c r="W123" s="45">
        <v>46.97</v>
      </c>
      <c r="X123" s="46">
        <f t="shared" ref="X123:X138" si="59">G123*10.7642</f>
        <v>758.87610000000006</v>
      </c>
      <c r="Y123" s="31"/>
      <c r="Z123" s="47" t="e">
        <f>#REF!/#REF!*$G$145</f>
        <v>#REF!</v>
      </c>
      <c r="AA123" s="13"/>
      <c r="AB123" s="1"/>
      <c r="AC123" s="1"/>
      <c r="AD123" s="1"/>
      <c r="AE123" s="1"/>
      <c r="AF123" s="1"/>
      <c r="AG123" s="1"/>
    </row>
    <row r="124" spans="1:33" ht="20.100000000000001" customHeight="1" x14ac:dyDescent="0.25">
      <c r="A124" s="17">
        <v>108</v>
      </c>
      <c r="B124" s="68" t="s">
        <v>112</v>
      </c>
      <c r="C124" s="67" t="s">
        <v>113</v>
      </c>
      <c r="D124" s="40" t="s">
        <v>13</v>
      </c>
      <c r="E124" s="67" t="s">
        <v>131</v>
      </c>
      <c r="F124" s="67" t="s">
        <v>41</v>
      </c>
      <c r="G124" s="48">
        <v>70.5</v>
      </c>
      <c r="H124" s="49">
        <v>3.6</v>
      </c>
      <c r="I124" s="49">
        <v>3.4</v>
      </c>
      <c r="J124" s="49">
        <v>7.77</v>
      </c>
      <c r="K124" s="49">
        <v>85.27</v>
      </c>
      <c r="L124" s="41">
        <v>17.053999999999998</v>
      </c>
      <c r="M124" s="41">
        <v>102.324</v>
      </c>
      <c r="N124" s="64">
        <v>47.02</v>
      </c>
      <c r="O124" s="42">
        <v>1</v>
      </c>
      <c r="P124" s="50"/>
      <c r="Q124" s="44">
        <f t="shared" si="56"/>
        <v>918.18626000000006</v>
      </c>
      <c r="R124" s="51">
        <v>85.3</v>
      </c>
      <c r="S124" s="46">
        <f t="shared" si="57"/>
        <v>1101.8235120000002</v>
      </c>
      <c r="T124" s="45">
        <v>102.36</v>
      </c>
      <c r="U124" s="39">
        <v>1</v>
      </c>
      <c r="V124" s="46">
        <f t="shared" si="58"/>
        <v>505.59447399999999</v>
      </c>
      <c r="W124" s="45">
        <v>46.97</v>
      </c>
      <c r="X124" s="46">
        <f t="shared" si="59"/>
        <v>758.87610000000006</v>
      </c>
      <c r="Y124" s="31"/>
      <c r="Z124" s="47" t="e">
        <f>#REF!/#REF!*$G$145</f>
        <v>#REF!</v>
      </c>
      <c r="AA124" s="13"/>
      <c r="AB124" s="1"/>
      <c r="AC124" s="1"/>
      <c r="AD124" s="1"/>
      <c r="AE124" s="1"/>
      <c r="AF124" s="1"/>
      <c r="AG124" s="1"/>
    </row>
    <row r="125" spans="1:33" ht="20.100000000000001" customHeight="1" x14ac:dyDescent="0.25">
      <c r="A125" s="17">
        <v>109</v>
      </c>
      <c r="B125" s="68" t="s">
        <v>112</v>
      </c>
      <c r="C125" s="67" t="s">
        <v>113</v>
      </c>
      <c r="D125" s="40" t="s">
        <v>13</v>
      </c>
      <c r="E125" s="67" t="s">
        <v>132</v>
      </c>
      <c r="F125" s="67" t="s">
        <v>41</v>
      </c>
      <c r="G125" s="48">
        <v>71.430000000000007</v>
      </c>
      <c r="H125" s="49">
        <v>3.73</v>
      </c>
      <c r="I125" s="49">
        <v>3.69</v>
      </c>
      <c r="J125" s="49">
        <v>8.51</v>
      </c>
      <c r="K125" s="49">
        <v>87.36</v>
      </c>
      <c r="L125" s="41">
        <v>17.472000000000001</v>
      </c>
      <c r="M125" s="41">
        <v>104.83199999999999</v>
      </c>
      <c r="N125" s="64">
        <v>48.15</v>
      </c>
      <c r="O125" s="42">
        <v>1</v>
      </c>
      <c r="P125" s="50"/>
      <c r="Q125" s="44">
        <f t="shared" si="56"/>
        <v>940.79108000000008</v>
      </c>
      <c r="R125" s="51">
        <v>87.4</v>
      </c>
      <c r="S125" s="46">
        <f t="shared" si="57"/>
        <v>1128.949296</v>
      </c>
      <c r="T125" s="45">
        <v>104.88</v>
      </c>
      <c r="U125" s="39">
        <v>1</v>
      </c>
      <c r="V125" s="46">
        <f t="shared" si="58"/>
        <v>517.97330399999998</v>
      </c>
      <c r="W125" s="45">
        <v>48.12</v>
      </c>
      <c r="X125" s="46">
        <f t="shared" si="59"/>
        <v>768.88680600000009</v>
      </c>
      <c r="Y125" s="31"/>
      <c r="Z125" s="47" t="e">
        <f>#REF!/#REF!*$G$145</f>
        <v>#REF!</v>
      </c>
      <c r="AA125" s="13"/>
      <c r="AB125" s="1"/>
      <c r="AC125" s="1"/>
      <c r="AD125" s="1"/>
      <c r="AE125" s="1"/>
      <c r="AF125" s="1"/>
      <c r="AG125" s="1"/>
    </row>
    <row r="126" spans="1:33" ht="20.100000000000001" customHeight="1" x14ac:dyDescent="0.25">
      <c r="A126" s="17">
        <v>110</v>
      </c>
      <c r="B126" s="68" t="s">
        <v>112</v>
      </c>
      <c r="C126" s="67" t="s">
        <v>113</v>
      </c>
      <c r="D126" s="40" t="s">
        <v>13</v>
      </c>
      <c r="E126" s="67" t="s">
        <v>133</v>
      </c>
      <c r="F126" s="67" t="s">
        <v>41</v>
      </c>
      <c r="G126" s="48">
        <v>70.11</v>
      </c>
      <c r="H126" s="49">
        <v>3.73</v>
      </c>
      <c r="I126" s="49">
        <v>3.28</v>
      </c>
      <c r="J126" s="49">
        <v>8.33</v>
      </c>
      <c r="K126" s="49">
        <v>85.45</v>
      </c>
      <c r="L126" s="41">
        <v>17.09</v>
      </c>
      <c r="M126" s="41">
        <v>102.54</v>
      </c>
      <c r="N126" s="64">
        <v>47.11</v>
      </c>
      <c r="O126" s="42">
        <v>1</v>
      </c>
      <c r="P126" s="50"/>
      <c r="Q126" s="44">
        <f>R126*10.7642</f>
        <v>920.33910000000003</v>
      </c>
      <c r="R126" s="51">
        <v>85.5</v>
      </c>
      <c r="S126" s="46">
        <f t="shared" si="57"/>
        <v>1104.4069199999999</v>
      </c>
      <c r="T126" s="45">
        <v>102.6</v>
      </c>
      <c r="U126" s="39">
        <v>1</v>
      </c>
      <c r="V126" s="46">
        <f t="shared" si="58"/>
        <v>506.77853600000003</v>
      </c>
      <c r="W126" s="45">
        <v>47.08</v>
      </c>
      <c r="X126" s="46">
        <f t="shared" si="59"/>
        <v>754.67806200000007</v>
      </c>
      <c r="Y126" s="31"/>
      <c r="Z126" s="47" t="e">
        <f>#REF!/#REF!*$G$145</f>
        <v>#REF!</v>
      </c>
      <c r="AA126" s="13"/>
      <c r="AB126" s="1"/>
      <c r="AC126" s="1"/>
      <c r="AD126" s="1"/>
      <c r="AE126" s="1"/>
      <c r="AF126" s="1"/>
      <c r="AG126" s="1"/>
    </row>
    <row r="127" spans="1:33" ht="20.100000000000001" customHeight="1" x14ac:dyDescent="0.25">
      <c r="A127" s="17">
        <v>111</v>
      </c>
      <c r="B127" s="68" t="s">
        <v>112</v>
      </c>
      <c r="C127" s="67" t="s">
        <v>113</v>
      </c>
      <c r="D127" s="40" t="s">
        <v>19</v>
      </c>
      <c r="E127" s="67" t="s">
        <v>134</v>
      </c>
      <c r="F127" s="67" t="s">
        <v>41</v>
      </c>
      <c r="G127" s="48">
        <v>70.5</v>
      </c>
      <c r="H127" s="49">
        <v>3.6</v>
      </c>
      <c r="I127" s="49">
        <v>3.4</v>
      </c>
      <c r="J127" s="49">
        <v>7.77</v>
      </c>
      <c r="K127" s="49">
        <v>85.27</v>
      </c>
      <c r="L127" s="41">
        <v>17.053999999999998</v>
      </c>
      <c r="M127" s="41">
        <v>102.324</v>
      </c>
      <c r="N127" s="64">
        <v>47.02</v>
      </c>
      <c r="O127" s="42">
        <v>1</v>
      </c>
      <c r="P127" s="50"/>
      <c r="Q127" s="44">
        <f t="shared" ref="Q127:Q137" si="60">R127*10.7642</f>
        <v>918.18626000000006</v>
      </c>
      <c r="R127" s="51">
        <v>85.3</v>
      </c>
      <c r="S127" s="46">
        <f t="shared" si="57"/>
        <v>1101.8235120000002</v>
      </c>
      <c r="T127" s="45">
        <v>102.36</v>
      </c>
      <c r="U127" s="39">
        <v>1</v>
      </c>
      <c r="V127" s="46">
        <f t="shared" si="58"/>
        <v>505.59447399999999</v>
      </c>
      <c r="W127" s="45">
        <v>46.97</v>
      </c>
      <c r="X127" s="46">
        <f t="shared" si="59"/>
        <v>758.87610000000006</v>
      </c>
      <c r="Y127" s="31"/>
      <c r="Z127" s="47" t="e">
        <f>#REF!/#REF!*$G$145</f>
        <v>#REF!</v>
      </c>
      <c r="AA127" s="13"/>
      <c r="AB127" s="1"/>
      <c r="AC127" s="1"/>
      <c r="AD127" s="1"/>
      <c r="AE127" s="1"/>
      <c r="AF127" s="1"/>
      <c r="AG127" s="1"/>
    </row>
    <row r="128" spans="1:33" ht="20.100000000000001" customHeight="1" x14ac:dyDescent="0.25">
      <c r="A128" s="17">
        <v>112</v>
      </c>
      <c r="B128" s="68" t="s">
        <v>112</v>
      </c>
      <c r="C128" s="67" t="s">
        <v>113</v>
      </c>
      <c r="D128" s="40" t="s">
        <v>19</v>
      </c>
      <c r="E128" s="67" t="s">
        <v>135</v>
      </c>
      <c r="F128" s="67" t="s">
        <v>41</v>
      </c>
      <c r="G128" s="48">
        <v>70.5</v>
      </c>
      <c r="H128" s="49">
        <v>3.6</v>
      </c>
      <c r="I128" s="49">
        <v>3.4</v>
      </c>
      <c r="J128" s="49">
        <v>7.77</v>
      </c>
      <c r="K128" s="49">
        <v>85.27</v>
      </c>
      <c r="L128" s="41">
        <v>17.053999999999998</v>
      </c>
      <c r="M128" s="41">
        <v>102.324</v>
      </c>
      <c r="N128" s="64">
        <v>47.02</v>
      </c>
      <c r="O128" s="42">
        <v>1</v>
      </c>
      <c r="P128" s="50"/>
      <c r="Q128" s="44">
        <f t="shared" si="60"/>
        <v>918.18626000000006</v>
      </c>
      <c r="R128" s="51">
        <v>85.3</v>
      </c>
      <c r="S128" s="46">
        <f t="shared" si="57"/>
        <v>1101.8235120000002</v>
      </c>
      <c r="T128" s="45">
        <v>102.36</v>
      </c>
      <c r="U128" s="39">
        <v>1</v>
      </c>
      <c r="V128" s="46">
        <f t="shared" si="58"/>
        <v>505.59447399999999</v>
      </c>
      <c r="W128" s="45">
        <v>46.97</v>
      </c>
      <c r="X128" s="46">
        <f t="shared" si="59"/>
        <v>758.87610000000006</v>
      </c>
      <c r="Y128" s="31"/>
      <c r="Z128" s="47" t="e">
        <f>#REF!/#REF!*$G$145</f>
        <v>#REF!</v>
      </c>
      <c r="AA128" s="13"/>
      <c r="AB128" s="1"/>
      <c r="AC128" s="1"/>
      <c r="AD128" s="1"/>
      <c r="AE128" s="1"/>
      <c r="AF128" s="1"/>
      <c r="AG128" s="1"/>
    </row>
    <row r="129" spans="1:33" ht="20.100000000000001" customHeight="1" x14ac:dyDescent="0.25">
      <c r="A129" s="17">
        <v>113</v>
      </c>
      <c r="B129" s="68" t="s">
        <v>112</v>
      </c>
      <c r="C129" s="67" t="s">
        <v>113</v>
      </c>
      <c r="D129" s="40" t="s">
        <v>19</v>
      </c>
      <c r="E129" s="67" t="s">
        <v>136</v>
      </c>
      <c r="F129" s="67" t="s">
        <v>41</v>
      </c>
      <c r="G129" s="48">
        <v>71.430000000000007</v>
      </c>
      <c r="H129" s="49">
        <v>3.73</v>
      </c>
      <c r="I129" s="49">
        <v>3.69</v>
      </c>
      <c r="J129" s="49">
        <v>8.51</v>
      </c>
      <c r="K129" s="49">
        <v>87.36</v>
      </c>
      <c r="L129" s="41">
        <v>17.472000000000001</v>
      </c>
      <c r="M129" s="41">
        <v>104.83199999999999</v>
      </c>
      <c r="N129" s="64">
        <v>48.15</v>
      </c>
      <c r="O129" s="42">
        <v>1</v>
      </c>
      <c r="P129" s="50"/>
      <c r="Q129" s="44">
        <f t="shared" si="60"/>
        <v>940.79108000000008</v>
      </c>
      <c r="R129" s="51">
        <v>87.4</v>
      </c>
      <c r="S129" s="46">
        <f t="shared" si="57"/>
        <v>1128.949296</v>
      </c>
      <c r="T129" s="45">
        <v>104.88</v>
      </c>
      <c r="U129" s="39">
        <v>1</v>
      </c>
      <c r="V129" s="46">
        <f t="shared" si="58"/>
        <v>517.97330399999998</v>
      </c>
      <c r="W129" s="45">
        <v>48.12</v>
      </c>
      <c r="X129" s="46">
        <f t="shared" si="59"/>
        <v>768.88680600000009</v>
      </c>
      <c r="Y129" s="31"/>
      <c r="Z129" s="47" t="e">
        <f>#REF!/#REF!*$G$145</f>
        <v>#REF!</v>
      </c>
      <c r="AA129" s="13"/>
      <c r="AB129" s="1"/>
      <c r="AC129" s="1"/>
      <c r="AD129" s="1"/>
      <c r="AE129" s="1"/>
      <c r="AF129" s="1"/>
      <c r="AG129" s="1"/>
    </row>
    <row r="130" spans="1:33" ht="20.100000000000001" customHeight="1" x14ac:dyDescent="0.25">
      <c r="A130" s="17">
        <v>114</v>
      </c>
      <c r="B130" s="68" t="s">
        <v>112</v>
      </c>
      <c r="C130" s="67" t="s">
        <v>113</v>
      </c>
      <c r="D130" s="40" t="s">
        <v>19</v>
      </c>
      <c r="E130" s="67" t="s">
        <v>137</v>
      </c>
      <c r="F130" s="67" t="s">
        <v>41</v>
      </c>
      <c r="G130" s="48">
        <v>70.11</v>
      </c>
      <c r="H130" s="49">
        <v>3.73</v>
      </c>
      <c r="I130" s="49">
        <v>3.28</v>
      </c>
      <c r="J130" s="49">
        <v>8.33</v>
      </c>
      <c r="K130" s="49">
        <v>85.45</v>
      </c>
      <c r="L130" s="41">
        <v>17.09</v>
      </c>
      <c r="M130" s="41">
        <v>102.54</v>
      </c>
      <c r="N130" s="64">
        <v>47.11</v>
      </c>
      <c r="O130" s="42"/>
      <c r="P130" s="50">
        <v>1</v>
      </c>
      <c r="Q130" s="44">
        <f>R130*10.7642</f>
        <v>920.33910000000003</v>
      </c>
      <c r="R130" s="51">
        <v>85.5</v>
      </c>
      <c r="S130" s="46">
        <f t="shared" si="57"/>
        <v>1104.4069199999999</v>
      </c>
      <c r="T130" s="45">
        <v>102.6</v>
      </c>
      <c r="U130" s="39">
        <v>1</v>
      </c>
      <c r="V130" s="46">
        <f t="shared" si="58"/>
        <v>506.77853600000003</v>
      </c>
      <c r="W130" s="45">
        <v>47.08</v>
      </c>
      <c r="X130" s="46">
        <f t="shared" si="59"/>
        <v>754.67806200000007</v>
      </c>
      <c r="Y130" s="31"/>
      <c r="Z130" s="47" t="e">
        <f>#REF!/#REF!*$G$145</f>
        <v>#REF!</v>
      </c>
      <c r="AA130" s="13"/>
      <c r="AB130" s="1"/>
      <c r="AC130" s="1"/>
      <c r="AD130" s="1"/>
      <c r="AE130" s="1"/>
      <c r="AF130" s="1"/>
      <c r="AG130" s="1"/>
    </row>
    <row r="131" spans="1:33" ht="20.100000000000001" customHeight="1" x14ac:dyDescent="0.25">
      <c r="A131" s="17">
        <v>115</v>
      </c>
      <c r="B131" s="68" t="s">
        <v>112</v>
      </c>
      <c r="C131" s="67" t="s">
        <v>113</v>
      </c>
      <c r="D131" s="40" t="s">
        <v>24</v>
      </c>
      <c r="E131" s="67" t="s">
        <v>138</v>
      </c>
      <c r="F131" s="67" t="s">
        <v>41</v>
      </c>
      <c r="G131" s="48">
        <v>70.5</v>
      </c>
      <c r="H131" s="49">
        <v>3.6</v>
      </c>
      <c r="I131" s="49">
        <v>3.4</v>
      </c>
      <c r="J131" s="49">
        <v>7.77</v>
      </c>
      <c r="K131" s="49">
        <v>85.27</v>
      </c>
      <c r="L131" s="41">
        <v>17.053999999999998</v>
      </c>
      <c r="M131" s="41">
        <v>102.324</v>
      </c>
      <c r="N131" s="64">
        <v>47.02</v>
      </c>
      <c r="O131" s="42"/>
      <c r="P131" s="50">
        <v>1</v>
      </c>
      <c r="Q131" s="44">
        <f t="shared" si="60"/>
        <v>918.18626000000006</v>
      </c>
      <c r="R131" s="51">
        <v>85.3</v>
      </c>
      <c r="S131" s="46">
        <f t="shared" si="57"/>
        <v>1101.8235120000002</v>
      </c>
      <c r="T131" s="45">
        <v>102.36</v>
      </c>
      <c r="U131" s="39">
        <v>1</v>
      </c>
      <c r="V131" s="46">
        <f t="shared" si="58"/>
        <v>505.59447399999999</v>
      </c>
      <c r="W131" s="45">
        <v>46.97</v>
      </c>
      <c r="X131" s="46">
        <f t="shared" si="59"/>
        <v>758.87610000000006</v>
      </c>
      <c r="Y131" s="31"/>
      <c r="Z131" s="47" t="e">
        <f>#REF!/#REF!*$G$145</f>
        <v>#REF!</v>
      </c>
      <c r="AA131" s="13"/>
      <c r="AB131" s="1"/>
      <c r="AC131" s="1"/>
      <c r="AD131" s="1"/>
      <c r="AE131" s="1"/>
      <c r="AF131" s="1"/>
      <c r="AG131" s="1"/>
    </row>
    <row r="132" spans="1:33" ht="20.100000000000001" customHeight="1" x14ac:dyDescent="0.25">
      <c r="A132" s="17">
        <v>116</v>
      </c>
      <c r="B132" s="68" t="s">
        <v>112</v>
      </c>
      <c r="C132" s="67" t="s">
        <v>113</v>
      </c>
      <c r="D132" s="40" t="s">
        <v>24</v>
      </c>
      <c r="E132" s="67" t="s">
        <v>139</v>
      </c>
      <c r="F132" s="67" t="s">
        <v>41</v>
      </c>
      <c r="G132" s="48">
        <v>70.5</v>
      </c>
      <c r="H132" s="49">
        <v>3.6</v>
      </c>
      <c r="I132" s="49">
        <v>3.4</v>
      </c>
      <c r="J132" s="49">
        <v>7.77</v>
      </c>
      <c r="K132" s="49">
        <v>85.27</v>
      </c>
      <c r="L132" s="41">
        <v>17.053999999999998</v>
      </c>
      <c r="M132" s="41">
        <v>102.324</v>
      </c>
      <c r="N132" s="64">
        <v>47.02</v>
      </c>
      <c r="O132" s="42"/>
      <c r="P132" s="50">
        <v>1</v>
      </c>
      <c r="Q132" s="44">
        <f t="shared" si="60"/>
        <v>918.18626000000006</v>
      </c>
      <c r="R132" s="51">
        <v>85.3</v>
      </c>
      <c r="S132" s="46">
        <f t="shared" si="57"/>
        <v>1101.8235120000002</v>
      </c>
      <c r="T132" s="45">
        <v>102.36</v>
      </c>
      <c r="U132" s="39">
        <v>1</v>
      </c>
      <c r="V132" s="46">
        <f t="shared" si="58"/>
        <v>505.59447399999999</v>
      </c>
      <c r="W132" s="45">
        <v>46.97</v>
      </c>
      <c r="X132" s="46">
        <f t="shared" si="59"/>
        <v>758.87610000000006</v>
      </c>
      <c r="Y132" s="31"/>
      <c r="Z132" s="47" t="e">
        <f>#REF!/#REF!*$G$145</f>
        <v>#REF!</v>
      </c>
      <c r="AA132" s="13"/>
      <c r="AB132" s="1"/>
      <c r="AC132" s="1"/>
      <c r="AD132" s="1"/>
      <c r="AE132" s="1"/>
      <c r="AF132" s="1"/>
      <c r="AG132" s="1"/>
    </row>
    <row r="133" spans="1:33" ht="20.100000000000001" customHeight="1" x14ac:dyDescent="0.25">
      <c r="A133" s="17">
        <v>117</v>
      </c>
      <c r="B133" s="68" t="s">
        <v>112</v>
      </c>
      <c r="C133" s="67" t="s">
        <v>113</v>
      </c>
      <c r="D133" s="40" t="s">
        <v>24</v>
      </c>
      <c r="E133" s="67" t="s">
        <v>140</v>
      </c>
      <c r="F133" s="67" t="s">
        <v>41</v>
      </c>
      <c r="G133" s="48">
        <v>71.430000000000007</v>
      </c>
      <c r="H133" s="49">
        <v>3.73</v>
      </c>
      <c r="I133" s="49">
        <v>3.69</v>
      </c>
      <c r="J133" s="49">
        <v>8.51</v>
      </c>
      <c r="K133" s="49">
        <v>87.36</v>
      </c>
      <c r="L133" s="41">
        <v>17.472000000000001</v>
      </c>
      <c r="M133" s="41">
        <v>104.83199999999999</v>
      </c>
      <c r="N133" s="64">
        <v>48.15</v>
      </c>
      <c r="O133" s="42"/>
      <c r="P133" s="50">
        <v>1</v>
      </c>
      <c r="Q133" s="44">
        <f t="shared" si="60"/>
        <v>940.79108000000008</v>
      </c>
      <c r="R133" s="51">
        <v>87.4</v>
      </c>
      <c r="S133" s="46">
        <f t="shared" si="57"/>
        <v>1128.949296</v>
      </c>
      <c r="T133" s="45">
        <v>104.88</v>
      </c>
      <c r="U133" s="39">
        <v>1</v>
      </c>
      <c r="V133" s="46">
        <f t="shared" si="58"/>
        <v>517.97330399999998</v>
      </c>
      <c r="W133" s="45">
        <v>48.12</v>
      </c>
      <c r="X133" s="46">
        <f t="shared" si="59"/>
        <v>768.88680600000009</v>
      </c>
      <c r="Y133" s="31"/>
      <c r="Z133" s="47" t="e">
        <f>#REF!/#REF!*$G$145</f>
        <v>#REF!</v>
      </c>
      <c r="AA133" s="13"/>
      <c r="AB133" s="1"/>
      <c r="AC133" s="1"/>
      <c r="AD133" s="1"/>
      <c r="AE133" s="1"/>
      <c r="AF133" s="1"/>
      <c r="AG133" s="1"/>
    </row>
    <row r="134" spans="1:33" ht="20.100000000000001" customHeight="1" x14ac:dyDescent="0.25">
      <c r="A134" s="17">
        <v>118</v>
      </c>
      <c r="B134" s="68" t="s">
        <v>112</v>
      </c>
      <c r="C134" s="67" t="s">
        <v>113</v>
      </c>
      <c r="D134" s="40" t="s">
        <v>24</v>
      </c>
      <c r="E134" s="67" t="s">
        <v>141</v>
      </c>
      <c r="F134" s="67" t="s">
        <v>41</v>
      </c>
      <c r="G134" s="48">
        <v>70.11</v>
      </c>
      <c r="H134" s="49">
        <v>3.73</v>
      </c>
      <c r="I134" s="49">
        <v>3.28</v>
      </c>
      <c r="J134" s="49">
        <v>8.33</v>
      </c>
      <c r="K134" s="49">
        <v>85.45</v>
      </c>
      <c r="L134" s="41">
        <v>17.09</v>
      </c>
      <c r="M134" s="41">
        <v>102.54</v>
      </c>
      <c r="N134" s="64">
        <v>47.11</v>
      </c>
      <c r="O134" s="42"/>
      <c r="P134" s="50">
        <v>1</v>
      </c>
      <c r="Q134" s="44">
        <f>R134*10.7642</f>
        <v>920.33910000000003</v>
      </c>
      <c r="R134" s="51">
        <v>85.5</v>
      </c>
      <c r="S134" s="46">
        <f t="shared" si="57"/>
        <v>1104.4069199999999</v>
      </c>
      <c r="T134" s="45">
        <v>102.6</v>
      </c>
      <c r="U134" s="39">
        <v>1</v>
      </c>
      <c r="V134" s="46">
        <f t="shared" si="58"/>
        <v>506.77853600000003</v>
      </c>
      <c r="W134" s="45">
        <v>47.08</v>
      </c>
      <c r="X134" s="46">
        <f t="shared" si="59"/>
        <v>754.67806200000007</v>
      </c>
      <c r="Y134" s="31"/>
      <c r="Z134" s="47" t="e">
        <f>#REF!/#REF!*$G$145</f>
        <v>#REF!</v>
      </c>
      <c r="AA134" s="13"/>
      <c r="AB134" s="1"/>
      <c r="AC134" s="1"/>
      <c r="AD134" s="1"/>
      <c r="AE134" s="1"/>
      <c r="AF134" s="1"/>
      <c r="AG134" s="1"/>
    </row>
    <row r="135" spans="1:33" ht="20.100000000000001" customHeight="1" x14ac:dyDescent="0.25">
      <c r="A135" s="17">
        <v>119</v>
      </c>
      <c r="B135" s="68" t="s">
        <v>112</v>
      </c>
      <c r="C135" s="67" t="s">
        <v>113</v>
      </c>
      <c r="D135" s="40" t="s">
        <v>29</v>
      </c>
      <c r="E135" s="67" t="s">
        <v>142</v>
      </c>
      <c r="F135" s="67" t="s">
        <v>41</v>
      </c>
      <c r="G135" s="48">
        <v>70.5</v>
      </c>
      <c r="H135" s="49">
        <v>3.6</v>
      </c>
      <c r="I135" s="49">
        <v>3.4</v>
      </c>
      <c r="J135" s="49">
        <v>7.77</v>
      </c>
      <c r="K135" s="49">
        <v>85.27</v>
      </c>
      <c r="L135" s="41">
        <v>17.053999999999998</v>
      </c>
      <c r="M135" s="41">
        <v>102.324</v>
      </c>
      <c r="N135" s="64">
        <v>47.02</v>
      </c>
      <c r="O135" s="42"/>
      <c r="P135" s="50">
        <v>1</v>
      </c>
      <c r="Q135" s="44">
        <f t="shared" si="60"/>
        <v>918.18626000000006</v>
      </c>
      <c r="R135" s="51">
        <v>85.3</v>
      </c>
      <c r="S135" s="46">
        <f t="shared" si="57"/>
        <v>1101.8235120000002</v>
      </c>
      <c r="T135" s="45">
        <v>102.36</v>
      </c>
      <c r="U135" s="39">
        <v>1</v>
      </c>
      <c r="V135" s="46">
        <f t="shared" si="58"/>
        <v>505.59447399999999</v>
      </c>
      <c r="W135" s="45">
        <v>46.97</v>
      </c>
      <c r="X135" s="46">
        <f t="shared" si="59"/>
        <v>758.87610000000006</v>
      </c>
      <c r="Y135" s="31"/>
      <c r="Z135" s="14"/>
      <c r="AA135" s="13"/>
      <c r="AB135" s="1"/>
      <c r="AC135" s="1"/>
      <c r="AD135" s="1"/>
      <c r="AE135" s="1"/>
      <c r="AF135" s="1"/>
      <c r="AG135" s="1"/>
    </row>
    <row r="136" spans="1:33" ht="20.100000000000001" customHeight="1" x14ac:dyDescent="0.25">
      <c r="A136" s="17">
        <v>120</v>
      </c>
      <c r="B136" s="68" t="s">
        <v>112</v>
      </c>
      <c r="C136" s="67" t="s">
        <v>113</v>
      </c>
      <c r="D136" s="40" t="s">
        <v>29</v>
      </c>
      <c r="E136" s="67" t="s">
        <v>143</v>
      </c>
      <c r="F136" s="67" t="s">
        <v>41</v>
      </c>
      <c r="G136" s="48">
        <v>70.5</v>
      </c>
      <c r="H136" s="49">
        <v>3.6</v>
      </c>
      <c r="I136" s="49">
        <v>3.4</v>
      </c>
      <c r="J136" s="49">
        <v>7.77</v>
      </c>
      <c r="K136" s="49">
        <v>85.27</v>
      </c>
      <c r="L136" s="41">
        <v>17.053999999999998</v>
      </c>
      <c r="M136" s="41">
        <v>102.324</v>
      </c>
      <c r="N136" s="64">
        <v>47.02</v>
      </c>
      <c r="O136" s="42"/>
      <c r="P136" s="50">
        <v>1</v>
      </c>
      <c r="Q136" s="44">
        <f t="shared" si="60"/>
        <v>918.18626000000006</v>
      </c>
      <c r="R136" s="51">
        <v>85.3</v>
      </c>
      <c r="S136" s="46">
        <f t="shared" si="57"/>
        <v>1101.8235120000002</v>
      </c>
      <c r="T136" s="45">
        <v>102.36</v>
      </c>
      <c r="U136" s="39">
        <v>1</v>
      </c>
      <c r="V136" s="46">
        <f t="shared" si="58"/>
        <v>505.59447399999999</v>
      </c>
      <c r="W136" s="45">
        <v>46.97</v>
      </c>
      <c r="X136" s="46">
        <f t="shared" si="59"/>
        <v>758.87610000000006</v>
      </c>
      <c r="Y136" s="31"/>
      <c r="Z136" s="47" t="e">
        <f>#REF!/#REF!*$G$145</f>
        <v>#REF!</v>
      </c>
      <c r="AA136" s="13"/>
      <c r="AB136" s="1"/>
      <c r="AC136" s="1"/>
      <c r="AD136" s="1"/>
      <c r="AE136" s="1"/>
      <c r="AF136" s="1"/>
      <c r="AG136" s="1"/>
    </row>
    <row r="137" spans="1:33" ht="20.100000000000001" customHeight="1" x14ac:dyDescent="0.25">
      <c r="A137" s="17">
        <v>121</v>
      </c>
      <c r="B137" s="68" t="s">
        <v>112</v>
      </c>
      <c r="C137" s="67" t="s">
        <v>113</v>
      </c>
      <c r="D137" s="40" t="s">
        <v>29</v>
      </c>
      <c r="E137" s="67" t="s">
        <v>144</v>
      </c>
      <c r="F137" s="67" t="s">
        <v>41</v>
      </c>
      <c r="G137" s="48">
        <v>71.430000000000007</v>
      </c>
      <c r="H137" s="49">
        <v>3.73</v>
      </c>
      <c r="I137" s="49">
        <v>3.69</v>
      </c>
      <c r="J137" s="49">
        <v>8.51</v>
      </c>
      <c r="K137" s="49">
        <v>87.36</v>
      </c>
      <c r="L137" s="41">
        <v>17.472000000000001</v>
      </c>
      <c r="M137" s="41">
        <v>104.83199999999999</v>
      </c>
      <c r="N137" s="64">
        <v>48.15</v>
      </c>
      <c r="O137" s="42"/>
      <c r="P137" s="50">
        <v>1</v>
      </c>
      <c r="Q137" s="44">
        <f t="shared" si="60"/>
        <v>940.79108000000008</v>
      </c>
      <c r="R137" s="51">
        <v>87.4</v>
      </c>
      <c r="S137" s="46">
        <f t="shared" si="57"/>
        <v>1128.949296</v>
      </c>
      <c r="T137" s="45">
        <v>104.88</v>
      </c>
      <c r="U137" s="39">
        <v>1</v>
      </c>
      <c r="V137" s="46">
        <f t="shared" si="58"/>
        <v>517.97330399999998</v>
      </c>
      <c r="W137" s="45">
        <v>48.12</v>
      </c>
      <c r="X137" s="46">
        <f t="shared" si="59"/>
        <v>768.88680600000009</v>
      </c>
      <c r="Y137" s="31"/>
      <c r="Z137" s="47" t="e">
        <f>#REF!/#REF!*$G$145</f>
        <v>#REF!</v>
      </c>
      <c r="AA137" s="13"/>
      <c r="AB137" s="1"/>
      <c r="AC137" s="1"/>
      <c r="AD137" s="1"/>
      <c r="AE137" s="1"/>
      <c r="AF137" s="1"/>
      <c r="AG137" s="1"/>
    </row>
    <row r="138" spans="1:33" ht="20.100000000000001" customHeight="1" x14ac:dyDescent="0.25">
      <c r="A138" s="17">
        <v>122</v>
      </c>
      <c r="B138" s="68" t="s">
        <v>112</v>
      </c>
      <c r="C138" s="67" t="s">
        <v>113</v>
      </c>
      <c r="D138" s="40" t="s">
        <v>29</v>
      </c>
      <c r="E138" s="67" t="s">
        <v>145</v>
      </c>
      <c r="F138" s="67" t="s">
        <v>41</v>
      </c>
      <c r="G138" s="48">
        <v>70.11</v>
      </c>
      <c r="H138" s="49">
        <v>3.73</v>
      </c>
      <c r="I138" s="49">
        <v>3.28</v>
      </c>
      <c r="J138" s="49">
        <v>8.33</v>
      </c>
      <c r="K138" s="49">
        <v>85.45</v>
      </c>
      <c r="L138" s="41">
        <v>17.09</v>
      </c>
      <c r="M138" s="41">
        <v>102.54</v>
      </c>
      <c r="N138" s="64">
        <v>47.11</v>
      </c>
      <c r="O138" s="42"/>
      <c r="P138" s="50">
        <v>1</v>
      </c>
      <c r="Q138" s="44">
        <f>R138*10.7642</f>
        <v>920.33910000000003</v>
      </c>
      <c r="R138" s="51">
        <v>85.5</v>
      </c>
      <c r="S138" s="46">
        <f t="shared" si="57"/>
        <v>1104.4069199999999</v>
      </c>
      <c r="T138" s="45">
        <v>102.6</v>
      </c>
      <c r="U138" s="39">
        <v>1</v>
      </c>
      <c r="V138" s="46">
        <f t="shared" si="58"/>
        <v>506.77853600000003</v>
      </c>
      <c r="W138" s="45">
        <v>47.08</v>
      </c>
      <c r="X138" s="46">
        <f t="shared" si="59"/>
        <v>754.67806200000007</v>
      </c>
      <c r="Y138" s="31"/>
      <c r="Z138" s="47" t="e">
        <f>#REF!/#REF!*$G$145</f>
        <v>#REF!</v>
      </c>
      <c r="AA138" s="13"/>
      <c r="AB138" s="1"/>
      <c r="AC138" s="1"/>
      <c r="AD138" s="1"/>
      <c r="AE138" s="1"/>
      <c r="AF138" s="1"/>
      <c r="AG138" s="1"/>
    </row>
    <row r="139" spans="1:33" ht="20.100000000000001" customHeight="1" x14ac:dyDescent="0.25">
      <c r="A139" s="18"/>
      <c r="B139" s="18"/>
      <c r="C139" s="77" t="s">
        <v>146</v>
      </c>
      <c r="D139" s="78"/>
      <c r="E139" s="78"/>
      <c r="F139" s="79"/>
      <c r="G139" s="19">
        <f t="shared" ref="G139:L139" si="61">SUM(G6:G138)</f>
        <v>9852.3600000000042</v>
      </c>
      <c r="H139" s="19">
        <f t="shared" si="61"/>
        <v>510.69000000000125</v>
      </c>
      <c r="I139" s="19">
        <f t="shared" si="61"/>
        <v>526.46999999999878</v>
      </c>
      <c r="J139" s="19">
        <f t="shared" si="61"/>
        <v>1088.1099999999994</v>
      </c>
      <c r="K139" s="19">
        <f t="shared" si="61"/>
        <v>11977.63000000003</v>
      </c>
      <c r="L139" s="19">
        <f t="shared" si="61"/>
        <v>2395.5140000000033</v>
      </c>
      <c r="M139" s="19">
        <f>SUM(M6:M138)</f>
        <v>14373.144000000031</v>
      </c>
      <c r="N139" s="19">
        <f>SUM(N6:N138)</f>
        <v>6558.7500000000036</v>
      </c>
      <c r="O139" s="20">
        <f>SUM(O6:O138)</f>
        <v>123</v>
      </c>
      <c r="P139" s="21">
        <f>SUM(P6:P138)</f>
        <v>15</v>
      </c>
      <c r="Q139" s="15" t="e">
        <f t="shared" ref="Q139" si="62">R139*10.7642</f>
        <v>#REF!</v>
      </c>
      <c r="R139" s="14" t="e">
        <f>SUM(#REF!)</f>
        <v>#REF!</v>
      </c>
      <c r="S139" s="14"/>
      <c r="T139" s="14"/>
      <c r="U139" s="39"/>
      <c r="V139" s="14"/>
      <c r="W139" s="14"/>
      <c r="X139" s="14"/>
      <c r="Y139" s="22"/>
      <c r="Z139" s="23" t="e">
        <f>SUM(Z24:Z138)</f>
        <v>#REF!</v>
      </c>
      <c r="AA139" s="4"/>
      <c r="AB139" s="1"/>
      <c r="AC139" s="1"/>
      <c r="AD139" s="1"/>
      <c r="AE139" s="1"/>
      <c r="AF139" s="1"/>
      <c r="AG139" s="1"/>
    </row>
    <row r="140" spans="1:33" ht="30" x14ac:dyDescent="0.25">
      <c r="A140" s="24"/>
      <c r="B140" s="6"/>
      <c r="C140" s="6"/>
      <c r="D140" s="48"/>
      <c r="E140" s="6"/>
      <c r="F140" s="6"/>
      <c r="G140" s="49"/>
      <c r="H140" s="49"/>
      <c r="I140" s="49"/>
      <c r="J140" s="49"/>
      <c r="K140" s="49"/>
      <c r="L140" s="25"/>
      <c r="M140" s="49"/>
      <c r="N140" s="65" t="s">
        <v>153</v>
      </c>
      <c r="O140" s="53"/>
      <c r="P140" s="50">
        <v>14</v>
      </c>
      <c r="Q140" s="48"/>
      <c r="AB140" s="1"/>
      <c r="AC140" s="1"/>
      <c r="AD140" s="1"/>
      <c r="AE140" s="1"/>
      <c r="AF140" s="1"/>
      <c r="AG140" s="1"/>
    </row>
    <row r="141" spans="1:33" ht="20.100000000000001" customHeight="1" x14ac:dyDescent="0.25">
      <c r="A141" s="24"/>
      <c r="B141" s="6"/>
      <c r="C141" s="6"/>
      <c r="D141" s="48"/>
      <c r="E141" s="6"/>
      <c r="F141" s="6"/>
      <c r="G141" s="56"/>
      <c r="H141" s="48"/>
      <c r="I141" s="48"/>
      <c r="J141" s="48"/>
      <c r="K141" s="48"/>
      <c r="L141" s="82"/>
      <c r="M141" s="82"/>
      <c r="N141" s="26" t="s">
        <v>154</v>
      </c>
      <c r="O141" s="58">
        <v>123</v>
      </c>
      <c r="P141" s="58">
        <v>29</v>
      </c>
      <c r="Q141" s="48"/>
      <c r="R141" s="57" t="s">
        <v>147</v>
      </c>
      <c r="AB141" s="1"/>
      <c r="AC141" s="1"/>
      <c r="AD141" s="1"/>
      <c r="AE141" s="1"/>
      <c r="AF141" s="1"/>
      <c r="AG141" s="1"/>
    </row>
    <row r="142" spans="1:33" ht="20.100000000000001" customHeight="1" x14ac:dyDescent="0.25">
      <c r="A142" s="75" t="s">
        <v>180</v>
      </c>
      <c r="B142" s="75"/>
      <c r="C142" s="75"/>
      <c r="D142" s="75"/>
      <c r="E142" s="75"/>
      <c r="F142" s="6"/>
      <c r="G142" s="48">
        <v>6717.71</v>
      </c>
      <c r="H142" s="56" t="s">
        <v>147</v>
      </c>
      <c r="I142" s="49"/>
      <c r="J142" s="49"/>
      <c r="K142" s="49"/>
      <c r="L142" s="76"/>
      <c r="M142" s="76"/>
      <c r="N142" s="76"/>
      <c r="O142" s="76"/>
      <c r="P142" s="76"/>
      <c r="Q142" s="48"/>
      <c r="R142" s="32">
        <v>6717.71</v>
      </c>
      <c r="AB142" s="1"/>
      <c r="AC142" s="1"/>
      <c r="AD142" s="1"/>
      <c r="AE142" s="1"/>
      <c r="AF142" s="1"/>
      <c r="AG142" s="1"/>
    </row>
    <row r="143" spans="1:33" ht="20.100000000000001" customHeight="1" x14ac:dyDescent="0.25">
      <c r="A143" s="75" t="s">
        <v>181</v>
      </c>
      <c r="B143" s="75"/>
      <c r="C143" s="75"/>
      <c r="D143" s="75"/>
      <c r="E143" s="75"/>
      <c r="F143" s="6"/>
      <c r="G143" s="48">
        <v>6650</v>
      </c>
      <c r="H143" s="56" t="s">
        <v>147</v>
      </c>
      <c r="I143" s="48"/>
      <c r="J143" s="48"/>
      <c r="K143" s="48"/>
      <c r="L143" s="76"/>
      <c r="M143" s="76"/>
      <c r="N143" s="76"/>
      <c r="O143" s="76"/>
      <c r="P143" s="76"/>
      <c r="Q143" s="48"/>
      <c r="R143" s="32">
        <v>6650</v>
      </c>
      <c r="AB143" s="1"/>
      <c r="AC143" s="1"/>
      <c r="AD143" s="1"/>
      <c r="AE143" s="1"/>
      <c r="AF143" s="1"/>
      <c r="AG143" s="1"/>
    </row>
    <row r="144" spans="1:33" ht="20.100000000000001" customHeight="1" x14ac:dyDescent="0.25">
      <c r="A144" s="75" t="s">
        <v>152</v>
      </c>
      <c r="B144" s="75"/>
      <c r="C144" s="75"/>
      <c r="D144" s="75"/>
      <c r="E144" s="75"/>
      <c r="F144" s="6"/>
      <c r="G144" s="48">
        <v>91.25</v>
      </c>
      <c r="H144" s="56" t="s">
        <v>147</v>
      </c>
      <c r="I144" s="48"/>
      <c r="J144" s="48"/>
      <c r="K144" s="48"/>
      <c r="L144" s="76"/>
      <c r="M144" s="76"/>
      <c r="N144" s="76"/>
      <c r="O144" s="76"/>
      <c r="P144" s="76"/>
      <c r="Q144" s="48"/>
      <c r="R144" s="32">
        <v>91.25</v>
      </c>
      <c r="AB144" s="1"/>
      <c r="AC144" s="1"/>
      <c r="AD144" s="1"/>
      <c r="AE144" s="1"/>
      <c r="AF144" s="1"/>
      <c r="AG144" s="1"/>
    </row>
    <row r="145" spans="1:33" ht="20.100000000000001" customHeight="1" x14ac:dyDescent="0.25">
      <c r="A145" s="75" t="s">
        <v>182</v>
      </c>
      <c r="B145" s="75"/>
      <c r="C145" s="75"/>
      <c r="D145" s="75"/>
      <c r="E145" s="75"/>
      <c r="F145" s="75"/>
      <c r="G145" s="58">
        <v>6558.75</v>
      </c>
      <c r="H145" s="56" t="s">
        <v>147</v>
      </c>
      <c r="I145" s="48"/>
      <c r="J145" s="48"/>
      <c r="K145" s="48"/>
      <c r="L145" s="76"/>
      <c r="M145" s="76"/>
      <c r="N145" s="76"/>
      <c r="O145" s="76"/>
      <c r="P145" s="76"/>
      <c r="Q145" s="56"/>
      <c r="R145" s="59">
        <v>6558.75</v>
      </c>
      <c r="AB145" s="1"/>
      <c r="AC145" s="1"/>
      <c r="AD145" s="1"/>
      <c r="AE145" s="1"/>
      <c r="AF145" s="1"/>
      <c r="AG145" s="1"/>
    </row>
  </sheetData>
  <mergeCells count="22">
    <mergeCell ref="A1:P1"/>
    <mergeCell ref="A2:B2"/>
    <mergeCell ref="C2:P2"/>
    <mergeCell ref="L145:P145"/>
    <mergeCell ref="O3:P3"/>
    <mergeCell ref="L141:M141"/>
    <mergeCell ref="A142:E142"/>
    <mergeCell ref="L142:P142"/>
    <mergeCell ref="A143:E143"/>
    <mergeCell ref="L143:P143"/>
    <mergeCell ref="O98:P98"/>
    <mergeCell ref="A49:P49"/>
    <mergeCell ref="A96:P96"/>
    <mergeCell ref="A50:B50"/>
    <mergeCell ref="C50:P50"/>
    <mergeCell ref="O51:P51"/>
    <mergeCell ref="A97:B97"/>
    <mergeCell ref="C97:P97"/>
    <mergeCell ref="A144:E144"/>
    <mergeCell ref="L144:P144"/>
    <mergeCell ref="A145:F145"/>
    <mergeCell ref="C139:F139"/>
  </mergeCells>
  <pageMargins left="0.70866141732283472" right="0.70866141732283472" top="1.1811023622047245" bottom="1.2598425196850394" header="0.78740157480314965" footer="0.78740157480314965"/>
  <pageSetup paperSize="9" scale="49" fitToHeight="0" orientation="portrait" horizontalDpi="300" verticalDpi="300" r:id="rId1"/>
  <rowBreaks count="2" manualBreakCount="2">
    <brk id="48" max="16" man="1"/>
    <brk id="9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AREA STATEMENT FEB 2026-</vt:lpstr>
      <vt:lpstr>'AREA STATEMENT FEB 2026-'!Print_Area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HOME</cp:lastModifiedBy>
  <cp:lastPrinted>2026-02-25T13:02:46Z</cp:lastPrinted>
  <dcterms:created xsi:type="dcterms:W3CDTF">2023-03-08T06:54:07Z</dcterms:created>
  <dcterms:modified xsi:type="dcterms:W3CDTF">2026-03-30T06:08:24Z</dcterms:modified>
</cp:coreProperties>
</file>