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X:\COMBINED WORKING - PLANNING SEC\PROJECTS\Padappai- MSB\Statuary Compliances\RERA CARPET\"/>
    </mc:Choice>
  </mc:AlternateContent>
  <bookViews>
    <workbookView xWindow="0" yWindow="0" windowWidth="28800" windowHeight="12435" tabRatio="799" activeTab="1"/>
  </bookViews>
  <sheets>
    <sheet name="Rev 0 " sheetId="11" r:id="rId1"/>
    <sheet name="Sheet1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1" i="13" l="1"/>
  <c r="L291" i="13"/>
  <c r="K291" i="13" l="1"/>
  <c r="F289" i="13"/>
  <c r="F288" i="13"/>
  <c r="F287" i="13"/>
  <c r="F286" i="13"/>
  <c r="F285" i="13"/>
  <c r="F284" i="13"/>
  <c r="F283" i="13"/>
  <c r="F282" i="13"/>
  <c r="F281" i="13"/>
  <c r="F280" i="13"/>
  <c r="F279" i="13"/>
  <c r="F278" i="13"/>
  <c r="F277" i="13"/>
  <c r="F276" i="13"/>
  <c r="F275" i="13"/>
  <c r="F274" i="13"/>
  <c r="F273" i="13"/>
  <c r="F272" i="13"/>
  <c r="F271" i="13"/>
  <c r="F270" i="13"/>
  <c r="F269" i="13"/>
  <c r="F268" i="13"/>
  <c r="F267" i="13"/>
  <c r="F266" i="13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F249" i="13"/>
  <c r="F248" i="13"/>
  <c r="F247" i="13"/>
  <c r="F246" i="13"/>
  <c r="F245" i="13"/>
  <c r="F244" i="13"/>
  <c r="F243" i="13"/>
  <c r="F242" i="13"/>
  <c r="F241" i="13"/>
  <c r="F240" i="13"/>
  <c r="F239" i="13"/>
  <c r="F238" i="13"/>
  <c r="F237" i="13"/>
  <c r="F236" i="13"/>
  <c r="F235" i="13"/>
  <c r="F234" i="13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2" i="13"/>
  <c r="F153" i="13"/>
  <c r="F154" i="13"/>
  <c r="F155" i="13"/>
  <c r="F156" i="13"/>
  <c r="F157" i="13"/>
  <c r="F158" i="13"/>
  <c r="F159" i="13"/>
  <c r="F151" i="13"/>
  <c r="F150" i="13"/>
  <c r="F149" i="13"/>
  <c r="F148" i="13"/>
  <c r="F147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4" i="13"/>
  <c r="T124" i="11" l="1"/>
  <c r="R123" i="11" l="1"/>
  <c r="P123" i="11"/>
  <c r="M123" i="11"/>
  <c r="K123" i="11"/>
  <c r="J123" i="11"/>
  <c r="H123" i="11"/>
  <c r="R122" i="11"/>
  <c r="P122" i="11"/>
  <c r="M122" i="11"/>
  <c r="K122" i="11"/>
  <c r="J122" i="11"/>
  <c r="H122" i="11"/>
  <c r="R121" i="11"/>
  <c r="P121" i="11"/>
  <c r="M121" i="11"/>
  <c r="F121" i="11" s="1"/>
  <c r="K121" i="11"/>
  <c r="J121" i="11"/>
  <c r="H121" i="11"/>
  <c r="R120" i="11"/>
  <c r="P120" i="11"/>
  <c r="M120" i="11"/>
  <c r="K120" i="11"/>
  <c r="J120" i="11"/>
  <c r="H120" i="11"/>
  <c r="R119" i="11"/>
  <c r="P119" i="11"/>
  <c r="M119" i="11"/>
  <c r="K119" i="11"/>
  <c r="J119" i="11"/>
  <c r="H119" i="11"/>
  <c r="R118" i="11"/>
  <c r="P118" i="11"/>
  <c r="M118" i="11"/>
  <c r="K118" i="11"/>
  <c r="J118" i="11"/>
  <c r="H118" i="11"/>
  <c r="R117" i="11"/>
  <c r="P117" i="11"/>
  <c r="M117" i="11"/>
  <c r="K117" i="11"/>
  <c r="J117" i="11"/>
  <c r="H117" i="11"/>
  <c r="R116" i="11"/>
  <c r="P116" i="11"/>
  <c r="M116" i="11"/>
  <c r="K116" i="11"/>
  <c r="J116" i="11"/>
  <c r="H116" i="11"/>
  <c r="R115" i="11"/>
  <c r="P115" i="11"/>
  <c r="M115" i="11"/>
  <c r="K115" i="11"/>
  <c r="J115" i="11"/>
  <c r="H115" i="11"/>
  <c r="R114" i="11"/>
  <c r="P114" i="11"/>
  <c r="M114" i="11"/>
  <c r="K114" i="11"/>
  <c r="J114" i="11"/>
  <c r="H114" i="11"/>
  <c r="R113" i="11"/>
  <c r="P113" i="11"/>
  <c r="M113" i="11"/>
  <c r="K113" i="11"/>
  <c r="J113" i="11"/>
  <c r="H113" i="11"/>
  <c r="R112" i="11"/>
  <c r="P112" i="11"/>
  <c r="M112" i="11"/>
  <c r="K112" i="11"/>
  <c r="J112" i="11"/>
  <c r="H112" i="11"/>
  <c r="F112" i="11"/>
  <c r="R111" i="11"/>
  <c r="P111" i="11"/>
  <c r="M111" i="11"/>
  <c r="K111" i="11"/>
  <c r="J111" i="11"/>
  <c r="H111" i="11"/>
  <c r="F111" i="11" s="1"/>
  <c r="R110" i="11"/>
  <c r="P110" i="11"/>
  <c r="M110" i="11"/>
  <c r="K110" i="11"/>
  <c r="J110" i="11"/>
  <c r="H110" i="11"/>
  <c r="R109" i="11"/>
  <c r="P109" i="11"/>
  <c r="M109" i="11"/>
  <c r="K109" i="11"/>
  <c r="J109" i="11"/>
  <c r="H109" i="11"/>
  <c r="R108" i="11"/>
  <c r="P108" i="11"/>
  <c r="M108" i="11"/>
  <c r="K108" i="11"/>
  <c r="J108" i="11"/>
  <c r="H108" i="11"/>
  <c r="R107" i="11"/>
  <c r="P107" i="11"/>
  <c r="M107" i="11"/>
  <c r="K107" i="11"/>
  <c r="J107" i="11"/>
  <c r="H107" i="11"/>
  <c r="F107" i="11" s="1"/>
  <c r="R106" i="11"/>
  <c r="P106" i="11"/>
  <c r="M106" i="11"/>
  <c r="K106" i="11"/>
  <c r="J106" i="11"/>
  <c r="H106" i="11"/>
  <c r="R105" i="11"/>
  <c r="P105" i="11"/>
  <c r="M105" i="11"/>
  <c r="K105" i="11"/>
  <c r="J105" i="11"/>
  <c r="H105" i="11"/>
  <c r="R104" i="11"/>
  <c r="P104" i="11"/>
  <c r="M104" i="11"/>
  <c r="K104" i="11"/>
  <c r="J104" i="11"/>
  <c r="H104" i="11"/>
  <c r="R103" i="11"/>
  <c r="P103" i="11"/>
  <c r="M103" i="11"/>
  <c r="K103" i="11"/>
  <c r="J103" i="11"/>
  <c r="H103" i="11"/>
  <c r="R102" i="11"/>
  <c r="P102" i="11"/>
  <c r="M102" i="11"/>
  <c r="K102" i="11"/>
  <c r="J102" i="11"/>
  <c r="H102" i="11"/>
  <c r="R101" i="11"/>
  <c r="P101" i="11"/>
  <c r="M101" i="11"/>
  <c r="F101" i="11" s="1"/>
  <c r="K101" i="11"/>
  <c r="J101" i="11"/>
  <c r="H101" i="11"/>
  <c r="R100" i="11"/>
  <c r="P100" i="11"/>
  <c r="M100" i="11"/>
  <c r="K100" i="11"/>
  <c r="J100" i="11"/>
  <c r="H100" i="11"/>
  <c r="F100" i="11"/>
  <c r="R99" i="11"/>
  <c r="P99" i="11"/>
  <c r="M99" i="11"/>
  <c r="K99" i="11"/>
  <c r="J99" i="11"/>
  <c r="H99" i="11"/>
  <c r="R98" i="11"/>
  <c r="P98" i="11"/>
  <c r="M98" i="11"/>
  <c r="K98" i="11"/>
  <c r="J98" i="11"/>
  <c r="H98" i="11"/>
  <c r="F98" i="11" s="1"/>
  <c r="R97" i="11"/>
  <c r="P97" i="11"/>
  <c r="M97" i="11"/>
  <c r="K97" i="11"/>
  <c r="J97" i="11"/>
  <c r="H97" i="11"/>
  <c r="R96" i="11"/>
  <c r="P96" i="11"/>
  <c r="M96" i="11"/>
  <c r="K96" i="11"/>
  <c r="J96" i="11"/>
  <c r="H96" i="11"/>
  <c r="R95" i="11"/>
  <c r="P95" i="11"/>
  <c r="M95" i="11"/>
  <c r="K95" i="11"/>
  <c r="J95" i="11"/>
  <c r="H95" i="11"/>
  <c r="R94" i="11"/>
  <c r="P94" i="11"/>
  <c r="M94" i="11"/>
  <c r="F94" i="11" s="1"/>
  <c r="K94" i="11"/>
  <c r="J94" i="11"/>
  <c r="H94" i="11"/>
  <c r="R93" i="11"/>
  <c r="P93" i="11"/>
  <c r="M93" i="11"/>
  <c r="K93" i="11"/>
  <c r="J93" i="11"/>
  <c r="H93" i="11"/>
  <c r="R92" i="11"/>
  <c r="P92" i="11"/>
  <c r="M92" i="11"/>
  <c r="F92" i="11" s="1"/>
  <c r="K92" i="11"/>
  <c r="J92" i="11"/>
  <c r="H92" i="11"/>
  <c r="R91" i="11"/>
  <c r="P91" i="11"/>
  <c r="M91" i="11"/>
  <c r="K91" i="11"/>
  <c r="J91" i="11"/>
  <c r="H91" i="11"/>
  <c r="R90" i="11"/>
  <c r="P90" i="11"/>
  <c r="M90" i="11"/>
  <c r="K90" i="11"/>
  <c r="J90" i="11"/>
  <c r="H90" i="11"/>
  <c r="R89" i="11"/>
  <c r="P89" i="11"/>
  <c r="M89" i="11"/>
  <c r="K89" i="11"/>
  <c r="J89" i="11"/>
  <c r="H89" i="11"/>
  <c r="R88" i="11"/>
  <c r="P88" i="11"/>
  <c r="M88" i="11"/>
  <c r="K88" i="11"/>
  <c r="J88" i="11"/>
  <c r="H88" i="11"/>
  <c r="R87" i="11"/>
  <c r="P87" i="11"/>
  <c r="M87" i="11"/>
  <c r="K87" i="11"/>
  <c r="J87" i="11"/>
  <c r="H87" i="11"/>
  <c r="R86" i="11"/>
  <c r="P86" i="11"/>
  <c r="M86" i="11"/>
  <c r="K86" i="11"/>
  <c r="J86" i="11"/>
  <c r="H86" i="11"/>
  <c r="R85" i="11"/>
  <c r="P85" i="11"/>
  <c r="M85" i="11"/>
  <c r="K85" i="11"/>
  <c r="J85" i="11"/>
  <c r="H85" i="11"/>
  <c r="R84" i="11"/>
  <c r="P84" i="11"/>
  <c r="M84" i="11"/>
  <c r="K84" i="11"/>
  <c r="J84" i="11"/>
  <c r="H84" i="11"/>
  <c r="R83" i="11"/>
  <c r="P83" i="11"/>
  <c r="M83" i="11"/>
  <c r="K83" i="11"/>
  <c r="J83" i="11"/>
  <c r="H83" i="11"/>
  <c r="R82" i="11"/>
  <c r="P82" i="11"/>
  <c r="M82" i="11"/>
  <c r="K82" i="11"/>
  <c r="J82" i="11"/>
  <c r="H82" i="11"/>
  <c r="R81" i="11"/>
  <c r="P81" i="11"/>
  <c r="M81" i="11"/>
  <c r="F81" i="11" s="1"/>
  <c r="K81" i="11"/>
  <c r="J81" i="11"/>
  <c r="H81" i="11"/>
  <c r="R80" i="11"/>
  <c r="P80" i="11"/>
  <c r="M80" i="11"/>
  <c r="K80" i="11"/>
  <c r="J80" i="11"/>
  <c r="H80" i="11"/>
  <c r="R79" i="11"/>
  <c r="P79" i="11"/>
  <c r="M79" i="11"/>
  <c r="K79" i="11"/>
  <c r="J79" i="11"/>
  <c r="H79" i="11"/>
  <c r="R78" i="11"/>
  <c r="P78" i="11"/>
  <c r="M78" i="11"/>
  <c r="K78" i="11"/>
  <c r="J78" i="11"/>
  <c r="H78" i="11"/>
  <c r="R77" i="11"/>
  <c r="P77" i="11"/>
  <c r="M77" i="11"/>
  <c r="K77" i="11"/>
  <c r="J77" i="11"/>
  <c r="H77" i="11"/>
  <c r="R76" i="11"/>
  <c r="P76" i="11"/>
  <c r="M76" i="11"/>
  <c r="K76" i="11"/>
  <c r="J76" i="11"/>
  <c r="H76" i="11"/>
  <c r="R75" i="11"/>
  <c r="P75" i="11"/>
  <c r="M75" i="11"/>
  <c r="K75" i="11"/>
  <c r="J75" i="11"/>
  <c r="H75" i="11"/>
  <c r="R74" i="11"/>
  <c r="P74" i="11"/>
  <c r="M74" i="11"/>
  <c r="F74" i="11" s="1"/>
  <c r="K74" i="11"/>
  <c r="J74" i="11"/>
  <c r="H74" i="11"/>
  <c r="R73" i="11"/>
  <c r="P73" i="11"/>
  <c r="M73" i="11"/>
  <c r="K73" i="11"/>
  <c r="J73" i="11"/>
  <c r="H73" i="11"/>
  <c r="R72" i="11"/>
  <c r="P72" i="11"/>
  <c r="M72" i="11"/>
  <c r="K72" i="11"/>
  <c r="J72" i="11"/>
  <c r="H72" i="11"/>
  <c r="F72" i="11"/>
  <c r="R71" i="11"/>
  <c r="P71" i="11"/>
  <c r="M71" i="11"/>
  <c r="K71" i="11"/>
  <c r="J71" i="11"/>
  <c r="H71" i="11"/>
  <c r="F71" i="11" s="1"/>
  <c r="R70" i="11"/>
  <c r="P70" i="11"/>
  <c r="M70" i="11"/>
  <c r="K70" i="11"/>
  <c r="J70" i="11"/>
  <c r="H70" i="11"/>
  <c r="R69" i="11"/>
  <c r="P69" i="11"/>
  <c r="M69" i="11"/>
  <c r="K69" i="11"/>
  <c r="J69" i="11"/>
  <c r="H69" i="11"/>
  <c r="F69" i="11" s="1"/>
  <c r="R68" i="11"/>
  <c r="P68" i="11"/>
  <c r="M68" i="11"/>
  <c r="K68" i="11"/>
  <c r="J68" i="11"/>
  <c r="H68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54" i="11"/>
  <c r="R53" i="11"/>
  <c r="P53" i="11"/>
  <c r="M53" i="11"/>
  <c r="F53" i="11" s="1"/>
  <c r="K53" i="11"/>
  <c r="J53" i="11"/>
  <c r="H53" i="11"/>
  <c r="R52" i="11"/>
  <c r="P52" i="11"/>
  <c r="M52" i="11"/>
  <c r="K52" i="11"/>
  <c r="J52" i="11"/>
  <c r="H52" i="11"/>
  <c r="F52" i="11" s="1"/>
  <c r="R51" i="11"/>
  <c r="P51" i="11"/>
  <c r="M51" i="11"/>
  <c r="K51" i="11"/>
  <c r="J51" i="11"/>
  <c r="H51" i="11"/>
  <c r="R50" i="11"/>
  <c r="P50" i="11"/>
  <c r="M50" i="11"/>
  <c r="K50" i="11"/>
  <c r="J50" i="11"/>
  <c r="H50" i="11"/>
  <c r="F50" i="11"/>
  <c r="R49" i="11"/>
  <c r="P49" i="11"/>
  <c r="M49" i="11"/>
  <c r="K49" i="11"/>
  <c r="J49" i="11"/>
  <c r="H49" i="11"/>
  <c r="F49" i="11" s="1"/>
  <c r="R48" i="11"/>
  <c r="P48" i="11"/>
  <c r="M48" i="11"/>
  <c r="K48" i="11"/>
  <c r="J48" i="11"/>
  <c r="H48" i="11"/>
  <c r="R47" i="11"/>
  <c r="P47" i="11"/>
  <c r="M47" i="11"/>
  <c r="K47" i="11"/>
  <c r="J47" i="11"/>
  <c r="H47" i="11"/>
  <c r="R46" i="11"/>
  <c r="P46" i="11"/>
  <c r="M46" i="11"/>
  <c r="F46" i="11" s="1"/>
  <c r="K46" i="11"/>
  <c r="J46" i="11"/>
  <c r="H46" i="11"/>
  <c r="R45" i="11"/>
  <c r="P45" i="11"/>
  <c r="M45" i="11"/>
  <c r="K45" i="11"/>
  <c r="J45" i="11"/>
  <c r="H45" i="11"/>
  <c r="R44" i="11"/>
  <c r="P44" i="11"/>
  <c r="M44" i="11"/>
  <c r="K44" i="11"/>
  <c r="J44" i="11"/>
  <c r="H44" i="11"/>
  <c r="F44" i="11"/>
  <c r="R43" i="11"/>
  <c r="P43" i="11"/>
  <c r="M43" i="11"/>
  <c r="K43" i="11"/>
  <c r="J43" i="11"/>
  <c r="H43" i="11"/>
  <c r="R42" i="11"/>
  <c r="P42" i="11"/>
  <c r="M42" i="11"/>
  <c r="K42" i="11"/>
  <c r="J42" i="11"/>
  <c r="H42" i="11"/>
  <c r="R41" i="11"/>
  <c r="P41" i="11"/>
  <c r="M41" i="11"/>
  <c r="K41" i="11"/>
  <c r="J41" i="11"/>
  <c r="H41" i="11"/>
  <c r="R40" i="11"/>
  <c r="P40" i="11"/>
  <c r="M40" i="11"/>
  <c r="K40" i="11"/>
  <c r="J40" i="11"/>
  <c r="H40" i="11"/>
  <c r="R39" i="11"/>
  <c r="P39" i="11"/>
  <c r="M39" i="11"/>
  <c r="K39" i="11"/>
  <c r="J39" i="11"/>
  <c r="H39" i="11"/>
  <c r="F39" i="11"/>
  <c r="R38" i="11"/>
  <c r="P38" i="11"/>
  <c r="M38" i="11"/>
  <c r="K38" i="11"/>
  <c r="J38" i="11"/>
  <c r="H38" i="11"/>
  <c r="R37" i="11"/>
  <c r="P37" i="11"/>
  <c r="M37" i="11"/>
  <c r="K37" i="11"/>
  <c r="J37" i="11"/>
  <c r="H37" i="11"/>
  <c r="R36" i="11"/>
  <c r="P36" i="11"/>
  <c r="M36" i="11"/>
  <c r="K36" i="11"/>
  <c r="J36" i="11"/>
  <c r="H36" i="11"/>
  <c r="R35" i="11"/>
  <c r="P35" i="11"/>
  <c r="M35" i="11"/>
  <c r="K35" i="11"/>
  <c r="J35" i="11"/>
  <c r="H35" i="11"/>
  <c r="R34" i="11"/>
  <c r="P34" i="11"/>
  <c r="M34" i="11"/>
  <c r="K34" i="11"/>
  <c r="J34" i="11"/>
  <c r="H34" i="11"/>
  <c r="F34" i="11" s="1"/>
  <c r="R33" i="11"/>
  <c r="P33" i="11"/>
  <c r="M33" i="11"/>
  <c r="K33" i="11"/>
  <c r="J33" i="11"/>
  <c r="H33" i="11"/>
  <c r="R32" i="11"/>
  <c r="P32" i="11"/>
  <c r="M32" i="11"/>
  <c r="K32" i="11"/>
  <c r="J32" i="11"/>
  <c r="H32" i="11"/>
  <c r="F32" i="11" s="1"/>
  <c r="R31" i="11"/>
  <c r="P31" i="11"/>
  <c r="M31" i="11"/>
  <c r="K31" i="11"/>
  <c r="J31" i="11"/>
  <c r="H31" i="11"/>
  <c r="R30" i="11"/>
  <c r="P30" i="11"/>
  <c r="M30" i="11"/>
  <c r="K30" i="11"/>
  <c r="J30" i="11"/>
  <c r="H30" i="11"/>
  <c r="R29" i="11"/>
  <c r="P29" i="11"/>
  <c r="M29" i="11"/>
  <c r="K29" i="11"/>
  <c r="J29" i="11"/>
  <c r="H29" i="11"/>
  <c r="R28" i="11"/>
  <c r="P28" i="11"/>
  <c r="M28" i="11"/>
  <c r="F28" i="11" s="1"/>
  <c r="K28" i="11"/>
  <c r="J28" i="11"/>
  <c r="H28" i="11"/>
  <c r="R27" i="11"/>
  <c r="P27" i="11"/>
  <c r="M27" i="11"/>
  <c r="K27" i="11"/>
  <c r="J27" i="11"/>
  <c r="H27" i="11"/>
  <c r="R26" i="11"/>
  <c r="P26" i="11"/>
  <c r="M26" i="11"/>
  <c r="F26" i="11" s="1"/>
  <c r="K26" i="11"/>
  <c r="J26" i="11"/>
  <c r="H26" i="11"/>
  <c r="R25" i="11"/>
  <c r="P25" i="11"/>
  <c r="M25" i="11"/>
  <c r="K25" i="11"/>
  <c r="J25" i="11"/>
  <c r="H25" i="11"/>
  <c r="R24" i="11"/>
  <c r="P24" i="11"/>
  <c r="M24" i="11"/>
  <c r="K24" i="11"/>
  <c r="J24" i="11"/>
  <c r="H24" i="11"/>
  <c r="F24" i="11"/>
  <c r="R23" i="11"/>
  <c r="P23" i="11"/>
  <c r="M23" i="11"/>
  <c r="K23" i="11"/>
  <c r="J23" i="11"/>
  <c r="H23" i="11"/>
  <c r="R22" i="11"/>
  <c r="P22" i="11"/>
  <c r="M22" i="11"/>
  <c r="K22" i="11"/>
  <c r="J22" i="11"/>
  <c r="H22" i="11"/>
  <c r="R21" i="11"/>
  <c r="P21" i="11"/>
  <c r="M21" i="11"/>
  <c r="K21" i="11"/>
  <c r="J21" i="11"/>
  <c r="H21" i="11"/>
  <c r="F21" i="11" s="1"/>
  <c r="R20" i="11"/>
  <c r="P20" i="11"/>
  <c r="M20" i="11"/>
  <c r="K20" i="11"/>
  <c r="J20" i="11"/>
  <c r="H20" i="11"/>
  <c r="R19" i="11"/>
  <c r="P19" i="11"/>
  <c r="M19" i="11"/>
  <c r="K19" i="11"/>
  <c r="J19" i="11"/>
  <c r="H19" i="11"/>
  <c r="R18" i="11"/>
  <c r="P18" i="11"/>
  <c r="M18" i="11"/>
  <c r="K18" i="11"/>
  <c r="J18" i="11"/>
  <c r="H18" i="11"/>
  <c r="R17" i="11"/>
  <c r="P17" i="11"/>
  <c r="M17" i="11"/>
  <c r="K17" i="11"/>
  <c r="J17" i="11"/>
  <c r="H17" i="11"/>
  <c r="R16" i="11"/>
  <c r="P16" i="11"/>
  <c r="M16" i="11"/>
  <c r="K16" i="11"/>
  <c r="J16" i="11"/>
  <c r="H16" i="11"/>
  <c r="R15" i="11"/>
  <c r="P15" i="11"/>
  <c r="M15" i="11"/>
  <c r="K15" i="11"/>
  <c r="J15" i="11"/>
  <c r="H15" i="11"/>
  <c r="R14" i="11"/>
  <c r="P14" i="11"/>
  <c r="M14" i="11"/>
  <c r="K14" i="11"/>
  <c r="J14" i="11"/>
  <c r="H14" i="11"/>
  <c r="K5" i="11"/>
  <c r="K6" i="11"/>
  <c r="K7" i="11"/>
  <c r="K8" i="11"/>
  <c r="K9" i="11"/>
  <c r="K10" i="11"/>
  <c r="K11" i="11"/>
  <c r="K12" i="11"/>
  <c r="K13" i="11"/>
  <c r="K4" i="11"/>
  <c r="F14" i="11" l="1"/>
  <c r="F20" i="11"/>
  <c r="F29" i="11"/>
  <c r="F31" i="11"/>
  <c r="F40" i="11"/>
  <c r="F42" i="11"/>
  <c r="F51" i="11"/>
  <c r="F79" i="11"/>
  <c r="F89" i="11"/>
  <c r="F91" i="11"/>
  <c r="F97" i="11"/>
  <c r="F22" i="11"/>
  <c r="F19" i="11"/>
  <c r="F30" i="11"/>
  <c r="F41" i="11"/>
  <c r="F45" i="11"/>
  <c r="F47" i="11"/>
  <c r="F78" i="11"/>
  <c r="F80" i="11"/>
  <c r="F82" i="11"/>
  <c r="F84" i="11"/>
  <c r="F90" i="11"/>
  <c r="F105" i="11"/>
  <c r="F114" i="11"/>
  <c r="F120" i="11"/>
  <c r="F122" i="11"/>
  <c r="F113" i="11"/>
  <c r="F119" i="11"/>
  <c r="F77" i="11"/>
  <c r="F83" i="11"/>
  <c r="F106" i="11"/>
  <c r="F70" i="11"/>
  <c r="F99" i="11"/>
  <c r="F108" i="11"/>
  <c r="F15" i="11"/>
  <c r="F17" i="11"/>
  <c r="F23" i="11"/>
  <c r="F36" i="11"/>
  <c r="F38" i="11"/>
  <c r="F86" i="11"/>
  <c r="F109" i="11"/>
  <c r="F116" i="11"/>
  <c r="F123" i="11"/>
  <c r="F25" i="11"/>
  <c r="F27" i="11"/>
  <c r="F33" i="11"/>
  <c r="F48" i="11"/>
  <c r="F73" i="11"/>
  <c r="F75" i="11"/>
  <c r="F93" i="11"/>
  <c r="F16" i="11"/>
  <c r="F18" i="11"/>
  <c r="F35" i="11"/>
  <c r="F37" i="11"/>
  <c r="F43" i="11"/>
  <c r="F85" i="11"/>
  <c r="F115" i="11"/>
  <c r="F117" i="11"/>
  <c r="F110" i="11"/>
  <c r="F118" i="11"/>
  <c r="F96" i="11"/>
  <c r="F104" i="11"/>
  <c r="F103" i="11"/>
  <c r="F102" i="11"/>
  <c r="F88" i="11"/>
  <c r="F87" i="11"/>
  <c r="F95" i="11"/>
  <c r="F68" i="11"/>
  <c r="F76" i="11"/>
  <c r="P4" i="11"/>
  <c r="S12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R67" i="11"/>
  <c r="R66" i="11"/>
  <c r="R65" i="11"/>
  <c r="R64" i="11"/>
  <c r="R63" i="11"/>
  <c r="R62" i="11"/>
  <c r="R61" i="11"/>
  <c r="R60" i="11"/>
  <c r="R59" i="11"/>
  <c r="R58" i="11"/>
  <c r="R57" i="11"/>
  <c r="R56" i="11"/>
  <c r="R55" i="11"/>
  <c r="R54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J54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M7" i="11"/>
  <c r="M8" i="11"/>
  <c r="M9" i="11"/>
  <c r="M10" i="11"/>
  <c r="M11" i="11"/>
  <c r="M12" i="11"/>
  <c r="M13" i="11"/>
  <c r="M5" i="11"/>
  <c r="M4" i="11"/>
  <c r="H4" i="11"/>
  <c r="R13" i="11"/>
  <c r="R12" i="11"/>
  <c r="R11" i="11"/>
  <c r="R10" i="11"/>
  <c r="R9" i="11"/>
  <c r="R8" i="11"/>
  <c r="P13" i="11"/>
  <c r="P12" i="11"/>
  <c r="P11" i="11"/>
  <c r="P10" i="11"/>
  <c r="P9" i="11"/>
  <c r="P8" i="11"/>
  <c r="J8" i="11"/>
  <c r="J9" i="11"/>
  <c r="J10" i="11"/>
  <c r="J11" i="11"/>
  <c r="J12" i="11"/>
  <c r="J13" i="11"/>
  <c r="H8" i="11"/>
  <c r="H9" i="11"/>
  <c r="H10" i="11"/>
  <c r="H11" i="11"/>
  <c r="F11" i="11" s="1"/>
  <c r="H12" i="11"/>
  <c r="H13" i="11"/>
  <c r="R7" i="11"/>
  <c r="P7" i="11"/>
  <c r="J7" i="11"/>
  <c r="H7" i="11"/>
  <c r="J6" i="11"/>
  <c r="H6" i="11"/>
  <c r="F9" i="11" l="1"/>
  <c r="F10" i="11"/>
  <c r="F12" i="11"/>
  <c r="F65" i="11"/>
  <c r="F54" i="11"/>
  <c r="F63" i="11"/>
  <c r="F57" i="11"/>
  <c r="F59" i="11"/>
  <c r="F67" i="11"/>
  <c r="F58" i="11"/>
  <c r="F64" i="11"/>
  <c r="F61" i="11"/>
  <c r="F66" i="11"/>
  <c r="F55" i="11"/>
  <c r="F56" i="11"/>
  <c r="F62" i="11"/>
  <c r="F4" i="11"/>
  <c r="F7" i="11"/>
  <c r="F13" i="11"/>
  <c r="F60" i="11"/>
  <c r="F8" i="11"/>
  <c r="R6" i="11" l="1"/>
  <c r="P6" i="11"/>
  <c r="R5" i="11"/>
  <c r="P5" i="11"/>
  <c r="J5" i="11"/>
  <c r="H5" i="11"/>
  <c r="F5" i="11" s="1"/>
  <c r="R4" i="11"/>
  <c r="J4" i="11"/>
  <c r="P124" i="11" l="1"/>
  <c r="R124" i="11"/>
  <c r="M6" i="11"/>
  <c r="F6" i="11" l="1"/>
</calcChain>
</file>

<file path=xl/sharedStrings.xml><?xml version="1.0" encoding="utf-8"?>
<sst xmlns="http://schemas.openxmlformats.org/spreadsheetml/2006/main" count="896" uniqueCount="305">
  <si>
    <t>BLOCK</t>
  </si>
  <si>
    <t xml:space="preserve">FLAT NO                                      </t>
  </si>
  <si>
    <t>REMARKS</t>
  </si>
  <si>
    <t>Sl. No.</t>
  </si>
  <si>
    <t>FLOOR</t>
  </si>
  <si>
    <t>TYPE</t>
  </si>
  <si>
    <t>PROPORTIONATE COMMON AREA (Sq.m.)</t>
  </si>
  <si>
    <t>COV</t>
  </si>
  <si>
    <t>OPEN</t>
  </si>
  <si>
    <t>RERA CARPET AREA (sec 2(k)) (Sq.m.)</t>
  </si>
  <si>
    <t>EXCLUSIVE VERANDAH/UTILITY/SERVICE/OPEN TERRACE (Sq.m.)</t>
  </si>
  <si>
    <t>UDS LAND AREA (Sq.m.)</t>
  </si>
  <si>
    <t>TOTAL AREA (Sq.m.)</t>
  </si>
  <si>
    <t>EXCLUSIVE BALCONY (Sq.m.)</t>
  </si>
  <si>
    <t>Total</t>
  </si>
  <si>
    <t>CAR PARKING                                (Nos)</t>
  </si>
  <si>
    <t>A1-1</t>
  </si>
  <si>
    <t>A1-2</t>
  </si>
  <si>
    <t>A1-3</t>
  </si>
  <si>
    <t>A1-4</t>
  </si>
  <si>
    <t>A1-5</t>
  </si>
  <si>
    <t>A1-6</t>
  </si>
  <si>
    <t>A1-7</t>
  </si>
  <si>
    <t>A1-9</t>
  </si>
  <si>
    <t>A1-10</t>
  </si>
  <si>
    <t>A1-7A</t>
  </si>
  <si>
    <t>PLINTH IN SQ.M</t>
  </si>
  <si>
    <t>PLINTH IN SQ.FT</t>
  </si>
  <si>
    <t>A2-1</t>
  </si>
  <si>
    <t>A2-2</t>
  </si>
  <si>
    <t>A2-3</t>
  </si>
  <si>
    <t>A2-4</t>
  </si>
  <si>
    <t>A2-5</t>
  </si>
  <si>
    <t>A2-6</t>
  </si>
  <si>
    <t>A2-7</t>
  </si>
  <si>
    <t>A2-7A</t>
  </si>
  <si>
    <t>A2-9</t>
  </si>
  <si>
    <t>A2-10</t>
  </si>
  <si>
    <t>A3-1</t>
  </si>
  <si>
    <t>A3-2</t>
  </si>
  <si>
    <t>A3-3</t>
  </si>
  <si>
    <t>A3-4</t>
  </si>
  <si>
    <t>A3-5</t>
  </si>
  <si>
    <t>A3-6</t>
  </si>
  <si>
    <t>A3-7</t>
  </si>
  <si>
    <t>A3-9</t>
  </si>
  <si>
    <t>A3-10</t>
  </si>
  <si>
    <t>A3-7A</t>
  </si>
  <si>
    <t>A4-1</t>
  </si>
  <si>
    <t>A4-2</t>
  </si>
  <si>
    <t>A4-3</t>
  </si>
  <si>
    <t>A4-4</t>
  </si>
  <si>
    <t>A4-5</t>
  </si>
  <si>
    <t>A4-6</t>
  </si>
  <si>
    <t>A4-7</t>
  </si>
  <si>
    <t>A4-9</t>
  </si>
  <si>
    <t>A4-10</t>
  </si>
  <si>
    <t>A4-7A</t>
  </si>
  <si>
    <t>A5-1</t>
  </si>
  <si>
    <t>A5-2</t>
  </si>
  <si>
    <t>A5-3</t>
  </si>
  <si>
    <t>A5-4</t>
  </si>
  <si>
    <t>A5-5</t>
  </si>
  <si>
    <t>A5-6</t>
  </si>
  <si>
    <t>A5-7</t>
  </si>
  <si>
    <t>A5-9</t>
  </si>
  <si>
    <t>A5-10</t>
  </si>
  <si>
    <t>A5-7A</t>
  </si>
  <si>
    <t>B1-1</t>
  </si>
  <si>
    <t>B1-2</t>
  </si>
  <si>
    <t>B1-3</t>
  </si>
  <si>
    <t>B1-4</t>
  </si>
  <si>
    <t>B1-5</t>
  </si>
  <si>
    <t>B1-6</t>
  </si>
  <si>
    <t>B1-7</t>
  </si>
  <si>
    <t>B1-9</t>
  </si>
  <si>
    <t>B1-10</t>
  </si>
  <si>
    <t>B1-11</t>
  </si>
  <si>
    <t>B1-12</t>
  </si>
  <si>
    <t>B1-14</t>
  </si>
  <si>
    <t>B1-7A</t>
  </si>
  <si>
    <t>B1-12A</t>
  </si>
  <si>
    <t>B2-1</t>
  </si>
  <si>
    <t>B2-2</t>
  </si>
  <si>
    <t>B2-3</t>
  </si>
  <si>
    <t>B2-4</t>
  </si>
  <si>
    <t>B2-5</t>
  </si>
  <si>
    <t>B2-6</t>
  </si>
  <si>
    <t>B2-7</t>
  </si>
  <si>
    <t>B2-9</t>
  </si>
  <si>
    <t>B2-10</t>
  </si>
  <si>
    <t>B2-11</t>
  </si>
  <si>
    <t>B2-12</t>
  </si>
  <si>
    <t>B2-14</t>
  </si>
  <si>
    <t>B2-7A</t>
  </si>
  <si>
    <t>B2-12A</t>
  </si>
  <si>
    <t>B3-1</t>
  </si>
  <si>
    <t>B3-2</t>
  </si>
  <si>
    <t>B3-3</t>
  </si>
  <si>
    <t>B3-4</t>
  </si>
  <si>
    <t>B3-5</t>
  </si>
  <si>
    <t>B3-6</t>
  </si>
  <si>
    <t>B3-7</t>
  </si>
  <si>
    <t>B3-9</t>
  </si>
  <si>
    <t>B3-10</t>
  </si>
  <si>
    <t>B3-11</t>
  </si>
  <si>
    <t>B3-12</t>
  </si>
  <si>
    <t>B3-14</t>
  </si>
  <si>
    <t>B3-7A</t>
  </si>
  <si>
    <t>B3-12A</t>
  </si>
  <si>
    <t>B4-1</t>
  </si>
  <si>
    <t>B4-2</t>
  </si>
  <si>
    <t>B4-3</t>
  </si>
  <si>
    <t>B4-4</t>
  </si>
  <si>
    <t>B4-5</t>
  </si>
  <si>
    <t>B4-6</t>
  </si>
  <si>
    <t>B4-7</t>
  </si>
  <si>
    <t>B4-9</t>
  </si>
  <si>
    <t>B4-10</t>
  </si>
  <si>
    <t>B4-11</t>
  </si>
  <si>
    <t>B4-12</t>
  </si>
  <si>
    <t>B4-14</t>
  </si>
  <si>
    <t>B4-7A</t>
  </si>
  <si>
    <t>B4-12A</t>
  </si>
  <si>
    <t>B5-1</t>
  </si>
  <si>
    <t>B5-2</t>
  </si>
  <si>
    <t>B5-3</t>
  </si>
  <si>
    <t>B5-4</t>
  </si>
  <si>
    <t>B5-5</t>
  </si>
  <si>
    <t>B5-6</t>
  </si>
  <si>
    <t>B5-7</t>
  </si>
  <si>
    <t>B5-9</t>
  </si>
  <si>
    <t>B5-10</t>
  </si>
  <si>
    <t>B5-11</t>
  </si>
  <si>
    <t>B5-12</t>
  </si>
  <si>
    <t>B5-14</t>
  </si>
  <si>
    <t>B5-7A</t>
  </si>
  <si>
    <t>B5-12A</t>
  </si>
  <si>
    <t xml:space="preserve">                                                        CARPET AREA STATEMENT                                                            DATE: 17.12.2020</t>
  </si>
  <si>
    <t>BLOCK 1</t>
  </si>
  <si>
    <t>BLOCK 2</t>
  </si>
  <si>
    <t xml:space="preserve">1ST FLOOR </t>
  </si>
  <si>
    <t xml:space="preserve">2nd FLOOR </t>
  </si>
  <si>
    <t xml:space="preserve">3rd FLOOR </t>
  </si>
  <si>
    <t xml:space="preserve">4th FLOOR </t>
  </si>
  <si>
    <t xml:space="preserve">5th FLOOR </t>
  </si>
  <si>
    <t xml:space="preserve">6th FLOOR </t>
  </si>
  <si>
    <t xml:space="preserve">7th FLOOR </t>
  </si>
  <si>
    <t xml:space="preserve">8th FLOOR </t>
  </si>
  <si>
    <t xml:space="preserve">9th FLOOR </t>
  </si>
  <si>
    <t xml:space="preserve">10th FLOOR </t>
  </si>
  <si>
    <t xml:space="preserve">11th FLOOR </t>
  </si>
  <si>
    <t>1-1</t>
  </si>
  <si>
    <t>1-2</t>
  </si>
  <si>
    <t>1-3</t>
  </si>
  <si>
    <t>1-4</t>
  </si>
  <si>
    <t>1-5</t>
  </si>
  <si>
    <t>1-6</t>
  </si>
  <si>
    <t>1-7</t>
  </si>
  <si>
    <t>1-9</t>
  </si>
  <si>
    <t>1-10</t>
  </si>
  <si>
    <t>1-11</t>
  </si>
  <si>
    <t>1-7A</t>
  </si>
  <si>
    <t>2-1</t>
  </si>
  <si>
    <t>2-2</t>
  </si>
  <si>
    <t>2-3</t>
  </si>
  <si>
    <t>2-4</t>
  </si>
  <si>
    <t>2-5</t>
  </si>
  <si>
    <t>2-6</t>
  </si>
  <si>
    <t>2-7</t>
  </si>
  <si>
    <t>2-9</t>
  </si>
  <si>
    <t>2-10</t>
  </si>
  <si>
    <t>2-11</t>
  </si>
  <si>
    <t>2-7A</t>
  </si>
  <si>
    <t>3-1</t>
  </si>
  <si>
    <t>3-2</t>
  </si>
  <si>
    <t>3-3</t>
  </si>
  <si>
    <t>3-4</t>
  </si>
  <si>
    <t>3-5</t>
  </si>
  <si>
    <t>3-6</t>
  </si>
  <si>
    <t>3-7</t>
  </si>
  <si>
    <t>3-9</t>
  </si>
  <si>
    <t>3-10</t>
  </si>
  <si>
    <t>3-11</t>
  </si>
  <si>
    <t>3-7A</t>
  </si>
  <si>
    <t>4-1</t>
  </si>
  <si>
    <t>4-2</t>
  </si>
  <si>
    <t>4-3</t>
  </si>
  <si>
    <t>4-4</t>
  </si>
  <si>
    <t>4-5</t>
  </si>
  <si>
    <t>4-6</t>
  </si>
  <si>
    <t>4-7</t>
  </si>
  <si>
    <t>4-9</t>
  </si>
  <si>
    <t>4-10</t>
  </si>
  <si>
    <t>4-11</t>
  </si>
  <si>
    <t>4-7A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</si>
  <si>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</si>
  <si>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</si>
  <si>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</si>
  <si>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</si>
  <si>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</si>
  <si>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</si>
  <si>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</si>
  <si>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</si>
  <si>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</si>
  <si>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</si>
  <si>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</si>
  <si>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6-1</t>
  </si>
  <si>
    <t>6-2</t>
  </si>
  <si>
    <t>6-3</t>
  </si>
  <si>
    <t>6-4</t>
  </si>
  <si>
    <t>6-5</t>
  </si>
  <si>
    <t>6-6</t>
  </si>
  <si>
    <t>6-7</t>
  </si>
  <si>
    <t>6-9</t>
  </si>
  <si>
    <t>6-10</t>
  </si>
  <si>
    <t>6-11</t>
  </si>
  <si>
    <t>7-1</t>
  </si>
  <si>
    <t>7-2</t>
  </si>
  <si>
    <t>7-3</t>
  </si>
  <si>
    <t>7-4</t>
  </si>
  <si>
    <t>7-5</t>
  </si>
  <si>
    <t>7-6</t>
  </si>
  <si>
    <t>7-7</t>
  </si>
  <si>
    <t>7-9</t>
  </si>
  <si>
    <t>7-10</t>
  </si>
  <si>
    <t>7-11</t>
  </si>
  <si>
    <t>7A-1</t>
  </si>
  <si>
    <t>7A-2</t>
  </si>
  <si>
    <t>7A-3</t>
  </si>
  <si>
    <t>7A-4</t>
  </si>
  <si>
    <t>7A-5</t>
  </si>
  <si>
    <t>7A-6</t>
  </si>
  <si>
    <t>7A-7</t>
  </si>
  <si>
    <t>7A-9</t>
  </si>
  <si>
    <t>7A-10</t>
  </si>
  <si>
    <t>7A-11</t>
  </si>
  <si>
    <t>7A-7A</t>
  </si>
  <si>
    <t>7-7A</t>
  </si>
  <si>
    <t>6-7A</t>
  </si>
  <si>
    <t>9-1</t>
  </si>
  <si>
    <t>9-2</t>
  </si>
  <si>
    <t>9-3</t>
  </si>
  <si>
    <t>9-4</t>
  </si>
  <si>
    <t>9-5</t>
  </si>
  <si>
    <t>9-6</t>
  </si>
  <si>
    <t>9-7</t>
  </si>
  <si>
    <t>9-9</t>
  </si>
  <si>
    <t>9-10</t>
  </si>
  <si>
    <t>9-11</t>
  </si>
  <si>
    <t>10-1</t>
  </si>
  <si>
    <t>9-7A</t>
  </si>
  <si>
    <t>10-2</t>
  </si>
  <si>
    <t>10-3</t>
  </si>
  <si>
    <t>10-4</t>
  </si>
  <si>
    <t>10-5</t>
  </si>
  <si>
    <t>10-6</t>
  </si>
  <si>
    <t>10-7</t>
  </si>
  <si>
    <t>10-9</t>
  </si>
  <si>
    <t>10-10</t>
  </si>
  <si>
    <t>10-11</t>
  </si>
  <si>
    <t>10-7A</t>
  </si>
  <si>
    <t>11-1</t>
  </si>
  <si>
    <t>11-2</t>
  </si>
  <si>
    <t>11-3</t>
  </si>
  <si>
    <t>11-4</t>
  </si>
  <si>
    <t>11-5</t>
  </si>
  <si>
    <t>11-6</t>
  </si>
  <si>
    <t>11-8</t>
  </si>
  <si>
    <t>11-9</t>
  </si>
  <si>
    <t>11-10</t>
  </si>
  <si>
    <t>11-11</t>
  </si>
  <si>
    <t>11-7A</t>
  </si>
  <si>
    <t xml:space="preserve">3BHK </t>
  </si>
  <si>
    <t xml:space="preserve">2BHK </t>
  </si>
  <si>
    <t>1-12</t>
  </si>
  <si>
    <t>1-12A</t>
  </si>
  <si>
    <t>2-12</t>
  </si>
  <si>
    <t>2-12A</t>
  </si>
  <si>
    <t>3-12</t>
  </si>
  <si>
    <t>3-12A</t>
  </si>
  <si>
    <t>4-12</t>
  </si>
  <si>
    <t>5-12</t>
  </si>
  <si>
    <t>5-12A</t>
  </si>
  <si>
    <t>6-12</t>
  </si>
  <si>
    <t>6-12A</t>
  </si>
  <si>
    <t>4-12A</t>
  </si>
  <si>
    <t>7-12</t>
  </si>
  <si>
    <t>7-12A</t>
  </si>
  <si>
    <t>7A-12</t>
  </si>
  <si>
    <t>7A-12A</t>
  </si>
  <si>
    <t>9-12</t>
  </si>
  <si>
    <t>9-12A</t>
  </si>
  <si>
    <t>10-12</t>
  </si>
  <si>
    <t>10-12A</t>
  </si>
  <si>
    <t>11-12</t>
  </si>
  <si>
    <t>11-12A</t>
  </si>
  <si>
    <t xml:space="preserve">        Proportionate
Common Area</t>
  </si>
  <si>
    <t>-</t>
  </si>
  <si>
    <t xml:space="preserve">TOTAL </t>
  </si>
  <si>
    <t xml:space="preserve">VISTOR CAR PARKING </t>
  </si>
  <si>
    <t>Sum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</si>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</sst>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Book Antiqua"/>
      <family val="1"/>
    </font>
    <font>
      <sz val="10"/>
      <color theme="1"/>
      <name val="Book Antiqua"/>
      <family val="1"/>
    </font>
    <font>
      <b/>
      <sz val="8"/>
      <color theme="1"/>
      <name val="Book Antiqua"/>
      <family val="1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0" fillId="0" borderId="0" xfId="0" applyNumberFormat="1"/>
    <xf numFmtId="165" fontId="0" fillId="0" borderId="1" xfId="0" applyNumberFormat="1" applyBorder="1" applyAlignment="1">
      <alignment horizontal="center"/>
    </xf>
    <xf numFmtId="0" fontId="9" fillId="0" borderId="1" xfId="0" applyFont="1" applyBorder="1"/>
    <xf numFmtId="165" fontId="9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2" fontId="3" fillId="0" borderId="1" xfId="0" applyNumberFormat="1" applyFont="1" applyBorder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4"/>
  <sheetViews>
    <sheetView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A2" sqref="A2:U3"/>
    </sheetView>
  </sheetViews>
  <sheetFormatPr defaultColWidth="8.85546875" defaultRowHeight="15" x14ac:dyDescent="0.25"/>
  <cols>
    <col min="1" max="1" width="6.42578125" style="1" customWidth="1"/>
    <col min="2" max="2" width="6.42578125" style="1" bestFit="1" customWidth="1"/>
    <col min="3" max="3" width="6.5703125" style="1" bestFit="1" customWidth="1"/>
    <col min="4" max="4" width="7.7109375" style="1" customWidth="1"/>
    <col min="5" max="5" width="5.28515625" style="1" customWidth="1"/>
    <col min="6" max="6" width="10.140625" style="2" customWidth="1"/>
    <col min="7" max="7" width="10.28515625" style="3" customWidth="1"/>
    <col min="8" max="8" width="10.140625" style="1" customWidth="1"/>
    <col min="9" max="9" width="11.28515625" style="3" customWidth="1"/>
    <col min="10" max="10" width="11.140625" style="1" customWidth="1"/>
    <col min="11" max="11" width="10.85546875" style="3" customWidth="1"/>
    <col min="12" max="12" width="11.140625" style="1" customWidth="1"/>
    <col min="13" max="13" width="11.85546875" style="1" customWidth="1"/>
    <col min="14" max="14" width="11.140625" style="1" customWidth="1"/>
    <col min="15" max="15" width="11" style="3" customWidth="1"/>
    <col min="16" max="16" width="11.140625" style="1" customWidth="1"/>
    <col min="17" max="17" width="10.85546875" style="3" customWidth="1"/>
    <col min="18" max="18" width="11.140625" style="1" customWidth="1"/>
    <col min="19" max="20" width="8.7109375" style="1" customWidth="1"/>
    <col min="21" max="21" width="11.140625" style="1" customWidth="1"/>
    <col min="22" max="16384" width="8.85546875" style="1"/>
  </cols>
  <sheetData>
    <row r="1" spans="1:21" ht="21" customHeight="1" x14ac:dyDescent="0.25">
      <c r="A1" s="4"/>
      <c r="B1" s="41" t="s">
        <v>138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90" customHeight="1" x14ac:dyDescent="0.25">
      <c r="A2" s="42" t="s">
        <v>3</v>
      </c>
      <c r="B2" s="42" t="s">
        <v>0</v>
      </c>
      <c r="C2" s="42" t="s">
        <v>4</v>
      </c>
      <c r="D2" s="42" t="s">
        <v>1</v>
      </c>
      <c r="E2" s="42" t="s">
        <v>5</v>
      </c>
      <c r="F2" s="43" t="s">
        <v>9</v>
      </c>
      <c r="G2" s="44"/>
      <c r="H2" s="42" t="s">
        <v>13</v>
      </c>
      <c r="I2" s="44"/>
      <c r="J2" s="42" t="s">
        <v>10</v>
      </c>
      <c r="K2" s="44"/>
      <c r="L2" s="42" t="s">
        <v>6</v>
      </c>
      <c r="M2" s="42" t="s">
        <v>26</v>
      </c>
      <c r="N2" s="42" t="s">
        <v>27</v>
      </c>
      <c r="O2" s="44"/>
      <c r="P2" s="42" t="s">
        <v>12</v>
      </c>
      <c r="Q2" s="44"/>
      <c r="R2" s="42" t="s">
        <v>11</v>
      </c>
      <c r="S2" s="42" t="s">
        <v>15</v>
      </c>
      <c r="T2" s="42"/>
      <c r="U2" s="19" t="s">
        <v>2</v>
      </c>
    </row>
    <row r="3" spans="1:21" ht="21.6" customHeight="1" x14ac:dyDescent="0.25">
      <c r="A3" s="42"/>
      <c r="B3" s="42"/>
      <c r="C3" s="42"/>
      <c r="D3" s="42"/>
      <c r="E3" s="42"/>
      <c r="F3" s="43"/>
      <c r="G3" s="44"/>
      <c r="H3" s="42"/>
      <c r="I3" s="44"/>
      <c r="J3" s="42"/>
      <c r="K3" s="44"/>
      <c r="L3" s="42"/>
      <c r="M3" s="42"/>
      <c r="N3" s="42"/>
      <c r="O3" s="44"/>
      <c r="P3" s="42"/>
      <c r="Q3" s="44"/>
      <c r="R3" s="42"/>
      <c r="S3" s="19" t="s">
        <v>7</v>
      </c>
      <c r="T3" s="19" t="s">
        <v>8</v>
      </c>
      <c r="U3" s="19"/>
    </row>
    <row r="4" spans="1:21" ht="25.15" customHeight="1" x14ac:dyDescent="0.25">
      <c r="A4" s="5">
        <v>1</v>
      </c>
      <c r="B4" s="45">
        <v>1</v>
      </c>
      <c r="C4" s="45">
        <v>1</v>
      </c>
      <c r="D4" s="6" t="s">
        <v>16</v>
      </c>
      <c r="E4" s="6">
        <v>2</v>
      </c>
      <c r="F4" s="16">
        <f>M4-H4</f>
        <v>71.894377833519144</v>
      </c>
      <c r="G4" s="11">
        <v>30.79</v>
      </c>
      <c r="H4" s="5">
        <f>ROUND(G4/10.764,2)</f>
        <v>2.86</v>
      </c>
      <c r="I4" s="7">
        <v>0</v>
      </c>
      <c r="J4" s="5">
        <f>ROUND(I4/10.764,2)</f>
        <v>0</v>
      </c>
      <c r="K4" s="14">
        <f>L4*10.764</f>
        <v>161.35236</v>
      </c>
      <c r="L4" s="5">
        <v>14.99</v>
      </c>
      <c r="M4" s="13">
        <f>N4/10.764</f>
        <v>74.754377833519143</v>
      </c>
      <c r="N4" s="15">
        <v>804.65612299999998</v>
      </c>
      <c r="O4" s="7">
        <v>966</v>
      </c>
      <c r="P4" s="5">
        <f>ROUND(O4/10.764,2)</f>
        <v>89.74</v>
      </c>
      <c r="Q4" s="14">
        <v>424</v>
      </c>
      <c r="R4" s="5">
        <f>ROUND(Q4/10.764,2)</f>
        <v>39.39</v>
      </c>
      <c r="S4" s="6">
        <v>1</v>
      </c>
      <c r="T4" s="6"/>
      <c r="U4" s="6"/>
    </row>
    <row r="5" spans="1:21" ht="25.15" customHeight="1" x14ac:dyDescent="0.25">
      <c r="A5" s="5">
        <v>2</v>
      </c>
      <c r="B5" s="45"/>
      <c r="C5" s="45"/>
      <c r="D5" s="6" t="s">
        <v>17</v>
      </c>
      <c r="E5" s="6">
        <v>2</v>
      </c>
      <c r="F5" s="16">
        <f t="shared" ref="F5:F13" si="0">M5-H5</f>
        <v>71.894377833519144</v>
      </c>
      <c r="G5" s="11">
        <v>30.785300500000002</v>
      </c>
      <c r="H5" s="5">
        <f t="shared" ref="H5" si="1">ROUND(G5/10.764,2)</f>
        <v>2.86</v>
      </c>
      <c r="I5" s="7">
        <v>0</v>
      </c>
      <c r="J5" s="5">
        <f t="shared" ref="J5" si="2">ROUND(I5/10.764,2)</f>
        <v>0</v>
      </c>
      <c r="K5" s="14">
        <f t="shared" ref="K5:K53" si="3">L5*10.764</f>
        <v>161.35236</v>
      </c>
      <c r="L5" s="5">
        <v>14.99</v>
      </c>
      <c r="M5" s="13">
        <f>N5/10.764</f>
        <v>74.754377833519143</v>
      </c>
      <c r="N5" s="15">
        <v>804.65612299999998</v>
      </c>
      <c r="O5" s="7">
        <v>966</v>
      </c>
      <c r="P5" s="5">
        <f t="shared" ref="P5:P13" si="4">ROUND(O5/10.764,2)</f>
        <v>89.74</v>
      </c>
      <c r="Q5" s="14">
        <v>429</v>
      </c>
      <c r="R5" s="5">
        <f t="shared" ref="R5:R13" si="5">ROUND(Q5/10.764,2)</f>
        <v>39.86</v>
      </c>
      <c r="S5" s="6">
        <v>1</v>
      </c>
      <c r="T5" s="6"/>
      <c r="U5" s="6"/>
    </row>
    <row r="6" spans="1:21" ht="25.15" customHeight="1" x14ac:dyDescent="0.25">
      <c r="A6" s="5">
        <v>3</v>
      </c>
      <c r="B6" s="45"/>
      <c r="C6" s="45"/>
      <c r="D6" s="6" t="s">
        <v>18</v>
      </c>
      <c r="E6" s="6">
        <v>2</v>
      </c>
      <c r="F6" s="16">
        <f t="shared" si="0"/>
        <v>69.973522853957647</v>
      </c>
      <c r="G6" s="11">
        <v>30.785</v>
      </c>
      <c r="H6" s="13">
        <f>G6/10.764</f>
        <v>2.8599962839093274</v>
      </c>
      <c r="I6" s="7">
        <v>0</v>
      </c>
      <c r="J6" s="5">
        <f>ROUND(I6/10.764,2)</f>
        <v>0</v>
      </c>
      <c r="K6" s="14">
        <f t="shared" si="3"/>
        <v>157.04675999999998</v>
      </c>
      <c r="L6" s="5">
        <v>14.59</v>
      </c>
      <c r="M6" s="13">
        <f>N6/10.764</f>
        <v>72.833519137866972</v>
      </c>
      <c r="N6" s="15">
        <v>783.98</v>
      </c>
      <c r="O6" s="7">
        <v>941</v>
      </c>
      <c r="P6" s="5">
        <f t="shared" si="4"/>
        <v>87.42</v>
      </c>
      <c r="Q6" s="14">
        <v>418.58</v>
      </c>
      <c r="R6" s="5">
        <f t="shared" si="5"/>
        <v>38.89</v>
      </c>
      <c r="S6" s="6">
        <v>1</v>
      </c>
      <c r="T6" s="6"/>
      <c r="U6" s="6"/>
    </row>
    <row r="7" spans="1:21" ht="25.15" customHeight="1" x14ac:dyDescent="0.25">
      <c r="A7" s="5">
        <v>4</v>
      </c>
      <c r="B7" s="45"/>
      <c r="C7" s="45"/>
      <c r="D7" s="6" t="s">
        <v>19</v>
      </c>
      <c r="E7" s="6">
        <v>2</v>
      </c>
      <c r="F7" s="16">
        <f t="shared" si="0"/>
        <v>71.214975845410635</v>
      </c>
      <c r="G7" s="11">
        <v>30.785</v>
      </c>
      <c r="H7" s="13">
        <f>G7/10.764</f>
        <v>2.8599962839093274</v>
      </c>
      <c r="I7" s="7">
        <v>0</v>
      </c>
      <c r="J7" s="5">
        <f>ROUND(I7/10.764,2)</f>
        <v>0</v>
      </c>
      <c r="K7" s="14">
        <f t="shared" si="3"/>
        <v>158.66136</v>
      </c>
      <c r="L7" s="5">
        <v>14.74</v>
      </c>
      <c r="M7" s="12">
        <f t="shared" ref="M7:M13" si="6">N7/10.764</f>
        <v>74.07497212931996</v>
      </c>
      <c r="N7" s="15">
        <v>797.34299999999996</v>
      </c>
      <c r="O7" s="7">
        <v>956</v>
      </c>
      <c r="P7" s="17">
        <f t="shared" si="4"/>
        <v>88.81</v>
      </c>
      <c r="Q7" s="7">
        <v>425</v>
      </c>
      <c r="R7" s="5">
        <f t="shared" si="5"/>
        <v>39.479999999999997</v>
      </c>
      <c r="S7" s="6">
        <v>1</v>
      </c>
      <c r="T7" s="6"/>
      <c r="U7" s="6"/>
    </row>
    <row r="8" spans="1:21" ht="25.15" customHeight="1" x14ac:dyDescent="0.25">
      <c r="A8" s="5">
        <v>4</v>
      </c>
      <c r="B8" s="45"/>
      <c r="C8" s="45"/>
      <c r="D8" s="6" t="s">
        <v>20</v>
      </c>
      <c r="E8" s="6">
        <v>2</v>
      </c>
      <c r="F8" s="16">
        <f t="shared" si="0"/>
        <v>71.893812709030101</v>
      </c>
      <c r="G8" s="11">
        <v>30.785</v>
      </c>
      <c r="H8" s="13">
        <f t="shared" ref="H8:H13" si="7">G8/10.764</f>
        <v>2.8599962839093274</v>
      </c>
      <c r="I8" s="7">
        <v>0</v>
      </c>
      <c r="J8" s="5">
        <f t="shared" ref="J8:J13" si="8">ROUND(I8/10.764,2)</f>
        <v>0</v>
      </c>
      <c r="K8" s="14">
        <f t="shared" si="3"/>
        <v>161.35236</v>
      </c>
      <c r="L8" s="5">
        <v>14.99</v>
      </c>
      <c r="M8" s="13">
        <f t="shared" si="6"/>
        <v>74.753808992939426</v>
      </c>
      <c r="N8" s="15">
        <v>804.65</v>
      </c>
      <c r="O8" s="7">
        <v>966</v>
      </c>
      <c r="P8" s="5">
        <f t="shared" si="4"/>
        <v>89.74</v>
      </c>
      <c r="Q8" s="7">
        <v>429</v>
      </c>
      <c r="R8" s="5">
        <f t="shared" si="5"/>
        <v>39.86</v>
      </c>
      <c r="S8" s="6">
        <v>1</v>
      </c>
      <c r="T8" s="6"/>
      <c r="U8" s="6"/>
    </row>
    <row r="9" spans="1:21" ht="25.15" customHeight="1" x14ac:dyDescent="0.25">
      <c r="A9" s="5">
        <v>4</v>
      </c>
      <c r="B9" s="45"/>
      <c r="C9" s="45"/>
      <c r="D9" s="6" t="s">
        <v>21</v>
      </c>
      <c r="E9" s="6">
        <v>2</v>
      </c>
      <c r="F9" s="16">
        <f t="shared" si="0"/>
        <v>71.893812709030101</v>
      </c>
      <c r="G9" s="11">
        <v>30.785</v>
      </c>
      <c r="H9" s="13">
        <f t="shared" si="7"/>
        <v>2.8599962839093274</v>
      </c>
      <c r="I9" s="7">
        <v>0</v>
      </c>
      <c r="J9" s="5">
        <f t="shared" si="8"/>
        <v>0</v>
      </c>
      <c r="K9" s="14">
        <f t="shared" si="3"/>
        <v>161.35236</v>
      </c>
      <c r="L9" s="5">
        <v>14.99</v>
      </c>
      <c r="M9" s="13">
        <f t="shared" si="6"/>
        <v>74.753808992939426</v>
      </c>
      <c r="N9" s="15">
        <v>804.65</v>
      </c>
      <c r="O9" s="7">
        <v>966</v>
      </c>
      <c r="P9" s="5">
        <f t="shared" si="4"/>
        <v>89.74</v>
      </c>
      <c r="Q9" s="7">
        <v>429</v>
      </c>
      <c r="R9" s="5">
        <f t="shared" si="5"/>
        <v>39.86</v>
      </c>
      <c r="S9" s="6">
        <v>1</v>
      </c>
      <c r="T9" s="6"/>
      <c r="U9" s="6"/>
    </row>
    <row r="10" spans="1:21" ht="25.15" customHeight="1" x14ac:dyDescent="0.25">
      <c r="A10" s="5">
        <v>4</v>
      </c>
      <c r="B10" s="45"/>
      <c r="C10" s="45"/>
      <c r="D10" s="6" t="s">
        <v>22</v>
      </c>
      <c r="E10" s="6">
        <v>2</v>
      </c>
      <c r="F10" s="16">
        <f t="shared" si="0"/>
        <v>71.893812709030101</v>
      </c>
      <c r="G10" s="11">
        <v>30.785</v>
      </c>
      <c r="H10" s="13">
        <f t="shared" si="7"/>
        <v>2.8599962839093274</v>
      </c>
      <c r="I10" s="7">
        <v>0</v>
      </c>
      <c r="J10" s="5">
        <f t="shared" si="8"/>
        <v>0</v>
      </c>
      <c r="K10" s="14">
        <f t="shared" si="3"/>
        <v>161.35236</v>
      </c>
      <c r="L10" s="5">
        <v>14.99</v>
      </c>
      <c r="M10" s="13">
        <f t="shared" si="6"/>
        <v>74.753808992939426</v>
      </c>
      <c r="N10" s="15">
        <v>804.65</v>
      </c>
      <c r="O10" s="7">
        <v>966</v>
      </c>
      <c r="P10" s="5">
        <f t="shared" si="4"/>
        <v>89.74</v>
      </c>
      <c r="Q10" s="7">
        <v>429</v>
      </c>
      <c r="R10" s="5">
        <f t="shared" si="5"/>
        <v>39.86</v>
      </c>
      <c r="S10" s="6">
        <v>1</v>
      </c>
      <c r="T10" s="6"/>
      <c r="U10" s="6"/>
    </row>
    <row r="11" spans="1:21" ht="25.15" customHeight="1" x14ac:dyDescent="0.25">
      <c r="A11" s="5"/>
      <c r="B11" s="45"/>
      <c r="C11" s="45"/>
      <c r="D11" s="6" t="s">
        <v>25</v>
      </c>
      <c r="E11" s="6">
        <v>2</v>
      </c>
      <c r="F11" s="16">
        <f t="shared" si="0"/>
        <v>71.893812709030101</v>
      </c>
      <c r="G11" s="11">
        <v>30.785</v>
      </c>
      <c r="H11" s="13">
        <f t="shared" si="7"/>
        <v>2.8599962839093274</v>
      </c>
      <c r="I11" s="7">
        <v>0</v>
      </c>
      <c r="J11" s="5">
        <f t="shared" si="8"/>
        <v>0</v>
      </c>
      <c r="K11" s="14">
        <f t="shared" si="3"/>
        <v>161.35236</v>
      </c>
      <c r="L11" s="5">
        <v>14.99</v>
      </c>
      <c r="M11" s="13">
        <f t="shared" si="6"/>
        <v>74.753808992939426</v>
      </c>
      <c r="N11" s="15">
        <v>804.65</v>
      </c>
      <c r="O11" s="7">
        <v>966</v>
      </c>
      <c r="P11" s="5">
        <f t="shared" si="4"/>
        <v>89.74</v>
      </c>
      <c r="Q11" s="7">
        <v>429</v>
      </c>
      <c r="R11" s="5">
        <f t="shared" si="5"/>
        <v>39.86</v>
      </c>
      <c r="S11" s="6">
        <v>1</v>
      </c>
      <c r="T11" s="6"/>
      <c r="U11" s="6"/>
    </row>
    <row r="12" spans="1:21" ht="25.15" customHeight="1" x14ac:dyDescent="0.25">
      <c r="A12" s="5"/>
      <c r="B12" s="45"/>
      <c r="C12" s="45"/>
      <c r="D12" s="6" t="s">
        <v>23</v>
      </c>
      <c r="E12" s="6">
        <v>2</v>
      </c>
      <c r="F12" s="16">
        <f t="shared" si="0"/>
        <v>71.214975845410635</v>
      </c>
      <c r="G12" s="11">
        <v>30.785</v>
      </c>
      <c r="H12" s="13">
        <f t="shared" si="7"/>
        <v>2.8599962839093274</v>
      </c>
      <c r="I12" s="7">
        <v>0</v>
      </c>
      <c r="J12" s="5">
        <f t="shared" si="8"/>
        <v>0</v>
      </c>
      <c r="K12" s="14">
        <f t="shared" si="3"/>
        <v>158.66136</v>
      </c>
      <c r="L12" s="5">
        <v>14.74</v>
      </c>
      <c r="M12" s="13">
        <f t="shared" si="6"/>
        <v>74.07497212931996</v>
      </c>
      <c r="N12" s="15">
        <v>797.34299999999996</v>
      </c>
      <c r="O12" s="7">
        <v>956</v>
      </c>
      <c r="P12" s="18">
        <f t="shared" si="4"/>
        <v>88.81</v>
      </c>
      <c r="Q12" s="7">
        <v>425</v>
      </c>
      <c r="R12" s="5">
        <f t="shared" si="5"/>
        <v>39.479999999999997</v>
      </c>
      <c r="S12" s="6">
        <v>1</v>
      </c>
      <c r="T12" s="6"/>
      <c r="U12" s="6"/>
    </row>
    <row r="13" spans="1:21" ht="25.15" customHeight="1" x14ac:dyDescent="0.25">
      <c r="A13" s="5"/>
      <c r="B13" s="45"/>
      <c r="C13" s="45"/>
      <c r="D13" s="6" t="s">
        <v>24</v>
      </c>
      <c r="E13" s="6">
        <v>2</v>
      </c>
      <c r="F13" s="16">
        <f t="shared" si="0"/>
        <v>71.893812709030101</v>
      </c>
      <c r="G13" s="11">
        <v>30.785</v>
      </c>
      <c r="H13" s="13">
        <f t="shared" si="7"/>
        <v>2.8599962839093274</v>
      </c>
      <c r="I13" s="7">
        <v>0</v>
      </c>
      <c r="J13" s="5">
        <f t="shared" si="8"/>
        <v>0</v>
      </c>
      <c r="K13" s="14">
        <f t="shared" si="3"/>
        <v>161.35236</v>
      </c>
      <c r="L13" s="5">
        <v>14.99</v>
      </c>
      <c r="M13" s="13">
        <f t="shared" si="6"/>
        <v>74.753808992939426</v>
      </c>
      <c r="N13" s="15">
        <v>804.65</v>
      </c>
      <c r="O13" s="7">
        <v>966</v>
      </c>
      <c r="P13" s="5">
        <f t="shared" si="4"/>
        <v>89.74</v>
      </c>
      <c r="Q13" s="7">
        <v>429</v>
      </c>
      <c r="R13" s="5">
        <f t="shared" si="5"/>
        <v>39.86</v>
      </c>
      <c r="S13" s="6">
        <v>1</v>
      </c>
      <c r="T13" s="6"/>
      <c r="U13" s="6"/>
    </row>
    <row r="14" spans="1:21" ht="25.15" customHeight="1" x14ac:dyDescent="0.25">
      <c r="A14" s="5">
        <v>5</v>
      </c>
      <c r="B14" s="45"/>
      <c r="C14" s="45">
        <v>2</v>
      </c>
      <c r="D14" s="6" t="s">
        <v>28</v>
      </c>
      <c r="E14" s="6">
        <v>2</v>
      </c>
      <c r="F14" s="16">
        <f>M14-H14</f>
        <v>71.894377833519144</v>
      </c>
      <c r="G14" s="11">
        <v>30.79</v>
      </c>
      <c r="H14" s="5">
        <f>ROUND(G14/10.764,2)</f>
        <v>2.86</v>
      </c>
      <c r="I14" s="7">
        <v>0</v>
      </c>
      <c r="J14" s="5">
        <f>ROUND(I14/10.764,2)</f>
        <v>0</v>
      </c>
      <c r="K14" s="14">
        <f>L14*10.764</f>
        <v>161.35236</v>
      </c>
      <c r="L14" s="5">
        <v>14.99</v>
      </c>
      <c r="M14" s="13">
        <f>N14/10.764</f>
        <v>74.754377833519143</v>
      </c>
      <c r="N14" s="15">
        <v>804.65612299999998</v>
      </c>
      <c r="O14" s="7">
        <v>966</v>
      </c>
      <c r="P14" s="5">
        <f>ROUND(O14/10.764,2)</f>
        <v>89.74</v>
      </c>
      <c r="Q14" s="14">
        <v>429</v>
      </c>
      <c r="R14" s="5">
        <f>ROUND(Q14/10.764,2)</f>
        <v>39.86</v>
      </c>
      <c r="S14" s="6"/>
      <c r="T14" s="6">
        <v>1</v>
      </c>
      <c r="U14" s="6"/>
    </row>
    <row r="15" spans="1:21" ht="25.15" customHeight="1" x14ac:dyDescent="0.25">
      <c r="A15" s="5">
        <v>6</v>
      </c>
      <c r="B15" s="45"/>
      <c r="C15" s="45"/>
      <c r="D15" s="6" t="s">
        <v>29</v>
      </c>
      <c r="E15" s="6">
        <v>2</v>
      </c>
      <c r="F15" s="16">
        <f t="shared" ref="F15:F23" si="9">M15-H15</f>
        <v>71.894377833519144</v>
      </c>
      <c r="G15" s="11">
        <v>30.785300500000002</v>
      </c>
      <c r="H15" s="5">
        <f t="shared" ref="H15" si="10">ROUND(G15/10.764,2)</f>
        <v>2.86</v>
      </c>
      <c r="I15" s="7">
        <v>0</v>
      </c>
      <c r="J15" s="5">
        <f t="shared" ref="J15" si="11">ROUND(I15/10.764,2)</f>
        <v>0</v>
      </c>
      <c r="K15" s="14">
        <f t="shared" si="3"/>
        <v>161.35236</v>
      </c>
      <c r="L15" s="5">
        <v>14.99</v>
      </c>
      <c r="M15" s="13">
        <f>N15/10.764</f>
        <v>74.754377833519143</v>
      </c>
      <c r="N15" s="15">
        <v>804.65612299999998</v>
      </c>
      <c r="O15" s="7">
        <v>966</v>
      </c>
      <c r="P15" s="5">
        <f t="shared" ref="P15:P23" si="12">ROUND(O15/10.764,2)</f>
        <v>89.74</v>
      </c>
      <c r="Q15" s="14">
        <v>429</v>
      </c>
      <c r="R15" s="5">
        <f t="shared" ref="R15:R23" si="13">ROUND(Q15/10.764,2)</f>
        <v>39.86</v>
      </c>
      <c r="S15" s="6"/>
      <c r="T15" s="6">
        <v>1</v>
      </c>
      <c r="U15" s="6"/>
    </row>
    <row r="16" spans="1:21" ht="25.15" customHeight="1" x14ac:dyDescent="0.25">
      <c r="A16" s="5">
        <v>7</v>
      </c>
      <c r="B16" s="45"/>
      <c r="C16" s="45"/>
      <c r="D16" s="6" t="s">
        <v>30</v>
      </c>
      <c r="E16" s="6">
        <v>2</v>
      </c>
      <c r="F16" s="16">
        <f t="shared" si="9"/>
        <v>69.973522853957647</v>
      </c>
      <c r="G16" s="11">
        <v>30.785</v>
      </c>
      <c r="H16" s="13">
        <f>G16/10.764</f>
        <v>2.8599962839093274</v>
      </c>
      <c r="I16" s="7">
        <v>0</v>
      </c>
      <c r="J16" s="5">
        <f>ROUND(I16/10.764,2)</f>
        <v>0</v>
      </c>
      <c r="K16" s="14">
        <f t="shared" si="3"/>
        <v>157.04675999999998</v>
      </c>
      <c r="L16" s="5">
        <v>14.59</v>
      </c>
      <c r="M16" s="13">
        <f>N16/10.764</f>
        <v>72.833519137866972</v>
      </c>
      <c r="N16" s="15">
        <v>783.98</v>
      </c>
      <c r="O16" s="7">
        <v>941</v>
      </c>
      <c r="P16" s="5">
        <f t="shared" si="12"/>
        <v>87.42</v>
      </c>
      <c r="Q16" s="14">
        <v>418.58</v>
      </c>
      <c r="R16" s="5">
        <f t="shared" si="13"/>
        <v>38.89</v>
      </c>
      <c r="S16" s="6"/>
      <c r="T16" s="6">
        <v>1</v>
      </c>
      <c r="U16" s="6"/>
    </row>
    <row r="17" spans="1:21" ht="25.15" customHeight="1" x14ac:dyDescent="0.25">
      <c r="A17" s="5"/>
      <c r="B17" s="45"/>
      <c r="C17" s="45"/>
      <c r="D17" s="6" t="s">
        <v>31</v>
      </c>
      <c r="E17" s="6">
        <v>2</v>
      </c>
      <c r="F17" s="16">
        <f t="shared" si="9"/>
        <v>71.214975845410635</v>
      </c>
      <c r="G17" s="11">
        <v>30.785</v>
      </c>
      <c r="H17" s="13">
        <f>G17/10.764</f>
        <v>2.8599962839093274</v>
      </c>
      <c r="I17" s="7">
        <v>0</v>
      </c>
      <c r="J17" s="5">
        <f>ROUND(I17/10.764,2)</f>
        <v>0</v>
      </c>
      <c r="K17" s="14">
        <f t="shared" si="3"/>
        <v>158.66136</v>
      </c>
      <c r="L17" s="5">
        <v>14.74</v>
      </c>
      <c r="M17" s="12">
        <f t="shared" ref="M17:M23" si="14">N17/10.764</f>
        <v>74.07497212931996</v>
      </c>
      <c r="N17" s="15">
        <v>797.34299999999996</v>
      </c>
      <c r="O17" s="7">
        <v>956</v>
      </c>
      <c r="P17" s="17">
        <f t="shared" si="12"/>
        <v>88.81</v>
      </c>
      <c r="Q17" s="7">
        <v>425</v>
      </c>
      <c r="R17" s="5">
        <f t="shared" si="13"/>
        <v>39.479999999999997</v>
      </c>
      <c r="S17" s="6"/>
      <c r="T17" s="6">
        <v>1</v>
      </c>
      <c r="U17" s="6"/>
    </row>
    <row r="18" spans="1:21" ht="25.15" customHeight="1" x14ac:dyDescent="0.25">
      <c r="A18" s="5"/>
      <c r="B18" s="45"/>
      <c r="C18" s="45"/>
      <c r="D18" s="6" t="s">
        <v>32</v>
      </c>
      <c r="E18" s="6">
        <v>2</v>
      </c>
      <c r="F18" s="16">
        <f t="shared" si="9"/>
        <v>71.893812709030101</v>
      </c>
      <c r="G18" s="11">
        <v>30.785</v>
      </c>
      <c r="H18" s="13">
        <f t="shared" ref="H18:H23" si="15">G18/10.764</f>
        <v>2.8599962839093274</v>
      </c>
      <c r="I18" s="7">
        <v>0</v>
      </c>
      <c r="J18" s="5">
        <f t="shared" ref="J18:J23" si="16">ROUND(I18/10.764,2)</f>
        <v>0</v>
      </c>
      <c r="K18" s="14">
        <f t="shared" si="3"/>
        <v>161.35236</v>
      </c>
      <c r="L18" s="5">
        <v>14.99</v>
      </c>
      <c r="M18" s="13">
        <f t="shared" si="14"/>
        <v>74.753808992939426</v>
      </c>
      <c r="N18" s="15">
        <v>804.65</v>
      </c>
      <c r="O18" s="7">
        <v>966</v>
      </c>
      <c r="P18" s="5">
        <f t="shared" si="12"/>
        <v>89.74</v>
      </c>
      <c r="Q18" s="7">
        <v>429</v>
      </c>
      <c r="R18" s="5">
        <f t="shared" si="13"/>
        <v>39.86</v>
      </c>
      <c r="S18" s="6"/>
      <c r="T18" s="6">
        <v>1</v>
      </c>
      <c r="U18" s="6"/>
    </row>
    <row r="19" spans="1:21" ht="25.15" customHeight="1" x14ac:dyDescent="0.25">
      <c r="A19" s="5"/>
      <c r="B19" s="45"/>
      <c r="C19" s="45"/>
      <c r="D19" s="6" t="s">
        <v>33</v>
      </c>
      <c r="E19" s="6">
        <v>2</v>
      </c>
      <c r="F19" s="16">
        <f t="shared" si="9"/>
        <v>71.893812709030101</v>
      </c>
      <c r="G19" s="11">
        <v>30.785</v>
      </c>
      <c r="H19" s="13">
        <f t="shared" si="15"/>
        <v>2.8599962839093274</v>
      </c>
      <c r="I19" s="7">
        <v>0</v>
      </c>
      <c r="J19" s="5">
        <f t="shared" si="16"/>
        <v>0</v>
      </c>
      <c r="K19" s="14">
        <f t="shared" si="3"/>
        <v>161.35236</v>
      </c>
      <c r="L19" s="5">
        <v>14.99</v>
      </c>
      <c r="M19" s="13">
        <f t="shared" si="14"/>
        <v>74.753808992939426</v>
      </c>
      <c r="N19" s="15">
        <v>804.65</v>
      </c>
      <c r="O19" s="7">
        <v>966</v>
      </c>
      <c r="P19" s="5">
        <f t="shared" si="12"/>
        <v>89.74</v>
      </c>
      <c r="Q19" s="7">
        <v>429</v>
      </c>
      <c r="R19" s="5">
        <f t="shared" si="13"/>
        <v>39.86</v>
      </c>
      <c r="S19" s="6"/>
      <c r="T19" s="6">
        <v>1</v>
      </c>
      <c r="U19" s="6"/>
    </row>
    <row r="20" spans="1:21" ht="25.15" customHeight="1" x14ac:dyDescent="0.25">
      <c r="A20" s="5"/>
      <c r="B20" s="45"/>
      <c r="C20" s="45"/>
      <c r="D20" s="6" t="s">
        <v>34</v>
      </c>
      <c r="E20" s="6">
        <v>2</v>
      </c>
      <c r="F20" s="16">
        <f t="shared" si="9"/>
        <v>71.893812709030101</v>
      </c>
      <c r="G20" s="11">
        <v>30.785</v>
      </c>
      <c r="H20" s="13">
        <f t="shared" si="15"/>
        <v>2.8599962839093274</v>
      </c>
      <c r="I20" s="7">
        <v>0</v>
      </c>
      <c r="J20" s="5">
        <f t="shared" si="16"/>
        <v>0</v>
      </c>
      <c r="K20" s="14">
        <f t="shared" si="3"/>
        <v>161.35236</v>
      </c>
      <c r="L20" s="5">
        <v>14.99</v>
      </c>
      <c r="M20" s="13">
        <f t="shared" si="14"/>
        <v>74.753808992939426</v>
      </c>
      <c r="N20" s="15">
        <v>804.65</v>
      </c>
      <c r="O20" s="7">
        <v>966</v>
      </c>
      <c r="P20" s="5">
        <f t="shared" si="12"/>
        <v>89.74</v>
      </c>
      <c r="Q20" s="7">
        <v>429</v>
      </c>
      <c r="R20" s="5">
        <f t="shared" si="13"/>
        <v>39.86</v>
      </c>
      <c r="S20" s="6"/>
      <c r="T20" s="6">
        <v>1</v>
      </c>
      <c r="U20" s="6"/>
    </row>
    <row r="21" spans="1:21" ht="25.15" customHeight="1" x14ac:dyDescent="0.25">
      <c r="A21" s="5"/>
      <c r="B21" s="45"/>
      <c r="C21" s="45"/>
      <c r="D21" s="6" t="s">
        <v>35</v>
      </c>
      <c r="E21" s="6">
        <v>2</v>
      </c>
      <c r="F21" s="16">
        <f t="shared" si="9"/>
        <v>71.893812709030101</v>
      </c>
      <c r="G21" s="11">
        <v>30.785</v>
      </c>
      <c r="H21" s="13">
        <f t="shared" si="15"/>
        <v>2.8599962839093274</v>
      </c>
      <c r="I21" s="7">
        <v>0</v>
      </c>
      <c r="J21" s="5">
        <f t="shared" si="16"/>
        <v>0</v>
      </c>
      <c r="K21" s="14">
        <f t="shared" si="3"/>
        <v>161.35236</v>
      </c>
      <c r="L21" s="5">
        <v>14.99</v>
      </c>
      <c r="M21" s="13">
        <f t="shared" si="14"/>
        <v>74.753808992939426</v>
      </c>
      <c r="N21" s="15">
        <v>804.65</v>
      </c>
      <c r="O21" s="7">
        <v>966</v>
      </c>
      <c r="P21" s="5">
        <f t="shared" si="12"/>
        <v>89.74</v>
      </c>
      <c r="Q21" s="7">
        <v>429</v>
      </c>
      <c r="R21" s="5">
        <f t="shared" si="13"/>
        <v>39.86</v>
      </c>
      <c r="S21" s="6"/>
      <c r="T21" s="6">
        <v>1</v>
      </c>
      <c r="U21" s="6"/>
    </row>
    <row r="22" spans="1:21" ht="25.15" customHeight="1" x14ac:dyDescent="0.25">
      <c r="A22" s="5"/>
      <c r="B22" s="45"/>
      <c r="C22" s="45"/>
      <c r="D22" s="6" t="s">
        <v>36</v>
      </c>
      <c r="E22" s="6">
        <v>2</v>
      </c>
      <c r="F22" s="16">
        <f t="shared" si="9"/>
        <v>71.214975845410635</v>
      </c>
      <c r="G22" s="11">
        <v>30.785</v>
      </c>
      <c r="H22" s="13">
        <f t="shared" si="15"/>
        <v>2.8599962839093274</v>
      </c>
      <c r="I22" s="7">
        <v>0</v>
      </c>
      <c r="J22" s="5">
        <f t="shared" si="16"/>
        <v>0</v>
      </c>
      <c r="K22" s="14">
        <f t="shared" si="3"/>
        <v>158.66136</v>
      </c>
      <c r="L22" s="5">
        <v>14.74</v>
      </c>
      <c r="M22" s="13">
        <f t="shared" si="14"/>
        <v>74.07497212931996</v>
      </c>
      <c r="N22" s="15">
        <v>797.34299999999996</v>
      </c>
      <c r="O22" s="7">
        <v>956</v>
      </c>
      <c r="P22" s="18">
        <f t="shared" si="12"/>
        <v>88.81</v>
      </c>
      <c r="Q22" s="7">
        <v>425</v>
      </c>
      <c r="R22" s="5">
        <f t="shared" si="13"/>
        <v>39.479999999999997</v>
      </c>
      <c r="S22" s="6"/>
      <c r="T22" s="6">
        <v>1</v>
      </c>
      <c r="U22" s="6"/>
    </row>
    <row r="23" spans="1:21" ht="25.15" customHeight="1" x14ac:dyDescent="0.25">
      <c r="A23" s="5">
        <v>8</v>
      </c>
      <c r="B23" s="45"/>
      <c r="C23" s="45"/>
      <c r="D23" s="6" t="s">
        <v>37</v>
      </c>
      <c r="E23" s="6">
        <v>2</v>
      </c>
      <c r="F23" s="16">
        <f t="shared" si="9"/>
        <v>71.893812709030101</v>
      </c>
      <c r="G23" s="11">
        <v>30.785</v>
      </c>
      <c r="H23" s="13">
        <f t="shared" si="15"/>
        <v>2.8599962839093274</v>
      </c>
      <c r="I23" s="7">
        <v>0</v>
      </c>
      <c r="J23" s="5">
        <f t="shared" si="16"/>
        <v>0</v>
      </c>
      <c r="K23" s="14">
        <f t="shared" si="3"/>
        <v>161.35236</v>
      </c>
      <c r="L23" s="5">
        <v>14.99</v>
      </c>
      <c r="M23" s="13">
        <f t="shared" si="14"/>
        <v>74.753808992939426</v>
      </c>
      <c r="N23" s="15">
        <v>804.65</v>
      </c>
      <c r="O23" s="7">
        <v>966</v>
      </c>
      <c r="P23" s="5">
        <f t="shared" si="12"/>
        <v>89.74</v>
      </c>
      <c r="Q23" s="7">
        <v>429</v>
      </c>
      <c r="R23" s="5">
        <f t="shared" si="13"/>
        <v>39.86</v>
      </c>
      <c r="S23" s="6"/>
      <c r="T23" s="6">
        <v>1</v>
      </c>
      <c r="U23" s="6"/>
    </row>
    <row r="24" spans="1:21" ht="25.15" customHeight="1" x14ac:dyDescent="0.25">
      <c r="A24" s="5"/>
      <c r="B24" s="45"/>
      <c r="C24" s="45">
        <v>3</v>
      </c>
      <c r="D24" s="6" t="s">
        <v>38</v>
      </c>
      <c r="E24" s="6">
        <v>2</v>
      </c>
      <c r="F24" s="16">
        <f>M24-H24</f>
        <v>71.894377833519144</v>
      </c>
      <c r="G24" s="11">
        <v>30.79</v>
      </c>
      <c r="H24" s="5">
        <f>ROUND(G24/10.764,2)</f>
        <v>2.86</v>
      </c>
      <c r="I24" s="7">
        <v>0</v>
      </c>
      <c r="J24" s="5">
        <f>ROUND(I24/10.764,2)</f>
        <v>0</v>
      </c>
      <c r="K24" s="14">
        <f>L24*10.764</f>
        <v>161.35236</v>
      </c>
      <c r="L24" s="5">
        <v>14.99</v>
      </c>
      <c r="M24" s="13">
        <f>N24/10.764</f>
        <v>74.754377833519143</v>
      </c>
      <c r="N24" s="15">
        <v>804.65612299999998</v>
      </c>
      <c r="O24" s="7">
        <v>966</v>
      </c>
      <c r="P24" s="5">
        <f>ROUND(O24/10.764,2)</f>
        <v>89.74</v>
      </c>
      <c r="Q24" s="14">
        <v>429</v>
      </c>
      <c r="R24" s="5">
        <f>ROUND(Q24/10.764,2)</f>
        <v>39.86</v>
      </c>
      <c r="S24" s="6"/>
      <c r="T24" s="6"/>
      <c r="U24" s="6"/>
    </row>
    <row r="25" spans="1:21" ht="25.15" customHeight="1" x14ac:dyDescent="0.25">
      <c r="A25" s="5"/>
      <c r="B25" s="45"/>
      <c r="C25" s="45"/>
      <c r="D25" s="6" t="s">
        <v>39</v>
      </c>
      <c r="E25" s="6">
        <v>2</v>
      </c>
      <c r="F25" s="16">
        <f t="shared" ref="F25:F33" si="17">M25-H25</f>
        <v>71.894377833519144</v>
      </c>
      <c r="G25" s="11">
        <v>30.785300500000002</v>
      </c>
      <c r="H25" s="5">
        <f t="shared" ref="H25" si="18">ROUND(G25/10.764,2)</f>
        <v>2.86</v>
      </c>
      <c r="I25" s="7">
        <v>0</v>
      </c>
      <c r="J25" s="5">
        <f t="shared" ref="J25" si="19">ROUND(I25/10.764,2)</f>
        <v>0</v>
      </c>
      <c r="K25" s="14">
        <f t="shared" si="3"/>
        <v>161.35236</v>
      </c>
      <c r="L25" s="5">
        <v>14.99</v>
      </c>
      <c r="M25" s="13">
        <f>N25/10.764</f>
        <v>74.754377833519143</v>
      </c>
      <c r="N25" s="15">
        <v>804.65612299999998</v>
      </c>
      <c r="O25" s="7">
        <v>966</v>
      </c>
      <c r="P25" s="5">
        <f t="shared" ref="P25:P33" si="20">ROUND(O25/10.764,2)</f>
        <v>89.74</v>
      </c>
      <c r="Q25" s="14">
        <v>429</v>
      </c>
      <c r="R25" s="5">
        <f t="shared" ref="R25:R33" si="21">ROUND(Q25/10.764,2)</f>
        <v>39.86</v>
      </c>
      <c r="S25" s="6"/>
      <c r="T25" s="6"/>
      <c r="U25" s="6"/>
    </row>
    <row r="26" spans="1:21" ht="25.15" customHeight="1" x14ac:dyDescent="0.25">
      <c r="A26" s="5"/>
      <c r="B26" s="45"/>
      <c r="C26" s="45"/>
      <c r="D26" s="6" t="s">
        <v>40</v>
      </c>
      <c r="E26" s="6">
        <v>2</v>
      </c>
      <c r="F26" s="16">
        <f t="shared" si="17"/>
        <v>69.973522853957647</v>
      </c>
      <c r="G26" s="11">
        <v>30.785</v>
      </c>
      <c r="H26" s="13">
        <f>G26/10.764</f>
        <v>2.8599962839093274</v>
      </c>
      <c r="I26" s="7">
        <v>0</v>
      </c>
      <c r="J26" s="5">
        <f>ROUND(I26/10.764,2)</f>
        <v>0</v>
      </c>
      <c r="K26" s="14">
        <f t="shared" si="3"/>
        <v>157.04675999999998</v>
      </c>
      <c r="L26" s="5">
        <v>14.59</v>
      </c>
      <c r="M26" s="13">
        <f>N26/10.764</f>
        <v>72.833519137866972</v>
      </c>
      <c r="N26" s="15">
        <v>783.98</v>
      </c>
      <c r="O26" s="7">
        <v>941</v>
      </c>
      <c r="P26" s="5">
        <f t="shared" si="20"/>
        <v>87.42</v>
      </c>
      <c r="Q26" s="14">
        <v>418.58</v>
      </c>
      <c r="R26" s="5">
        <f t="shared" si="21"/>
        <v>38.89</v>
      </c>
      <c r="S26" s="6"/>
      <c r="T26" s="6"/>
      <c r="U26" s="6"/>
    </row>
    <row r="27" spans="1:21" ht="25.15" customHeight="1" x14ac:dyDescent="0.25">
      <c r="A27" s="5"/>
      <c r="B27" s="45"/>
      <c r="C27" s="45"/>
      <c r="D27" s="6" t="s">
        <v>41</v>
      </c>
      <c r="E27" s="6">
        <v>2</v>
      </c>
      <c r="F27" s="16">
        <f t="shared" si="17"/>
        <v>71.214975845410635</v>
      </c>
      <c r="G27" s="11">
        <v>30.785</v>
      </c>
      <c r="H27" s="13">
        <f>G27/10.764</f>
        <v>2.8599962839093274</v>
      </c>
      <c r="I27" s="7">
        <v>0</v>
      </c>
      <c r="J27" s="5">
        <f>ROUND(I27/10.764,2)</f>
        <v>0</v>
      </c>
      <c r="K27" s="14">
        <f t="shared" si="3"/>
        <v>158.66136</v>
      </c>
      <c r="L27" s="5">
        <v>14.74</v>
      </c>
      <c r="M27" s="12">
        <f t="shared" ref="M27:M33" si="22">N27/10.764</f>
        <v>74.07497212931996</v>
      </c>
      <c r="N27" s="15">
        <v>797.34299999999996</v>
      </c>
      <c r="O27" s="7">
        <v>956</v>
      </c>
      <c r="P27" s="17">
        <f t="shared" si="20"/>
        <v>88.81</v>
      </c>
      <c r="Q27" s="7">
        <v>425</v>
      </c>
      <c r="R27" s="5">
        <f t="shared" si="21"/>
        <v>39.479999999999997</v>
      </c>
      <c r="S27" s="6"/>
      <c r="T27" s="6"/>
      <c r="U27" s="6"/>
    </row>
    <row r="28" spans="1:21" ht="25.15" customHeight="1" x14ac:dyDescent="0.25">
      <c r="A28" s="5"/>
      <c r="B28" s="45"/>
      <c r="C28" s="45"/>
      <c r="D28" s="6" t="s">
        <v>42</v>
      </c>
      <c r="E28" s="6">
        <v>2</v>
      </c>
      <c r="F28" s="16">
        <f t="shared" si="17"/>
        <v>71.893812709030101</v>
      </c>
      <c r="G28" s="11">
        <v>30.785</v>
      </c>
      <c r="H28" s="13">
        <f t="shared" ref="H28:H33" si="23">G28/10.764</f>
        <v>2.8599962839093274</v>
      </c>
      <c r="I28" s="7">
        <v>0</v>
      </c>
      <c r="J28" s="5">
        <f t="shared" ref="J28:J33" si="24">ROUND(I28/10.764,2)</f>
        <v>0</v>
      </c>
      <c r="K28" s="14">
        <f t="shared" si="3"/>
        <v>161.35236</v>
      </c>
      <c r="L28" s="5">
        <v>14.99</v>
      </c>
      <c r="M28" s="13">
        <f t="shared" si="22"/>
        <v>74.753808992939426</v>
      </c>
      <c r="N28" s="15">
        <v>804.65</v>
      </c>
      <c r="O28" s="7">
        <v>966</v>
      </c>
      <c r="P28" s="5">
        <f t="shared" si="20"/>
        <v>89.74</v>
      </c>
      <c r="Q28" s="7">
        <v>429</v>
      </c>
      <c r="R28" s="5">
        <f t="shared" si="21"/>
        <v>39.86</v>
      </c>
      <c r="S28" s="6"/>
      <c r="T28" s="6"/>
      <c r="U28" s="6"/>
    </row>
    <row r="29" spans="1:21" ht="25.15" customHeight="1" x14ac:dyDescent="0.25">
      <c r="A29" s="5">
        <v>9</v>
      </c>
      <c r="B29" s="45"/>
      <c r="C29" s="45"/>
      <c r="D29" s="6" t="s">
        <v>43</v>
      </c>
      <c r="E29" s="6">
        <v>2</v>
      </c>
      <c r="F29" s="16">
        <f t="shared" si="17"/>
        <v>71.893812709030101</v>
      </c>
      <c r="G29" s="11">
        <v>30.785</v>
      </c>
      <c r="H29" s="13">
        <f t="shared" si="23"/>
        <v>2.8599962839093274</v>
      </c>
      <c r="I29" s="7">
        <v>0</v>
      </c>
      <c r="J29" s="5">
        <f t="shared" si="24"/>
        <v>0</v>
      </c>
      <c r="K29" s="14">
        <f t="shared" si="3"/>
        <v>161.35236</v>
      </c>
      <c r="L29" s="5">
        <v>14.99</v>
      </c>
      <c r="M29" s="13">
        <f t="shared" si="22"/>
        <v>74.753808992939426</v>
      </c>
      <c r="N29" s="15">
        <v>804.65</v>
      </c>
      <c r="O29" s="7">
        <v>966</v>
      </c>
      <c r="P29" s="5">
        <f t="shared" si="20"/>
        <v>89.74</v>
      </c>
      <c r="Q29" s="7">
        <v>429</v>
      </c>
      <c r="R29" s="5">
        <f t="shared" si="21"/>
        <v>39.86</v>
      </c>
      <c r="S29" s="6"/>
      <c r="T29" s="6"/>
      <c r="U29" s="9"/>
    </row>
    <row r="30" spans="1:21" ht="25.15" customHeight="1" x14ac:dyDescent="0.25">
      <c r="A30" s="5">
        <v>10</v>
      </c>
      <c r="B30" s="45"/>
      <c r="C30" s="45"/>
      <c r="D30" s="6" t="s">
        <v>44</v>
      </c>
      <c r="E30" s="6">
        <v>2</v>
      </c>
      <c r="F30" s="16">
        <f t="shared" si="17"/>
        <v>71.893812709030101</v>
      </c>
      <c r="G30" s="11">
        <v>30.785</v>
      </c>
      <c r="H30" s="13">
        <f t="shared" si="23"/>
        <v>2.8599962839093274</v>
      </c>
      <c r="I30" s="7">
        <v>0</v>
      </c>
      <c r="J30" s="5">
        <f t="shared" si="24"/>
        <v>0</v>
      </c>
      <c r="K30" s="14">
        <f t="shared" si="3"/>
        <v>161.35236</v>
      </c>
      <c r="L30" s="5">
        <v>14.99</v>
      </c>
      <c r="M30" s="13">
        <f t="shared" si="22"/>
        <v>74.753808992939426</v>
      </c>
      <c r="N30" s="15">
        <v>804.65</v>
      </c>
      <c r="O30" s="7">
        <v>966</v>
      </c>
      <c r="P30" s="5">
        <f t="shared" si="20"/>
        <v>89.74</v>
      </c>
      <c r="Q30" s="7">
        <v>429</v>
      </c>
      <c r="R30" s="5">
        <f t="shared" si="21"/>
        <v>39.86</v>
      </c>
      <c r="S30" s="6"/>
      <c r="T30" s="6"/>
      <c r="U30" s="10"/>
    </row>
    <row r="31" spans="1:21" ht="25.15" customHeight="1" x14ac:dyDescent="0.25">
      <c r="A31" s="5"/>
      <c r="B31" s="45"/>
      <c r="C31" s="45"/>
      <c r="D31" s="6" t="s">
        <v>47</v>
      </c>
      <c r="E31" s="6">
        <v>2</v>
      </c>
      <c r="F31" s="16">
        <f t="shared" si="17"/>
        <v>71.893812709030101</v>
      </c>
      <c r="G31" s="11">
        <v>30.785</v>
      </c>
      <c r="H31" s="13">
        <f t="shared" si="23"/>
        <v>2.8599962839093274</v>
      </c>
      <c r="I31" s="7">
        <v>0</v>
      </c>
      <c r="J31" s="5">
        <f t="shared" si="24"/>
        <v>0</v>
      </c>
      <c r="K31" s="14">
        <f t="shared" si="3"/>
        <v>161.35236</v>
      </c>
      <c r="L31" s="5">
        <v>14.99</v>
      </c>
      <c r="M31" s="13">
        <f t="shared" si="22"/>
        <v>74.753808992939426</v>
      </c>
      <c r="N31" s="15">
        <v>804.65</v>
      </c>
      <c r="O31" s="7">
        <v>966</v>
      </c>
      <c r="P31" s="5">
        <f t="shared" si="20"/>
        <v>89.74</v>
      </c>
      <c r="Q31" s="7">
        <v>429</v>
      </c>
      <c r="R31" s="5">
        <f t="shared" si="21"/>
        <v>39.86</v>
      </c>
      <c r="S31" s="6"/>
      <c r="T31" s="6"/>
      <c r="U31" s="10"/>
    </row>
    <row r="32" spans="1:21" ht="25.15" customHeight="1" x14ac:dyDescent="0.25">
      <c r="A32" s="5"/>
      <c r="B32" s="45"/>
      <c r="C32" s="45"/>
      <c r="D32" s="6" t="s">
        <v>45</v>
      </c>
      <c r="E32" s="6">
        <v>2</v>
      </c>
      <c r="F32" s="16">
        <f t="shared" si="17"/>
        <v>71.214975845410635</v>
      </c>
      <c r="G32" s="11">
        <v>30.785</v>
      </c>
      <c r="H32" s="13">
        <f t="shared" si="23"/>
        <v>2.8599962839093274</v>
      </c>
      <c r="I32" s="7">
        <v>0</v>
      </c>
      <c r="J32" s="5">
        <f t="shared" si="24"/>
        <v>0</v>
      </c>
      <c r="K32" s="14">
        <f t="shared" si="3"/>
        <v>158.66136</v>
      </c>
      <c r="L32" s="5">
        <v>14.74</v>
      </c>
      <c r="M32" s="13">
        <f t="shared" si="22"/>
        <v>74.07497212931996</v>
      </c>
      <c r="N32" s="15">
        <v>797.34299999999996</v>
      </c>
      <c r="O32" s="7">
        <v>956</v>
      </c>
      <c r="P32" s="18">
        <f t="shared" si="20"/>
        <v>88.81</v>
      </c>
      <c r="Q32" s="7">
        <v>425</v>
      </c>
      <c r="R32" s="5">
        <f t="shared" si="21"/>
        <v>39.479999999999997</v>
      </c>
      <c r="S32" s="6"/>
      <c r="T32" s="6"/>
      <c r="U32" s="10"/>
    </row>
    <row r="33" spans="1:21" ht="25.15" customHeight="1" x14ac:dyDescent="0.25">
      <c r="A33" s="5"/>
      <c r="B33" s="45"/>
      <c r="C33" s="45"/>
      <c r="D33" s="6" t="s">
        <v>46</v>
      </c>
      <c r="E33" s="6">
        <v>2</v>
      </c>
      <c r="F33" s="16">
        <f t="shared" si="17"/>
        <v>71.893812709030101</v>
      </c>
      <c r="G33" s="11">
        <v>30.785</v>
      </c>
      <c r="H33" s="13">
        <f t="shared" si="23"/>
        <v>2.8599962839093274</v>
      </c>
      <c r="I33" s="7">
        <v>0</v>
      </c>
      <c r="J33" s="5">
        <f t="shared" si="24"/>
        <v>0</v>
      </c>
      <c r="K33" s="14">
        <f t="shared" si="3"/>
        <v>161.35236</v>
      </c>
      <c r="L33" s="5">
        <v>14.99</v>
      </c>
      <c r="M33" s="13">
        <f t="shared" si="22"/>
        <v>74.753808992939426</v>
      </c>
      <c r="N33" s="15">
        <v>804.65</v>
      </c>
      <c r="O33" s="7">
        <v>966</v>
      </c>
      <c r="P33" s="5">
        <f t="shared" si="20"/>
        <v>89.74</v>
      </c>
      <c r="Q33" s="7">
        <v>429</v>
      </c>
      <c r="R33" s="5">
        <f t="shared" si="21"/>
        <v>39.86</v>
      </c>
      <c r="S33" s="6"/>
      <c r="T33" s="6"/>
      <c r="U33" s="10"/>
    </row>
    <row r="34" spans="1:21" ht="25.15" customHeight="1" x14ac:dyDescent="0.25">
      <c r="A34" s="5"/>
      <c r="B34" s="45"/>
      <c r="C34" s="45">
        <v>4</v>
      </c>
      <c r="D34" s="6" t="s">
        <v>48</v>
      </c>
      <c r="E34" s="6">
        <v>2</v>
      </c>
      <c r="F34" s="16">
        <f>M34-H34</f>
        <v>71.894377833519144</v>
      </c>
      <c r="G34" s="11">
        <v>30.79</v>
      </c>
      <c r="H34" s="5">
        <f>ROUND(G34/10.764,2)</f>
        <v>2.86</v>
      </c>
      <c r="I34" s="7">
        <v>0</v>
      </c>
      <c r="J34" s="5">
        <f>ROUND(I34/10.764,2)</f>
        <v>0</v>
      </c>
      <c r="K34" s="14">
        <f>L34*10.764</f>
        <v>161.35236</v>
      </c>
      <c r="L34" s="5">
        <v>14.99</v>
      </c>
      <c r="M34" s="13">
        <f>N34/10.764</f>
        <v>74.754377833519143</v>
      </c>
      <c r="N34" s="15">
        <v>804.65612299999998</v>
      </c>
      <c r="O34" s="7">
        <v>966</v>
      </c>
      <c r="P34" s="5">
        <f>ROUND(O34/10.764,2)</f>
        <v>89.74</v>
      </c>
      <c r="Q34" s="14">
        <v>429</v>
      </c>
      <c r="R34" s="5">
        <f>ROUND(Q34/10.764,2)</f>
        <v>39.86</v>
      </c>
      <c r="S34" s="6"/>
      <c r="T34" s="6">
        <v>1</v>
      </c>
      <c r="U34" s="10"/>
    </row>
    <row r="35" spans="1:21" ht="25.15" customHeight="1" x14ac:dyDescent="0.25">
      <c r="A35" s="5"/>
      <c r="B35" s="45"/>
      <c r="C35" s="45"/>
      <c r="D35" s="6" t="s">
        <v>49</v>
      </c>
      <c r="E35" s="6">
        <v>2</v>
      </c>
      <c r="F35" s="16">
        <f t="shared" ref="F35:F43" si="25">M35-H35</f>
        <v>71.894377833519144</v>
      </c>
      <c r="G35" s="11">
        <v>30.785300500000002</v>
      </c>
      <c r="H35" s="5">
        <f t="shared" ref="H35" si="26">ROUND(G35/10.764,2)</f>
        <v>2.86</v>
      </c>
      <c r="I35" s="7">
        <v>0</v>
      </c>
      <c r="J35" s="5">
        <f t="shared" ref="J35" si="27">ROUND(I35/10.764,2)</f>
        <v>0</v>
      </c>
      <c r="K35" s="14">
        <f t="shared" si="3"/>
        <v>161.35236</v>
      </c>
      <c r="L35" s="5">
        <v>14.99</v>
      </c>
      <c r="M35" s="13">
        <f>N35/10.764</f>
        <v>74.754377833519143</v>
      </c>
      <c r="N35" s="15">
        <v>804.65612299999998</v>
      </c>
      <c r="O35" s="7">
        <v>966</v>
      </c>
      <c r="P35" s="5">
        <f t="shared" ref="P35:P43" si="28">ROUND(O35/10.764,2)</f>
        <v>89.74</v>
      </c>
      <c r="Q35" s="14">
        <v>429</v>
      </c>
      <c r="R35" s="5">
        <f t="shared" ref="R35:R43" si="29">ROUND(Q35/10.764,2)</f>
        <v>39.86</v>
      </c>
      <c r="S35" s="6"/>
      <c r="T35" s="6">
        <v>1</v>
      </c>
      <c r="U35" s="10"/>
    </row>
    <row r="36" spans="1:21" ht="25.15" customHeight="1" x14ac:dyDescent="0.25">
      <c r="A36" s="5"/>
      <c r="B36" s="45"/>
      <c r="C36" s="45"/>
      <c r="D36" s="6" t="s">
        <v>50</v>
      </c>
      <c r="E36" s="6">
        <v>2</v>
      </c>
      <c r="F36" s="16">
        <f t="shared" si="25"/>
        <v>69.973522853957647</v>
      </c>
      <c r="G36" s="11">
        <v>30.785</v>
      </c>
      <c r="H36" s="13">
        <f>G36/10.764</f>
        <v>2.8599962839093274</v>
      </c>
      <c r="I36" s="7">
        <v>0</v>
      </c>
      <c r="J36" s="5">
        <f>ROUND(I36/10.764,2)</f>
        <v>0</v>
      </c>
      <c r="K36" s="14">
        <f t="shared" si="3"/>
        <v>157.04675999999998</v>
      </c>
      <c r="L36" s="5">
        <v>14.59</v>
      </c>
      <c r="M36" s="13">
        <f>N36/10.764</f>
        <v>72.833519137866972</v>
      </c>
      <c r="N36" s="15">
        <v>783.98</v>
      </c>
      <c r="O36" s="7">
        <v>941</v>
      </c>
      <c r="P36" s="5">
        <f t="shared" si="28"/>
        <v>87.42</v>
      </c>
      <c r="Q36" s="14">
        <v>418.58</v>
      </c>
      <c r="R36" s="5">
        <f t="shared" si="29"/>
        <v>38.89</v>
      </c>
      <c r="S36" s="6"/>
      <c r="T36" s="6">
        <v>1</v>
      </c>
      <c r="U36" s="10"/>
    </row>
    <row r="37" spans="1:21" ht="25.15" customHeight="1" x14ac:dyDescent="0.25">
      <c r="A37" s="5"/>
      <c r="B37" s="45"/>
      <c r="C37" s="45"/>
      <c r="D37" s="6" t="s">
        <v>51</v>
      </c>
      <c r="E37" s="6">
        <v>2</v>
      </c>
      <c r="F37" s="16">
        <f t="shared" si="25"/>
        <v>71.214975845410635</v>
      </c>
      <c r="G37" s="11">
        <v>30.785</v>
      </c>
      <c r="H37" s="13">
        <f>G37/10.764</f>
        <v>2.8599962839093274</v>
      </c>
      <c r="I37" s="7">
        <v>0</v>
      </c>
      <c r="J37" s="5">
        <f>ROUND(I37/10.764,2)</f>
        <v>0</v>
      </c>
      <c r="K37" s="14">
        <f t="shared" si="3"/>
        <v>158.66136</v>
      </c>
      <c r="L37" s="5">
        <v>14.74</v>
      </c>
      <c r="M37" s="12">
        <f t="shared" ref="M37:M43" si="30">N37/10.764</f>
        <v>74.07497212931996</v>
      </c>
      <c r="N37" s="15">
        <v>797.34299999999996</v>
      </c>
      <c r="O37" s="7">
        <v>956</v>
      </c>
      <c r="P37" s="17">
        <f t="shared" si="28"/>
        <v>88.81</v>
      </c>
      <c r="Q37" s="7">
        <v>425</v>
      </c>
      <c r="R37" s="5">
        <f t="shared" si="29"/>
        <v>39.479999999999997</v>
      </c>
      <c r="S37" s="6"/>
      <c r="T37" s="6">
        <v>1</v>
      </c>
      <c r="U37" s="10"/>
    </row>
    <row r="38" spans="1:21" ht="25.15" customHeight="1" x14ac:dyDescent="0.25">
      <c r="A38" s="5"/>
      <c r="B38" s="45"/>
      <c r="C38" s="45"/>
      <c r="D38" s="6" t="s">
        <v>52</v>
      </c>
      <c r="E38" s="6">
        <v>2</v>
      </c>
      <c r="F38" s="16">
        <f t="shared" si="25"/>
        <v>71.893812709030101</v>
      </c>
      <c r="G38" s="11">
        <v>30.785</v>
      </c>
      <c r="H38" s="13">
        <f t="shared" ref="H38:H43" si="31">G38/10.764</f>
        <v>2.8599962839093274</v>
      </c>
      <c r="I38" s="7">
        <v>0</v>
      </c>
      <c r="J38" s="5">
        <f t="shared" ref="J38:J43" si="32">ROUND(I38/10.764,2)</f>
        <v>0</v>
      </c>
      <c r="K38" s="14">
        <f t="shared" si="3"/>
        <v>161.35236</v>
      </c>
      <c r="L38" s="5">
        <v>14.99</v>
      </c>
      <c r="M38" s="13">
        <f t="shared" si="30"/>
        <v>74.753808992939426</v>
      </c>
      <c r="N38" s="15">
        <v>804.65</v>
      </c>
      <c r="O38" s="7">
        <v>966</v>
      </c>
      <c r="P38" s="5">
        <f t="shared" si="28"/>
        <v>89.74</v>
      </c>
      <c r="Q38" s="7">
        <v>429</v>
      </c>
      <c r="R38" s="5">
        <f t="shared" si="29"/>
        <v>39.86</v>
      </c>
      <c r="S38" s="6"/>
      <c r="T38" s="6"/>
      <c r="U38" s="10"/>
    </row>
    <row r="39" spans="1:21" ht="25.15" customHeight="1" x14ac:dyDescent="0.25">
      <c r="A39" s="5"/>
      <c r="B39" s="45"/>
      <c r="C39" s="45"/>
      <c r="D39" s="6" t="s">
        <v>53</v>
      </c>
      <c r="E39" s="6">
        <v>2</v>
      </c>
      <c r="F39" s="16">
        <f t="shared" si="25"/>
        <v>71.893812709030101</v>
      </c>
      <c r="G39" s="11">
        <v>30.785</v>
      </c>
      <c r="H39" s="13">
        <f t="shared" si="31"/>
        <v>2.8599962839093274</v>
      </c>
      <c r="I39" s="7">
        <v>0</v>
      </c>
      <c r="J39" s="5">
        <f t="shared" si="32"/>
        <v>0</v>
      </c>
      <c r="K39" s="14">
        <f t="shared" si="3"/>
        <v>161.35236</v>
      </c>
      <c r="L39" s="5">
        <v>14.99</v>
      </c>
      <c r="M39" s="13">
        <f t="shared" si="30"/>
        <v>74.753808992939426</v>
      </c>
      <c r="N39" s="15">
        <v>804.65</v>
      </c>
      <c r="O39" s="7">
        <v>966</v>
      </c>
      <c r="P39" s="5">
        <f t="shared" si="28"/>
        <v>89.74</v>
      </c>
      <c r="Q39" s="7">
        <v>429</v>
      </c>
      <c r="R39" s="5">
        <f t="shared" si="29"/>
        <v>39.86</v>
      </c>
      <c r="S39" s="6"/>
      <c r="T39" s="6"/>
      <c r="U39" s="10"/>
    </row>
    <row r="40" spans="1:21" ht="25.15" customHeight="1" x14ac:dyDescent="0.25">
      <c r="A40" s="5"/>
      <c r="B40" s="45"/>
      <c r="C40" s="45"/>
      <c r="D40" s="6" t="s">
        <v>54</v>
      </c>
      <c r="E40" s="6">
        <v>2</v>
      </c>
      <c r="F40" s="16">
        <f t="shared" si="25"/>
        <v>71.893812709030101</v>
      </c>
      <c r="G40" s="11">
        <v>30.785</v>
      </c>
      <c r="H40" s="13">
        <f t="shared" si="31"/>
        <v>2.8599962839093274</v>
      </c>
      <c r="I40" s="7">
        <v>0</v>
      </c>
      <c r="J40" s="5">
        <f t="shared" si="32"/>
        <v>0</v>
      </c>
      <c r="K40" s="14">
        <f t="shared" si="3"/>
        <v>161.35236</v>
      </c>
      <c r="L40" s="5">
        <v>14.99</v>
      </c>
      <c r="M40" s="13">
        <f t="shared" si="30"/>
        <v>74.753808992939426</v>
      </c>
      <c r="N40" s="15">
        <v>804.65</v>
      </c>
      <c r="O40" s="7">
        <v>966</v>
      </c>
      <c r="P40" s="5">
        <f t="shared" si="28"/>
        <v>89.74</v>
      </c>
      <c r="Q40" s="7">
        <v>429</v>
      </c>
      <c r="R40" s="5">
        <f t="shared" si="29"/>
        <v>39.86</v>
      </c>
      <c r="S40" s="6"/>
      <c r="T40" s="6"/>
      <c r="U40" s="10"/>
    </row>
    <row r="41" spans="1:21" ht="25.15" customHeight="1" x14ac:dyDescent="0.25">
      <c r="A41" s="5"/>
      <c r="B41" s="45"/>
      <c r="C41" s="45"/>
      <c r="D41" s="6" t="s">
        <v>57</v>
      </c>
      <c r="E41" s="6">
        <v>2</v>
      </c>
      <c r="F41" s="16">
        <f t="shared" si="25"/>
        <v>71.893812709030101</v>
      </c>
      <c r="G41" s="11">
        <v>30.785</v>
      </c>
      <c r="H41" s="13">
        <f t="shared" si="31"/>
        <v>2.8599962839093274</v>
      </c>
      <c r="I41" s="7">
        <v>0</v>
      </c>
      <c r="J41" s="5">
        <f t="shared" si="32"/>
        <v>0</v>
      </c>
      <c r="K41" s="14">
        <f t="shared" si="3"/>
        <v>161.35236</v>
      </c>
      <c r="L41" s="5">
        <v>14.99</v>
      </c>
      <c r="M41" s="13">
        <f t="shared" si="30"/>
        <v>74.753808992939426</v>
      </c>
      <c r="N41" s="15">
        <v>804.65</v>
      </c>
      <c r="O41" s="7">
        <v>966</v>
      </c>
      <c r="P41" s="5">
        <f t="shared" si="28"/>
        <v>89.74</v>
      </c>
      <c r="Q41" s="7">
        <v>429</v>
      </c>
      <c r="R41" s="5">
        <f t="shared" si="29"/>
        <v>39.86</v>
      </c>
      <c r="S41" s="6"/>
      <c r="T41" s="6"/>
      <c r="U41" s="10"/>
    </row>
    <row r="42" spans="1:21" ht="25.15" customHeight="1" x14ac:dyDescent="0.25">
      <c r="A42" s="5"/>
      <c r="B42" s="45"/>
      <c r="C42" s="45"/>
      <c r="D42" s="6" t="s">
        <v>55</v>
      </c>
      <c r="E42" s="6">
        <v>2</v>
      </c>
      <c r="F42" s="16">
        <f t="shared" si="25"/>
        <v>71.214975845410635</v>
      </c>
      <c r="G42" s="11">
        <v>30.785</v>
      </c>
      <c r="H42" s="13">
        <f t="shared" si="31"/>
        <v>2.8599962839093274</v>
      </c>
      <c r="I42" s="7">
        <v>0</v>
      </c>
      <c r="J42" s="5">
        <f t="shared" si="32"/>
        <v>0</v>
      </c>
      <c r="K42" s="14">
        <f t="shared" si="3"/>
        <v>158.66136</v>
      </c>
      <c r="L42" s="5">
        <v>14.74</v>
      </c>
      <c r="M42" s="13">
        <f t="shared" si="30"/>
        <v>74.07497212931996</v>
      </c>
      <c r="N42" s="15">
        <v>797.34299999999996</v>
      </c>
      <c r="O42" s="7">
        <v>956</v>
      </c>
      <c r="P42" s="18">
        <f t="shared" si="28"/>
        <v>88.81</v>
      </c>
      <c r="Q42" s="7">
        <v>425</v>
      </c>
      <c r="R42" s="5">
        <f t="shared" si="29"/>
        <v>39.479999999999997</v>
      </c>
      <c r="S42" s="6"/>
      <c r="T42" s="6"/>
      <c r="U42" s="10"/>
    </row>
    <row r="43" spans="1:21" ht="25.15" customHeight="1" x14ac:dyDescent="0.25">
      <c r="A43" s="5"/>
      <c r="B43" s="45"/>
      <c r="C43" s="45"/>
      <c r="D43" s="6" t="s">
        <v>56</v>
      </c>
      <c r="E43" s="6">
        <v>2</v>
      </c>
      <c r="F43" s="16">
        <f t="shared" si="25"/>
        <v>71.893812709030101</v>
      </c>
      <c r="G43" s="11">
        <v>30.785</v>
      </c>
      <c r="H43" s="13">
        <f t="shared" si="31"/>
        <v>2.8599962839093274</v>
      </c>
      <c r="I43" s="7">
        <v>0</v>
      </c>
      <c r="J43" s="5">
        <f t="shared" si="32"/>
        <v>0</v>
      </c>
      <c r="K43" s="14">
        <f t="shared" si="3"/>
        <v>161.35236</v>
      </c>
      <c r="L43" s="5">
        <v>14.99</v>
      </c>
      <c r="M43" s="13">
        <f t="shared" si="30"/>
        <v>74.753808992939426</v>
      </c>
      <c r="N43" s="15">
        <v>804.65</v>
      </c>
      <c r="O43" s="7">
        <v>966</v>
      </c>
      <c r="P43" s="5">
        <f t="shared" si="28"/>
        <v>89.74</v>
      </c>
      <c r="Q43" s="7">
        <v>429</v>
      </c>
      <c r="R43" s="5">
        <f t="shared" si="29"/>
        <v>39.86</v>
      </c>
      <c r="S43" s="6"/>
      <c r="T43" s="6"/>
      <c r="U43" s="10"/>
    </row>
    <row r="44" spans="1:21" ht="25.15" customHeight="1" x14ac:dyDescent="0.25">
      <c r="A44" s="5"/>
      <c r="B44" s="45"/>
      <c r="C44" s="45">
        <v>5</v>
      </c>
      <c r="D44" s="6" t="s">
        <v>58</v>
      </c>
      <c r="E44" s="6">
        <v>2</v>
      </c>
      <c r="F44" s="16">
        <f>M44-H44</f>
        <v>71.894377833519144</v>
      </c>
      <c r="G44" s="11">
        <v>30.79</v>
      </c>
      <c r="H44" s="5">
        <f>ROUND(G44/10.764,2)</f>
        <v>2.86</v>
      </c>
      <c r="I44" s="7">
        <v>0</v>
      </c>
      <c r="J44" s="5">
        <f>ROUND(I44/10.764,2)</f>
        <v>0</v>
      </c>
      <c r="K44" s="14">
        <f>L44*10.764</f>
        <v>161.35236</v>
      </c>
      <c r="L44" s="5">
        <v>14.99</v>
      </c>
      <c r="M44" s="13">
        <f>N44/10.764</f>
        <v>74.754377833519143</v>
      </c>
      <c r="N44" s="15">
        <v>804.65612299999998</v>
      </c>
      <c r="O44" s="7">
        <v>966</v>
      </c>
      <c r="P44" s="5">
        <f>ROUND(O44/10.764,2)</f>
        <v>89.74</v>
      </c>
      <c r="Q44" s="14">
        <v>429</v>
      </c>
      <c r="R44" s="5">
        <f>ROUND(Q44/10.764,2)</f>
        <v>39.86</v>
      </c>
      <c r="S44" s="6">
        <v>1</v>
      </c>
      <c r="T44" s="6"/>
      <c r="U44" s="10"/>
    </row>
    <row r="45" spans="1:21" ht="25.15" customHeight="1" x14ac:dyDescent="0.25">
      <c r="A45" s="5"/>
      <c r="B45" s="45"/>
      <c r="C45" s="45"/>
      <c r="D45" s="6" t="s">
        <v>59</v>
      </c>
      <c r="E45" s="6">
        <v>2</v>
      </c>
      <c r="F45" s="16">
        <f t="shared" ref="F45:F53" si="33">M45-H45</f>
        <v>71.894377833519144</v>
      </c>
      <c r="G45" s="11">
        <v>30.785300500000002</v>
      </c>
      <c r="H45" s="5">
        <f t="shared" ref="H45" si="34">ROUND(G45/10.764,2)</f>
        <v>2.86</v>
      </c>
      <c r="I45" s="7">
        <v>0</v>
      </c>
      <c r="J45" s="5">
        <f t="shared" ref="J45" si="35">ROUND(I45/10.764,2)</f>
        <v>0</v>
      </c>
      <c r="K45" s="14">
        <f t="shared" si="3"/>
        <v>161.35236</v>
      </c>
      <c r="L45" s="5">
        <v>14.99</v>
      </c>
      <c r="M45" s="13">
        <f>N45/10.764</f>
        <v>74.754377833519143</v>
      </c>
      <c r="N45" s="15">
        <v>804.65612299999998</v>
      </c>
      <c r="O45" s="7">
        <v>966</v>
      </c>
      <c r="P45" s="5">
        <f t="shared" ref="P45:P53" si="36">ROUND(O45/10.764,2)</f>
        <v>89.74</v>
      </c>
      <c r="Q45" s="14">
        <v>429</v>
      </c>
      <c r="R45" s="5">
        <f t="shared" ref="R45:R53" si="37">ROUND(Q45/10.764,2)</f>
        <v>39.86</v>
      </c>
      <c r="S45" s="6">
        <v>1</v>
      </c>
      <c r="T45" s="6"/>
      <c r="U45" s="10"/>
    </row>
    <row r="46" spans="1:21" ht="25.15" customHeight="1" x14ac:dyDescent="0.25">
      <c r="A46" s="5"/>
      <c r="B46" s="45"/>
      <c r="C46" s="45"/>
      <c r="D46" s="6" t="s">
        <v>60</v>
      </c>
      <c r="E46" s="6">
        <v>2</v>
      </c>
      <c r="F46" s="16">
        <f t="shared" si="33"/>
        <v>69.973522853957647</v>
      </c>
      <c r="G46" s="11">
        <v>30.785</v>
      </c>
      <c r="H46" s="13">
        <f>G46/10.764</f>
        <v>2.8599962839093274</v>
      </c>
      <c r="I46" s="7">
        <v>0</v>
      </c>
      <c r="J46" s="5">
        <f>ROUND(I46/10.764,2)</f>
        <v>0</v>
      </c>
      <c r="K46" s="14">
        <f t="shared" si="3"/>
        <v>157.04675999999998</v>
      </c>
      <c r="L46" s="5">
        <v>14.59</v>
      </c>
      <c r="M46" s="13">
        <f>N46/10.764</f>
        <v>72.833519137866972</v>
      </c>
      <c r="N46" s="15">
        <v>783.98</v>
      </c>
      <c r="O46" s="7">
        <v>941</v>
      </c>
      <c r="P46" s="5">
        <f t="shared" si="36"/>
        <v>87.42</v>
      </c>
      <c r="Q46" s="14">
        <v>418.58</v>
      </c>
      <c r="R46" s="5">
        <f t="shared" si="37"/>
        <v>38.89</v>
      </c>
      <c r="S46" s="6">
        <v>1</v>
      </c>
      <c r="T46" s="6"/>
      <c r="U46" s="10"/>
    </row>
    <row r="47" spans="1:21" ht="25.15" customHeight="1" x14ac:dyDescent="0.25">
      <c r="A47" s="5"/>
      <c r="B47" s="45"/>
      <c r="C47" s="45"/>
      <c r="D47" s="6" t="s">
        <v>61</v>
      </c>
      <c r="E47" s="6">
        <v>2</v>
      </c>
      <c r="F47" s="16">
        <f t="shared" si="33"/>
        <v>71.214975845410635</v>
      </c>
      <c r="G47" s="11">
        <v>30.785</v>
      </c>
      <c r="H47" s="13">
        <f>G47/10.764</f>
        <v>2.8599962839093274</v>
      </c>
      <c r="I47" s="7">
        <v>0</v>
      </c>
      <c r="J47" s="5">
        <f>ROUND(I47/10.764,2)</f>
        <v>0</v>
      </c>
      <c r="K47" s="14">
        <f t="shared" si="3"/>
        <v>158.66136</v>
      </c>
      <c r="L47" s="5">
        <v>14.74</v>
      </c>
      <c r="M47" s="12">
        <f t="shared" ref="M47:M53" si="38">N47/10.764</f>
        <v>74.07497212931996</v>
      </c>
      <c r="N47" s="15">
        <v>797.34299999999996</v>
      </c>
      <c r="O47" s="7">
        <v>956</v>
      </c>
      <c r="P47" s="17">
        <f t="shared" si="36"/>
        <v>88.81</v>
      </c>
      <c r="Q47" s="7">
        <v>425</v>
      </c>
      <c r="R47" s="5">
        <f t="shared" si="37"/>
        <v>39.479999999999997</v>
      </c>
      <c r="S47" s="6">
        <v>1</v>
      </c>
      <c r="T47" s="6"/>
      <c r="U47" s="10"/>
    </row>
    <row r="48" spans="1:21" ht="25.15" customHeight="1" x14ac:dyDescent="0.25">
      <c r="A48" s="5"/>
      <c r="B48" s="45"/>
      <c r="C48" s="45"/>
      <c r="D48" s="6" t="s">
        <v>62</v>
      </c>
      <c r="E48" s="6">
        <v>2</v>
      </c>
      <c r="F48" s="16">
        <f t="shared" si="33"/>
        <v>71.893812709030101</v>
      </c>
      <c r="G48" s="11">
        <v>30.785</v>
      </c>
      <c r="H48" s="13">
        <f t="shared" ref="H48:H53" si="39">G48/10.764</f>
        <v>2.8599962839093274</v>
      </c>
      <c r="I48" s="7">
        <v>0</v>
      </c>
      <c r="J48" s="5">
        <f t="shared" ref="J48:J53" si="40">ROUND(I48/10.764,2)</f>
        <v>0</v>
      </c>
      <c r="K48" s="14">
        <f t="shared" si="3"/>
        <v>161.35236</v>
      </c>
      <c r="L48" s="5">
        <v>14.99</v>
      </c>
      <c r="M48" s="13">
        <f t="shared" si="38"/>
        <v>74.753808992939426</v>
      </c>
      <c r="N48" s="15">
        <v>804.65</v>
      </c>
      <c r="O48" s="7">
        <v>966</v>
      </c>
      <c r="P48" s="5">
        <f t="shared" si="36"/>
        <v>89.74</v>
      </c>
      <c r="Q48" s="7">
        <v>429</v>
      </c>
      <c r="R48" s="5">
        <f t="shared" si="37"/>
        <v>39.86</v>
      </c>
      <c r="S48" s="6">
        <v>1</v>
      </c>
      <c r="T48" s="6"/>
      <c r="U48" s="10"/>
    </row>
    <row r="49" spans="1:21" ht="25.15" customHeight="1" x14ac:dyDescent="0.25">
      <c r="A49" s="5"/>
      <c r="B49" s="45"/>
      <c r="C49" s="45"/>
      <c r="D49" s="6" t="s">
        <v>63</v>
      </c>
      <c r="E49" s="6">
        <v>2</v>
      </c>
      <c r="F49" s="16">
        <f t="shared" si="33"/>
        <v>71.893812709030101</v>
      </c>
      <c r="G49" s="11">
        <v>30.785</v>
      </c>
      <c r="H49" s="13">
        <f t="shared" si="39"/>
        <v>2.8599962839093274</v>
      </c>
      <c r="I49" s="7">
        <v>0</v>
      </c>
      <c r="J49" s="5">
        <f t="shared" si="40"/>
        <v>0</v>
      </c>
      <c r="K49" s="14">
        <f t="shared" si="3"/>
        <v>161.35236</v>
      </c>
      <c r="L49" s="5">
        <v>14.99</v>
      </c>
      <c r="M49" s="13">
        <f t="shared" si="38"/>
        <v>74.753808992939426</v>
      </c>
      <c r="N49" s="15">
        <v>804.65</v>
      </c>
      <c r="O49" s="7">
        <v>966</v>
      </c>
      <c r="P49" s="5">
        <f t="shared" si="36"/>
        <v>89.74</v>
      </c>
      <c r="Q49" s="7">
        <v>429</v>
      </c>
      <c r="R49" s="5">
        <f t="shared" si="37"/>
        <v>39.86</v>
      </c>
      <c r="S49" s="6">
        <v>1</v>
      </c>
      <c r="T49" s="6"/>
      <c r="U49" s="10"/>
    </row>
    <row r="50" spans="1:21" ht="25.15" customHeight="1" x14ac:dyDescent="0.25">
      <c r="A50" s="5"/>
      <c r="B50" s="45"/>
      <c r="C50" s="45"/>
      <c r="D50" s="6" t="s">
        <v>64</v>
      </c>
      <c r="E50" s="6">
        <v>2</v>
      </c>
      <c r="F50" s="16">
        <f t="shared" si="33"/>
        <v>71.893812709030101</v>
      </c>
      <c r="G50" s="11">
        <v>30.785</v>
      </c>
      <c r="H50" s="13">
        <f t="shared" si="39"/>
        <v>2.8599962839093274</v>
      </c>
      <c r="I50" s="7">
        <v>0</v>
      </c>
      <c r="J50" s="5">
        <f t="shared" si="40"/>
        <v>0</v>
      </c>
      <c r="K50" s="14">
        <f t="shared" si="3"/>
        <v>161.35236</v>
      </c>
      <c r="L50" s="5">
        <v>14.99</v>
      </c>
      <c r="M50" s="13">
        <f t="shared" si="38"/>
        <v>74.753808992939426</v>
      </c>
      <c r="N50" s="15">
        <v>804.65</v>
      </c>
      <c r="O50" s="7">
        <v>966</v>
      </c>
      <c r="P50" s="5">
        <f t="shared" si="36"/>
        <v>89.74</v>
      </c>
      <c r="Q50" s="7">
        <v>429</v>
      </c>
      <c r="R50" s="5">
        <f t="shared" si="37"/>
        <v>39.86</v>
      </c>
      <c r="S50" s="6">
        <v>1</v>
      </c>
      <c r="T50" s="6"/>
      <c r="U50" s="10"/>
    </row>
    <row r="51" spans="1:21" ht="25.15" customHeight="1" x14ac:dyDescent="0.25">
      <c r="A51" s="5"/>
      <c r="B51" s="45"/>
      <c r="C51" s="45"/>
      <c r="D51" s="6" t="s">
        <v>67</v>
      </c>
      <c r="E51" s="6">
        <v>2</v>
      </c>
      <c r="F51" s="16">
        <f t="shared" si="33"/>
        <v>71.893812709030101</v>
      </c>
      <c r="G51" s="11">
        <v>30.785</v>
      </c>
      <c r="H51" s="13">
        <f t="shared" si="39"/>
        <v>2.8599962839093274</v>
      </c>
      <c r="I51" s="7">
        <v>0</v>
      </c>
      <c r="J51" s="5">
        <f t="shared" si="40"/>
        <v>0</v>
      </c>
      <c r="K51" s="14">
        <f t="shared" si="3"/>
        <v>161.35236</v>
      </c>
      <c r="L51" s="5">
        <v>14.99</v>
      </c>
      <c r="M51" s="13">
        <f t="shared" si="38"/>
        <v>74.753808992939426</v>
      </c>
      <c r="N51" s="15">
        <v>804.65</v>
      </c>
      <c r="O51" s="7">
        <v>966</v>
      </c>
      <c r="P51" s="5">
        <f t="shared" si="36"/>
        <v>89.74</v>
      </c>
      <c r="Q51" s="7">
        <v>429</v>
      </c>
      <c r="R51" s="5">
        <f t="shared" si="37"/>
        <v>39.86</v>
      </c>
      <c r="S51" s="6">
        <v>1</v>
      </c>
      <c r="T51" s="6"/>
      <c r="U51" s="10"/>
    </row>
    <row r="52" spans="1:21" ht="25.15" customHeight="1" x14ac:dyDescent="0.25">
      <c r="A52" s="5"/>
      <c r="B52" s="45"/>
      <c r="C52" s="45"/>
      <c r="D52" s="6" t="s">
        <v>65</v>
      </c>
      <c r="E52" s="6">
        <v>2</v>
      </c>
      <c r="F52" s="16">
        <f t="shared" si="33"/>
        <v>71.214975845410635</v>
      </c>
      <c r="G52" s="11">
        <v>30.785</v>
      </c>
      <c r="H52" s="13">
        <f t="shared" si="39"/>
        <v>2.8599962839093274</v>
      </c>
      <c r="I52" s="7">
        <v>0</v>
      </c>
      <c r="J52" s="5">
        <f t="shared" si="40"/>
        <v>0</v>
      </c>
      <c r="K52" s="14">
        <f t="shared" si="3"/>
        <v>158.66136</v>
      </c>
      <c r="L52" s="5">
        <v>14.74</v>
      </c>
      <c r="M52" s="13">
        <f t="shared" si="38"/>
        <v>74.07497212931996</v>
      </c>
      <c r="N52" s="15">
        <v>797.34299999999996</v>
      </c>
      <c r="O52" s="7">
        <v>956</v>
      </c>
      <c r="P52" s="18">
        <f t="shared" si="36"/>
        <v>88.81</v>
      </c>
      <c r="Q52" s="7">
        <v>425</v>
      </c>
      <c r="R52" s="5">
        <f t="shared" si="37"/>
        <v>39.479999999999997</v>
      </c>
      <c r="S52" s="6">
        <v>1</v>
      </c>
      <c r="T52" s="6"/>
      <c r="U52" s="10"/>
    </row>
    <row r="53" spans="1:21" ht="25.15" customHeight="1" x14ac:dyDescent="0.25">
      <c r="A53" s="5">
        <v>11</v>
      </c>
      <c r="B53" s="45"/>
      <c r="C53" s="45"/>
      <c r="D53" s="6" t="s">
        <v>66</v>
      </c>
      <c r="E53" s="6">
        <v>2</v>
      </c>
      <c r="F53" s="16">
        <f t="shared" si="33"/>
        <v>71.893812709030101</v>
      </c>
      <c r="G53" s="11">
        <v>30.785</v>
      </c>
      <c r="H53" s="13">
        <f t="shared" si="39"/>
        <v>2.8599962839093274</v>
      </c>
      <c r="I53" s="7">
        <v>0</v>
      </c>
      <c r="J53" s="5">
        <f t="shared" si="40"/>
        <v>0</v>
      </c>
      <c r="K53" s="14">
        <f t="shared" si="3"/>
        <v>161.35236</v>
      </c>
      <c r="L53" s="5">
        <v>14.99</v>
      </c>
      <c r="M53" s="13">
        <f t="shared" si="38"/>
        <v>74.753808992939426</v>
      </c>
      <c r="N53" s="15">
        <v>804.65</v>
      </c>
      <c r="O53" s="7">
        <v>966</v>
      </c>
      <c r="P53" s="5">
        <f t="shared" si="36"/>
        <v>89.74</v>
      </c>
      <c r="Q53" s="7">
        <v>429</v>
      </c>
      <c r="R53" s="5">
        <f t="shared" si="37"/>
        <v>39.86</v>
      </c>
      <c r="S53" s="6">
        <v>1</v>
      </c>
      <c r="T53" s="6"/>
      <c r="U53" s="9"/>
    </row>
    <row r="54" spans="1:21" ht="25.15" customHeight="1" x14ac:dyDescent="0.25">
      <c r="A54" s="45">
        <v>2</v>
      </c>
      <c r="B54" s="45"/>
      <c r="C54" s="45">
        <v>1</v>
      </c>
      <c r="D54" s="6" t="s">
        <v>68</v>
      </c>
      <c r="E54" s="20">
        <v>3</v>
      </c>
      <c r="F54" s="16">
        <f t="shared" ref="F54:F67" si="41">M54-H54</f>
        <v>95.329921962095867</v>
      </c>
      <c r="G54" s="11">
        <v>37.457999999999998</v>
      </c>
      <c r="H54" s="5">
        <f t="shared" ref="H54:H67" si="42">ROUND(G54/10.764,2)</f>
        <v>3.48</v>
      </c>
      <c r="I54" s="7">
        <v>0</v>
      </c>
      <c r="J54" s="5">
        <f t="shared" ref="J54:J67" si="43">ROUND(I54/10.764,2)</f>
        <v>0</v>
      </c>
      <c r="K54" s="14">
        <f>L54*10.764</f>
        <v>213.45011999999997</v>
      </c>
      <c r="L54" s="5">
        <v>19.829999999999998</v>
      </c>
      <c r="M54" s="13">
        <f t="shared" ref="M54:M67" si="44">N54/10.764</f>
        <v>98.809921962095871</v>
      </c>
      <c r="N54" s="15">
        <v>1063.5899999999999</v>
      </c>
      <c r="O54" s="7">
        <v>1277</v>
      </c>
      <c r="P54" s="5">
        <f t="shared" ref="P54:P67" si="45">ROUND(O54/10.764,2)</f>
        <v>118.64</v>
      </c>
      <c r="Q54" s="14">
        <v>568</v>
      </c>
      <c r="R54" s="5">
        <f t="shared" ref="R54:R67" si="46">ROUND(Q54/10.764,2)</f>
        <v>52.77</v>
      </c>
      <c r="S54" s="6">
        <v>1</v>
      </c>
      <c r="T54" s="6"/>
      <c r="U54" s="9"/>
    </row>
    <row r="55" spans="1:21" ht="25.15" customHeight="1" x14ac:dyDescent="0.25">
      <c r="A55" s="45"/>
      <c r="B55" s="45"/>
      <c r="C55" s="45"/>
      <c r="D55" s="6" t="s">
        <v>69</v>
      </c>
      <c r="E55" s="6">
        <v>2</v>
      </c>
      <c r="F55" s="16">
        <f t="shared" si="41"/>
        <v>72.443686361947229</v>
      </c>
      <c r="G55" s="11">
        <v>31.64</v>
      </c>
      <c r="H55" s="5">
        <f t="shared" si="42"/>
        <v>2.94</v>
      </c>
      <c r="I55" s="7">
        <v>0</v>
      </c>
      <c r="J55" s="5">
        <f t="shared" si="43"/>
        <v>0</v>
      </c>
      <c r="K55" s="14">
        <f t="shared" ref="K55:K118" si="47">L55*10.764</f>
        <v>161.56763999999998</v>
      </c>
      <c r="L55" s="5">
        <v>15.01</v>
      </c>
      <c r="M55" s="13">
        <f t="shared" si="44"/>
        <v>75.383686361947227</v>
      </c>
      <c r="N55" s="15">
        <v>811.43</v>
      </c>
      <c r="O55" s="7">
        <v>973</v>
      </c>
      <c r="P55" s="5">
        <f t="shared" si="45"/>
        <v>90.39</v>
      </c>
      <c r="Q55" s="14">
        <v>433</v>
      </c>
      <c r="R55" s="5">
        <f t="shared" si="46"/>
        <v>40.229999999999997</v>
      </c>
      <c r="S55" s="6"/>
      <c r="T55" s="6">
        <v>1</v>
      </c>
      <c r="U55" s="9"/>
    </row>
    <row r="56" spans="1:21" ht="25.15" customHeight="1" x14ac:dyDescent="0.25">
      <c r="A56" s="45"/>
      <c r="B56" s="45"/>
      <c r="C56" s="45"/>
      <c r="D56" s="6" t="s">
        <v>70</v>
      </c>
      <c r="E56" s="6">
        <v>2</v>
      </c>
      <c r="F56" s="16">
        <f t="shared" si="41"/>
        <v>72.463195837978446</v>
      </c>
      <c r="G56" s="11">
        <v>31.64</v>
      </c>
      <c r="H56" s="5">
        <f t="shared" si="42"/>
        <v>2.94</v>
      </c>
      <c r="I56" s="7">
        <v>0</v>
      </c>
      <c r="J56" s="5">
        <f t="shared" si="43"/>
        <v>0</v>
      </c>
      <c r="K56" s="14">
        <f t="shared" si="47"/>
        <v>162.42875999999998</v>
      </c>
      <c r="L56" s="5">
        <v>15.09</v>
      </c>
      <c r="M56" s="13">
        <f t="shared" si="44"/>
        <v>75.403195837978444</v>
      </c>
      <c r="N56" s="15">
        <v>811.64</v>
      </c>
      <c r="O56" s="7">
        <v>974</v>
      </c>
      <c r="P56" s="5">
        <f t="shared" si="45"/>
        <v>90.49</v>
      </c>
      <c r="Q56" s="14">
        <v>433</v>
      </c>
      <c r="R56" s="5">
        <f t="shared" si="46"/>
        <v>40.229999999999997</v>
      </c>
      <c r="S56" s="6">
        <v>1</v>
      </c>
      <c r="T56" s="6"/>
      <c r="U56" s="9"/>
    </row>
    <row r="57" spans="1:21" ht="25.15" customHeight="1" x14ac:dyDescent="0.25">
      <c r="A57" s="45"/>
      <c r="B57" s="45"/>
      <c r="C57" s="45"/>
      <c r="D57" s="6" t="s">
        <v>71</v>
      </c>
      <c r="E57" s="20">
        <v>3</v>
      </c>
      <c r="F57" s="16">
        <f t="shared" si="41"/>
        <v>94.790159791898915</v>
      </c>
      <c r="G57" s="11">
        <v>37.457999999999998</v>
      </c>
      <c r="H57" s="5">
        <f t="shared" si="42"/>
        <v>3.48</v>
      </c>
      <c r="I57" s="7">
        <v>0</v>
      </c>
      <c r="J57" s="5">
        <f t="shared" si="43"/>
        <v>0</v>
      </c>
      <c r="K57" s="14">
        <f t="shared" si="47"/>
        <v>212.26607999999999</v>
      </c>
      <c r="L57" s="5">
        <v>19.72</v>
      </c>
      <c r="M57" s="13">
        <f t="shared" si="44"/>
        <v>98.270159791898919</v>
      </c>
      <c r="N57" s="15">
        <v>1057.78</v>
      </c>
      <c r="O57" s="7">
        <v>1270</v>
      </c>
      <c r="P57" s="5">
        <f t="shared" si="45"/>
        <v>117.99</v>
      </c>
      <c r="Q57" s="14">
        <v>565</v>
      </c>
      <c r="R57" s="5">
        <f t="shared" si="46"/>
        <v>52.49</v>
      </c>
      <c r="S57" s="6">
        <v>1</v>
      </c>
      <c r="T57" s="6"/>
      <c r="U57" s="9"/>
    </row>
    <row r="58" spans="1:21" ht="25.15" customHeight="1" x14ac:dyDescent="0.25">
      <c r="A58" s="45"/>
      <c r="B58" s="45"/>
      <c r="C58" s="45"/>
      <c r="D58" s="6" t="s">
        <v>72</v>
      </c>
      <c r="E58" s="6">
        <v>2</v>
      </c>
      <c r="F58" s="16">
        <f t="shared" si="41"/>
        <v>69.655793385358606</v>
      </c>
      <c r="G58" s="11">
        <v>30.77</v>
      </c>
      <c r="H58" s="5">
        <f t="shared" si="42"/>
        <v>2.86</v>
      </c>
      <c r="I58" s="7">
        <v>0</v>
      </c>
      <c r="J58" s="5">
        <f t="shared" si="43"/>
        <v>0</v>
      </c>
      <c r="K58" s="14">
        <f t="shared" si="47"/>
        <v>167.16492</v>
      </c>
      <c r="L58" s="5">
        <v>15.53</v>
      </c>
      <c r="M58" s="13">
        <f t="shared" si="44"/>
        <v>72.515793385358606</v>
      </c>
      <c r="N58" s="15">
        <v>780.56</v>
      </c>
      <c r="O58" s="7">
        <v>937</v>
      </c>
      <c r="P58" s="5">
        <f t="shared" si="45"/>
        <v>87.05</v>
      </c>
      <c r="Q58" s="14">
        <v>417</v>
      </c>
      <c r="R58" s="5">
        <f t="shared" si="46"/>
        <v>38.74</v>
      </c>
      <c r="S58" s="6"/>
      <c r="T58" s="6">
        <v>1</v>
      </c>
      <c r="U58" s="9"/>
    </row>
    <row r="59" spans="1:21" ht="25.15" customHeight="1" x14ac:dyDescent="0.25">
      <c r="A59" s="45"/>
      <c r="B59" s="45"/>
      <c r="C59" s="45"/>
      <c r="D59" s="6" t="s">
        <v>73</v>
      </c>
      <c r="E59" s="6">
        <v>2</v>
      </c>
      <c r="F59" s="16">
        <f t="shared" si="41"/>
        <v>72.766714975845417</v>
      </c>
      <c r="G59" s="11">
        <v>31.95</v>
      </c>
      <c r="H59" s="5">
        <f t="shared" si="42"/>
        <v>2.97</v>
      </c>
      <c r="I59" s="7">
        <v>0</v>
      </c>
      <c r="J59" s="5">
        <f t="shared" si="43"/>
        <v>0</v>
      </c>
      <c r="K59" s="14">
        <f t="shared" si="47"/>
        <v>162.75167999999999</v>
      </c>
      <c r="L59" s="5">
        <v>15.12</v>
      </c>
      <c r="M59" s="13">
        <f t="shared" si="44"/>
        <v>75.736714975845416</v>
      </c>
      <c r="N59" s="15">
        <v>815.23</v>
      </c>
      <c r="O59" s="7">
        <v>978</v>
      </c>
      <c r="P59" s="5">
        <f t="shared" si="45"/>
        <v>90.86</v>
      </c>
      <c r="Q59" s="14">
        <v>435</v>
      </c>
      <c r="R59" s="5">
        <f t="shared" si="46"/>
        <v>40.409999999999997</v>
      </c>
      <c r="S59" s="6">
        <v>1</v>
      </c>
      <c r="T59" s="6"/>
      <c r="U59" s="9"/>
    </row>
    <row r="60" spans="1:21" ht="25.15" customHeight="1" x14ac:dyDescent="0.25">
      <c r="A60" s="45"/>
      <c r="B60" s="45"/>
      <c r="C60" s="45"/>
      <c r="D60" s="6" t="s">
        <v>74</v>
      </c>
      <c r="E60" s="6">
        <v>2</v>
      </c>
      <c r="F60" s="16">
        <f t="shared" si="41"/>
        <v>69.418892604979561</v>
      </c>
      <c r="G60" s="11">
        <v>30.785</v>
      </c>
      <c r="H60" s="5">
        <f t="shared" si="42"/>
        <v>2.86</v>
      </c>
      <c r="I60" s="7">
        <v>0</v>
      </c>
      <c r="J60" s="5">
        <f t="shared" si="43"/>
        <v>0</v>
      </c>
      <c r="K60" s="14">
        <f t="shared" si="47"/>
        <v>155.97036</v>
      </c>
      <c r="L60" s="5">
        <v>14.49</v>
      </c>
      <c r="M60" s="13">
        <f t="shared" si="44"/>
        <v>72.278892604979561</v>
      </c>
      <c r="N60" s="15">
        <v>778.01</v>
      </c>
      <c r="O60" s="7">
        <v>934</v>
      </c>
      <c r="P60" s="5">
        <f t="shared" si="45"/>
        <v>86.77</v>
      </c>
      <c r="Q60" s="14">
        <v>415</v>
      </c>
      <c r="R60" s="5">
        <f t="shared" si="46"/>
        <v>38.549999999999997</v>
      </c>
      <c r="S60" s="6"/>
      <c r="T60" s="6">
        <v>1</v>
      </c>
      <c r="U60" s="9"/>
    </row>
    <row r="61" spans="1:21" ht="25.15" customHeight="1" x14ac:dyDescent="0.25">
      <c r="A61" s="45"/>
      <c r="B61" s="45"/>
      <c r="C61" s="45"/>
      <c r="D61" s="6" t="s">
        <v>80</v>
      </c>
      <c r="E61" s="6">
        <v>2</v>
      </c>
      <c r="F61" s="16">
        <f t="shared" si="41"/>
        <v>72.754637681159423</v>
      </c>
      <c r="G61" s="11">
        <v>31.95</v>
      </c>
      <c r="H61" s="5">
        <f t="shared" si="42"/>
        <v>2.97</v>
      </c>
      <c r="I61" s="7">
        <v>0</v>
      </c>
      <c r="J61" s="5">
        <f t="shared" si="43"/>
        <v>0</v>
      </c>
      <c r="K61" s="14">
        <f t="shared" si="47"/>
        <v>162.96696</v>
      </c>
      <c r="L61" s="5">
        <v>15.14</v>
      </c>
      <c r="M61" s="13">
        <f t="shared" si="44"/>
        <v>75.724637681159422</v>
      </c>
      <c r="N61" s="15">
        <v>815.1</v>
      </c>
      <c r="O61" s="7">
        <v>978</v>
      </c>
      <c r="P61" s="5">
        <f t="shared" si="45"/>
        <v>90.86</v>
      </c>
      <c r="Q61" s="14">
        <v>435</v>
      </c>
      <c r="R61" s="5">
        <f t="shared" si="46"/>
        <v>40.409999999999997</v>
      </c>
      <c r="S61" s="6">
        <v>1</v>
      </c>
      <c r="T61" s="6"/>
      <c r="U61" s="9"/>
    </row>
    <row r="62" spans="1:21" ht="25.15" customHeight="1" x14ac:dyDescent="0.25">
      <c r="A62" s="45"/>
      <c r="B62" s="45"/>
      <c r="C62" s="45"/>
      <c r="D62" s="6" t="s">
        <v>75</v>
      </c>
      <c r="E62" s="6">
        <v>2</v>
      </c>
      <c r="F62" s="16">
        <f t="shared" si="41"/>
        <v>71.035392047565963</v>
      </c>
      <c r="G62" s="11">
        <v>30.78</v>
      </c>
      <c r="H62" s="5">
        <f t="shared" si="42"/>
        <v>2.86</v>
      </c>
      <c r="I62" s="7">
        <v>0</v>
      </c>
      <c r="J62" s="5">
        <f t="shared" si="43"/>
        <v>0</v>
      </c>
      <c r="K62" s="14">
        <f t="shared" si="47"/>
        <v>159.52248</v>
      </c>
      <c r="L62" s="5">
        <v>14.82</v>
      </c>
      <c r="M62" s="13">
        <f t="shared" si="44"/>
        <v>73.895392047565963</v>
      </c>
      <c r="N62" s="15">
        <v>795.41</v>
      </c>
      <c r="O62" s="7">
        <v>955</v>
      </c>
      <c r="P62" s="5">
        <f t="shared" si="45"/>
        <v>88.72</v>
      </c>
      <c r="Q62" s="14">
        <v>425</v>
      </c>
      <c r="R62" s="5">
        <f t="shared" si="46"/>
        <v>39.479999999999997</v>
      </c>
      <c r="S62" s="6"/>
      <c r="T62" s="6">
        <v>1</v>
      </c>
      <c r="U62" s="9"/>
    </row>
    <row r="63" spans="1:21" ht="25.15" customHeight="1" x14ac:dyDescent="0.25">
      <c r="A63" s="45"/>
      <c r="B63" s="45"/>
      <c r="C63" s="45"/>
      <c r="D63" s="6" t="s">
        <v>76</v>
      </c>
      <c r="E63" s="20">
        <v>3</v>
      </c>
      <c r="F63" s="16">
        <f t="shared" si="41"/>
        <v>94.924868078781131</v>
      </c>
      <c r="G63" s="11">
        <v>37.457999999999998</v>
      </c>
      <c r="H63" s="5">
        <f t="shared" si="42"/>
        <v>3.48</v>
      </c>
      <c r="I63" s="7">
        <v>0</v>
      </c>
      <c r="J63" s="5">
        <f t="shared" si="43"/>
        <v>0</v>
      </c>
      <c r="K63" s="14">
        <f t="shared" si="47"/>
        <v>211.83551999999997</v>
      </c>
      <c r="L63" s="5">
        <v>19.68</v>
      </c>
      <c r="M63" s="13">
        <f t="shared" si="44"/>
        <v>98.404868078781135</v>
      </c>
      <c r="N63" s="15">
        <v>1059.23</v>
      </c>
      <c r="O63" s="7">
        <v>1271</v>
      </c>
      <c r="P63" s="5">
        <f t="shared" si="45"/>
        <v>118.08</v>
      </c>
      <c r="Q63" s="14">
        <v>565</v>
      </c>
      <c r="R63" s="5">
        <f t="shared" si="46"/>
        <v>52.49</v>
      </c>
      <c r="S63" s="6">
        <v>1</v>
      </c>
      <c r="T63" s="6"/>
      <c r="U63" s="9"/>
    </row>
    <row r="64" spans="1:21" ht="25.15" customHeight="1" x14ac:dyDescent="0.25">
      <c r="A64" s="45"/>
      <c r="B64" s="45"/>
      <c r="C64" s="45"/>
      <c r="D64" s="6" t="s">
        <v>77</v>
      </c>
      <c r="E64" s="20">
        <v>3</v>
      </c>
      <c r="F64" s="16">
        <f t="shared" si="41"/>
        <v>94.689825343738391</v>
      </c>
      <c r="G64" s="11">
        <v>37.457999999999998</v>
      </c>
      <c r="H64" s="5">
        <f t="shared" si="42"/>
        <v>3.48</v>
      </c>
      <c r="I64" s="7">
        <v>0</v>
      </c>
      <c r="J64" s="5">
        <f t="shared" si="43"/>
        <v>0</v>
      </c>
      <c r="K64" s="14">
        <f t="shared" si="47"/>
        <v>211.29731999999998</v>
      </c>
      <c r="L64" s="5">
        <v>19.63</v>
      </c>
      <c r="M64" s="13">
        <f t="shared" si="44"/>
        <v>98.169825343738395</v>
      </c>
      <c r="N64" s="15">
        <v>1056.7</v>
      </c>
      <c r="O64" s="7">
        <v>1268</v>
      </c>
      <c r="P64" s="5">
        <f t="shared" si="45"/>
        <v>117.8</v>
      </c>
      <c r="Q64" s="14">
        <v>564</v>
      </c>
      <c r="R64" s="5">
        <f t="shared" si="46"/>
        <v>52.4</v>
      </c>
      <c r="S64" s="6">
        <v>1</v>
      </c>
      <c r="T64" s="6"/>
      <c r="U64" s="9"/>
    </row>
    <row r="65" spans="1:21" ht="25.15" customHeight="1" x14ac:dyDescent="0.25">
      <c r="A65" s="45"/>
      <c r="B65" s="45"/>
      <c r="C65" s="45"/>
      <c r="D65" s="6" t="s">
        <v>78</v>
      </c>
      <c r="E65" s="20">
        <v>3</v>
      </c>
      <c r="F65" s="16">
        <f t="shared" si="41"/>
        <v>95.294619100706058</v>
      </c>
      <c r="G65" s="11">
        <v>37.457999999999998</v>
      </c>
      <c r="H65" s="5">
        <f t="shared" si="42"/>
        <v>3.48</v>
      </c>
      <c r="I65" s="7">
        <v>0</v>
      </c>
      <c r="J65" s="5">
        <f t="shared" si="43"/>
        <v>0</v>
      </c>
      <c r="K65" s="14">
        <f t="shared" si="47"/>
        <v>212.80427999999998</v>
      </c>
      <c r="L65" s="5">
        <v>19.77</v>
      </c>
      <c r="M65" s="13">
        <f t="shared" si="44"/>
        <v>98.774619100706062</v>
      </c>
      <c r="N65" s="15">
        <v>1063.21</v>
      </c>
      <c r="O65" s="7">
        <v>1276</v>
      </c>
      <c r="P65" s="5">
        <f t="shared" si="45"/>
        <v>118.54</v>
      </c>
      <c r="Q65" s="14">
        <v>568</v>
      </c>
      <c r="R65" s="5">
        <f t="shared" si="46"/>
        <v>52.77</v>
      </c>
      <c r="S65" s="6">
        <v>1</v>
      </c>
      <c r="T65" s="6"/>
      <c r="U65" s="9"/>
    </row>
    <row r="66" spans="1:21" ht="25.15" customHeight="1" x14ac:dyDescent="0.25">
      <c r="A66" s="45"/>
      <c r="B66" s="45"/>
      <c r="C66" s="45"/>
      <c r="D66" s="6" t="s">
        <v>81</v>
      </c>
      <c r="E66" s="20">
        <v>3</v>
      </c>
      <c r="F66" s="16">
        <f t="shared" si="41"/>
        <v>95.959643255295447</v>
      </c>
      <c r="G66" s="11">
        <v>38.75</v>
      </c>
      <c r="H66" s="5">
        <f t="shared" si="42"/>
        <v>3.6</v>
      </c>
      <c r="I66" s="7">
        <v>0</v>
      </c>
      <c r="J66" s="5">
        <f t="shared" si="43"/>
        <v>0</v>
      </c>
      <c r="K66" s="14">
        <f t="shared" si="47"/>
        <v>214.31124</v>
      </c>
      <c r="L66" s="5">
        <v>19.91</v>
      </c>
      <c r="M66" s="13">
        <f t="shared" si="44"/>
        <v>99.559643255295441</v>
      </c>
      <c r="N66" s="15">
        <v>1071.6600000000001</v>
      </c>
      <c r="O66" s="7">
        <v>1286</v>
      </c>
      <c r="P66" s="5">
        <f t="shared" si="45"/>
        <v>119.47</v>
      </c>
      <c r="Q66" s="14">
        <v>572</v>
      </c>
      <c r="R66" s="5">
        <f t="shared" si="46"/>
        <v>53.14</v>
      </c>
      <c r="S66" s="6">
        <v>1</v>
      </c>
      <c r="T66" s="6"/>
      <c r="U66" s="9"/>
    </row>
    <row r="67" spans="1:21" ht="25.15" customHeight="1" x14ac:dyDescent="0.25">
      <c r="A67" s="45"/>
      <c r="B67" s="45"/>
      <c r="C67" s="45"/>
      <c r="D67" s="6" t="s">
        <v>79</v>
      </c>
      <c r="E67" s="20">
        <v>3</v>
      </c>
      <c r="F67" s="16">
        <f t="shared" si="41"/>
        <v>94.924868078781131</v>
      </c>
      <c r="G67" s="11">
        <v>37.457999999999998</v>
      </c>
      <c r="H67" s="5">
        <f t="shared" si="42"/>
        <v>3.48</v>
      </c>
      <c r="I67" s="7">
        <v>0</v>
      </c>
      <c r="J67" s="5">
        <f t="shared" si="43"/>
        <v>0</v>
      </c>
      <c r="K67" s="14">
        <f t="shared" si="47"/>
        <v>211.83551999999997</v>
      </c>
      <c r="L67" s="5">
        <v>19.68</v>
      </c>
      <c r="M67" s="13">
        <f t="shared" si="44"/>
        <v>98.404868078781135</v>
      </c>
      <c r="N67" s="15">
        <v>1059.23</v>
      </c>
      <c r="O67" s="7">
        <v>1271</v>
      </c>
      <c r="P67" s="5">
        <f t="shared" si="45"/>
        <v>118.08</v>
      </c>
      <c r="Q67" s="14">
        <v>565</v>
      </c>
      <c r="R67" s="5">
        <f t="shared" si="46"/>
        <v>52.49</v>
      </c>
      <c r="S67" s="6">
        <v>1</v>
      </c>
      <c r="T67" s="6"/>
      <c r="U67" s="9"/>
    </row>
    <row r="68" spans="1:21" ht="25.15" customHeight="1" x14ac:dyDescent="0.25">
      <c r="A68" s="45"/>
      <c r="B68" s="45"/>
      <c r="C68" s="45">
        <v>2</v>
      </c>
      <c r="D68" s="6" t="s">
        <v>82</v>
      </c>
      <c r="E68" s="20">
        <v>3</v>
      </c>
      <c r="F68" s="16">
        <f t="shared" ref="F68:F81" si="48">M68-H68</f>
        <v>95.329921962095867</v>
      </c>
      <c r="G68" s="11">
        <v>37.457999999999998</v>
      </c>
      <c r="H68" s="5">
        <f t="shared" ref="H68:H81" si="49">ROUND(G68/10.764,2)</f>
        <v>3.48</v>
      </c>
      <c r="I68" s="7">
        <v>0</v>
      </c>
      <c r="J68" s="5">
        <f t="shared" ref="J68:J81" si="50">ROUND(I68/10.764,2)</f>
        <v>0</v>
      </c>
      <c r="K68" s="14">
        <f>L68*10.764</f>
        <v>213.45011999999997</v>
      </c>
      <c r="L68" s="5">
        <v>19.829999999999998</v>
      </c>
      <c r="M68" s="13">
        <f t="shared" ref="M68:M81" si="51">N68/10.764</f>
        <v>98.809921962095871</v>
      </c>
      <c r="N68" s="15">
        <v>1063.5899999999999</v>
      </c>
      <c r="O68" s="7">
        <v>1277</v>
      </c>
      <c r="P68" s="5">
        <f t="shared" ref="P68:P81" si="52">ROUND(O68/10.764,2)</f>
        <v>118.64</v>
      </c>
      <c r="Q68" s="14">
        <v>568</v>
      </c>
      <c r="R68" s="5">
        <f t="shared" ref="R68:R81" si="53">ROUND(Q68/10.764,2)</f>
        <v>52.77</v>
      </c>
      <c r="S68" s="6">
        <v>1</v>
      </c>
      <c r="T68" s="6"/>
      <c r="U68" s="9"/>
    </row>
    <row r="69" spans="1:21" ht="25.15" customHeight="1" x14ac:dyDescent="0.25">
      <c r="A69" s="45"/>
      <c r="B69" s="45"/>
      <c r="C69" s="45"/>
      <c r="D69" s="6" t="s">
        <v>83</v>
      </c>
      <c r="E69" s="6">
        <v>2</v>
      </c>
      <c r="F69" s="16">
        <f t="shared" si="48"/>
        <v>72.443686361947229</v>
      </c>
      <c r="G69" s="11">
        <v>31.64</v>
      </c>
      <c r="H69" s="5">
        <f t="shared" si="49"/>
        <v>2.94</v>
      </c>
      <c r="I69" s="7">
        <v>0</v>
      </c>
      <c r="J69" s="5">
        <f t="shared" si="50"/>
        <v>0</v>
      </c>
      <c r="K69" s="14">
        <f t="shared" si="47"/>
        <v>161.56763999999998</v>
      </c>
      <c r="L69" s="5">
        <v>15.01</v>
      </c>
      <c r="M69" s="13">
        <f t="shared" si="51"/>
        <v>75.383686361947227</v>
      </c>
      <c r="N69" s="15">
        <v>811.43</v>
      </c>
      <c r="O69" s="7">
        <v>973</v>
      </c>
      <c r="P69" s="5">
        <f t="shared" si="52"/>
        <v>90.39</v>
      </c>
      <c r="Q69" s="14">
        <v>433</v>
      </c>
      <c r="R69" s="5">
        <f t="shared" si="53"/>
        <v>40.229999999999997</v>
      </c>
      <c r="S69" s="6"/>
      <c r="T69" s="6">
        <v>1</v>
      </c>
      <c r="U69" s="9"/>
    </row>
    <row r="70" spans="1:21" ht="25.15" customHeight="1" x14ac:dyDescent="0.25">
      <c r="A70" s="45"/>
      <c r="B70" s="45"/>
      <c r="C70" s="45"/>
      <c r="D70" s="6" t="s">
        <v>84</v>
      </c>
      <c r="E70" s="6">
        <v>2</v>
      </c>
      <c r="F70" s="16">
        <f t="shared" si="48"/>
        <v>72.463195837978446</v>
      </c>
      <c r="G70" s="11">
        <v>31.64</v>
      </c>
      <c r="H70" s="5">
        <f t="shared" si="49"/>
        <v>2.94</v>
      </c>
      <c r="I70" s="7">
        <v>0</v>
      </c>
      <c r="J70" s="5">
        <f t="shared" si="50"/>
        <v>0</v>
      </c>
      <c r="K70" s="14">
        <f t="shared" si="47"/>
        <v>162.42875999999998</v>
      </c>
      <c r="L70" s="5">
        <v>15.09</v>
      </c>
      <c r="M70" s="13">
        <f t="shared" si="51"/>
        <v>75.403195837978444</v>
      </c>
      <c r="N70" s="15">
        <v>811.64</v>
      </c>
      <c r="O70" s="7">
        <v>974</v>
      </c>
      <c r="P70" s="5">
        <f t="shared" si="52"/>
        <v>90.49</v>
      </c>
      <c r="Q70" s="14">
        <v>433</v>
      </c>
      <c r="R70" s="5">
        <f t="shared" si="53"/>
        <v>40.229999999999997</v>
      </c>
      <c r="S70" s="6"/>
      <c r="T70" s="6">
        <v>1</v>
      </c>
      <c r="U70" s="9"/>
    </row>
    <row r="71" spans="1:21" ht="25.15" customHeight="1" x14ac:dyDescent="0.25">
      <c r="A71" s="45"/>
      <c r="B71" s="45"/>
      <c r="C71" s="45"/>
      <c r="D71" s="6" t="s">
        <v>85</v>
      </c>
      <c r="E71" s="20">
        <v>3</v>
      </c>
      <c r="F71" s="16">
        <f t="shared" si="48"/>
        <v>94.790159791898915</v>
      </c>
      <c r="G71" s="11">
        <v>37.457999999999998</v>
      </c>
      <c r="H71" s="5">
        <f t="shared" si="49"/>
        <v>3.48</v>
      </c>
      <c r="I71" s="7">
        <v>0</v>
      </c>
      <c r="J71" s="5">
        <f t="shared" si="50"/>
        <v>0</v>
      </c>
      <c r="K71" s="14">
        <f t="shared" si="47"/>
        <v>212.26607999999999</v>
      </c>
      <c r="L71" s="5">
        <v>19.72</v>
      </c>
      <c r="M71" s="13">
        <f t="shared" si="51"/>
        <v>98.270159791898919</v>
      </c>
      <c r="N71" s="15">
        <v>1057.78</v>
      </c>
      <c r="O71" s="7">
        <v>1270</v>
      </c>
      <c r="P71" s="5">
        <f t="shared" si="52"/>
        <v>117.99</v>
      </c>
      <c r="Q71" s="14">
        <v>565</v>
      </c>
      <c r="R71" s="5">
        <f t="shared" si="53"/>
        <v>52.49</v>
      </c>
      <c r="S71" s="6">
        <v>1</v>
      </c>
      <c r="T71" s="6"/>
      <c r="U71" s="9"/>
    </row>
    <row r="72" spans="1:21" ht="25.15" customHeight="1" x14ac:dyDescent="0.25">
      <c r="A72" s="45"/>
      <c r="B72" s="45"/>
      <c r="C72" s="45"/>
      <c r="D72" s="6" t="s">
        <v>86</v>
      </c>
      <c r="E72" s="6">
        <v>2</v>
      </c>
      <c r="F72" s="16">
        <f t="shared" si="48"/>
        <v>69.655793385358606</v>
      </c>
      <c r="G72" s="11">
        <v>30.77</v>
      </c>
      <c r="H72" s="5">
        <f t="shared" si="49"/>
        <v>2.86</v>
      </c>
      <c r="I72" s="7">
        <v>0</v>
      </c>
      <c r="J72" s="5">
        <f t="shared" si="50"/>
        <v>0</v>
      </c>
      <c r="K72" s="14">
        <f t="shared" si="47"/>
        <v>167.16492</v>
      </c>
      <c r="L72" s="5">
        <v>15.53</v>
      </c>
      <c r="M72" s="13">
        <f t="shared" si="51"/>
        <v>72.515793385358606</v>
      </c>
      <c r="N72" s="15">
        <v>780.56</v>
      </c>
      <c r="O72" s="7">
        <v>937</v>
      </c>
      <c r="P72" s="5">
        <f t="shared" si="52"/>
        <v>87.05</v>
      </c>
      <c r="Q72" s="14">
        <v>417</v>
      </c>
      <c r="R72" s="5">
        <f t="shared" si="53"/>
        <v>38.74</v>
      </c>
      <c r="S72" s="6"/>
      <c r="T72" s="6">
        <v>1</v>
      </c>
      <c r="U72" s="9"/>
    </row>
    <row r="73" spans="1:21" ht="25.15" customHeight="1" x14ac:dyDescent="0.25">
      <c r="A73" s="45"/>
      <c r="B73" s="45"/>
      <c r="C73" s="45"/>
      <c r="D73" s="6" t="s">
        <v>87</v>
      </c>
      <c r="E73" s="6">
        <v>2</v>
      </c>
      <c r="F73" s="16">
        <f t="shared" si="48"/>
        <v>72.766714975845417</v>
      </c>
      <c r="G73" s="11">
        <v>31.95</v>
      </c>
      <c r="H73" s="5">
        <f t="shared" si="49"/>
        <v>2.97</v>
      </c>
      <c r="I73" s="7">
        <v>0</v>
      </c>
      <c r="J73" s="5">
        <f t="shared" si="50"/>
        <v>0</v>
      </c>
      <c r="K73" s="14">
        <f t="shared" si="47"/>
        <v>162.75167999999999</v>
      </c>
      <c r="L73" s="5">
        <v>15.12</v>
      </c>
      <c r="M73" s="13">
        <f t="shared" si="51"/>
        <v>75.736714975845416</v>
      </c>
      <c r="N73" s="15">
        <v>815.23</v>
      </c>
      <c r="O73" s="7">
        <v>978</v>
      </c>
      <c r="P73" s="5">
        <f t="shared" si="52"/>
        <v>90.86</v>
      </c>
      <c r="Q73" s="14">
        <v>435</v>
      </c>
      <c r="R73" s="5">
        <f t="shared" si="53"/>
        <v>40.409999999999997</v>
      </c>
      <c r="S73" s="6"/>
      <c r="T73" s="6">
        <v>1</v>
      </c>
      <c r="U73" s="9"/>
    </row>
    <row r="74" spans="1:21" ht="25.15" customHeight="1" x14ac:dyDescent="0.25">
      <c r="A74" s="45"/>
      <c r="B74" s="45"/>
      <c r="C74" s="45"/>
      <c r="D74" s="6" t="s">
        <v>88</v>
      </c>
      <c r="E74" s="6">
        <v>2</v>
      </c>
      <c r="F74" s="16">
        <f t="shared" si="48"/>
        <v>69.418892604979561</v>
      </c>
      <c r="G74" s="11">
        <v>30.785</v>
      </c>
      <c r="H74" s="5">
        <f t="shared" si="49"/>
        <v>2.86</v>
      </c>
      <c r="I74" s="7">
        <v>0</v>
      </c>
      <c r="J74" s="5">
        <f t="shared" si="50"/>
        <v>0</v>
      </c>
      <c r="K74" s="14">
        <f t="shared" si="47"/>
        <v>155.97036</v>
      </c>
      <c r="L74" s="5">
        <v>14.49</v>
      </c>
      <c r="M74" s="13">
        <f t="shared" si="51"/>
        <v>72.278892604979561</v>
      </c>
      <c r="N74" s="15">
        <v>778.01</v>
      </c>
      <c r="O74" s="7">
        <v>934</v>
      </c>
      <c r="P74" s="5">
        <f t="shared" si="52"/>
        <v>86.77</v>
      </c>
      <c r="Q74" s="14">
        <v>415</v>
      </c>
      <c r="R74" s="5">
        <f t="shared" si="53"/>
        <v>38.549999999999997</v>
      </c>
      <c r="S74" s="6"/>
      <c r="T74" s="6">
        <v>1</v>
      </c>
      <c r="U74" s="9"/>
    </row>
    <row r="75" spans="1:21" ht="25.15" customHeight="1" x14ac:dyDescent="0.25">
      <c r="A75" s="45"/>
      <c r="B75" s="45"/>
      <c r="C75" s="45"/>
      <c r="D75" s="6" t="s">
        <v>94</v>
      </c>
      <c r="E75" s="6">
        <v>2</v>
      </c>
      <c r="F75" s="16">
        <f t="shared" si="48"/>
        <v>72.754637681159423</v>
      </c>
      <c r="G75" s="11">
        <v>31.95</v>
      </c>
      <c r="H75" s="5">
        <f t="shared" si="49"/>
        <v>2.97</v>
      </c>
      <c r="I75" s="7">
        <v>0</v>
      </c>
      <c r="J75" s="5">
        <f t="shared" si="50"/>
        <v>0</v>
      </c>
      <c r="K75" s="14">
        <f t="shared" si="47"/>
        <v>162.96696</v>
      </c>
      <c r="L75" s="5">
        <v>15.14</v>
      </c>
      <c r="M75" s="13">
        <f t="shared" si="51"/>
        <v>75.724637681159422</v>
      </c>
      <c r="N75" s="15">
        <v>815.1</v>
      </c>
      <c r="O75" s="7">
        <v>978</v>
      </c>
      <c r="P75" s="5">
        <f t="shared" si="52"/>
        <v>90.86</v>
      </c>
      <c r="Q75" s="14">
        <v>435</v>
      </c>
      <c r="R75" s="5">
        <f t="shared" si="53"/>
        <v>40.409999999999997</v>
      </c>
      <c r="S75" s="6"/>
      <c r="T75" s="6">
        <v>1</v>
      </c>
      <c r="U75" s="9"/>
    </row>
    <row r="76" spans="1:21" ht="25.15" customHeight="1" x14ac:dyDescent="0.25">
      <c r="A76" s="45"/>
      <c r="B76" s="45"/>
      <c r="C76" s="45"/>
      <c r="D76" s="6" t="s">
        <v>89</v>
      </c>
      <c r="E76" s="6">
        <v>2</v>
      </c>
      <c r="F76" s="16">
        <f t="shared" si="48"/>
        <v>71.035392047565963</v>
      </c>
      <c r="G76" s="11">
        <v>30.78</v>
      </c>
      <c r="H76" s="5">
        <f t="shared" si="49"/>
        <v>2.86</v>
      </c>
      <c r="I76" s="7">
        <v>0</v>
      </c>
      <c r="J76" s="5">
        <f t="shared" si="50"/>
        <v>0</v>
      </c>
      <c r="K76" s="14">
        <f t="shared" si="47"/>
        <v>159.52248</v>
      </c>
      <c r="L76" s="5">
        <v>14.82</v>
      </c>
      <c r="M76" s="13">
        <f t="shared" si="51"/>
        <v>73.895392047565963</v>
      </c>
      <c r="N76" s="15">
        <v>795.41</v>
      </c>
      <c r="O76" s="7">
        <v>955</v>
      </c>
      <c r="P76" s="5">
        <f t="shared" si="52"/>
        <v>88.72</v>
      </c>
      <c r="Q76" s="14">
        <v>425</v>
      </c>
      <c r="R76" s="5">
        <f t="shared" si="53"/>
        <v>39.479999999999997</v>
      </c>
      <c r="S76" s="6"/>
      <c r="T76" s="6">
        <v>1</v>
      </c>
      <c r="U76" s="9"/>
    </row>
    <row r="77" spans="1:21" ht="25.15" customHeight="1" x14ac:dyDescent="0.25">
      <c r="A77" s="45"/>
      <c r="B77" s="45"/>
      <c r="C77" s="45"/>
      <c r="D77" s="6" t="s">
        <v>90</v>
      </c>
      <c r="E77" s="20">
        <v>3</v>
      </c>
      <c r="F77" s="16">
        <f t="shared" si="48"/>
        <v>94.924868078781131</v>
      </c>
      <c r="G77" s="11">
        <v>37.457999999999998</v>
      </c>
      <c r="H77" s="5">
        <f t="shared" si="49"/>
        <v>3.48</v>
      </c>
      <c r="I77" s="7">
        <v>0</v>
      </c>
      <c r="J77" s="5">
        <f t="shared" si="50"/>
        <v>0</v>
      </c>
      <c r="K77" s="14">
        <f t="shared" si="47"/>
        <v>211.83551999999997</v>
      </c>
      <c r="L77" s="5">
        <v>19.68</v>
      </c>
      <c r="M77" s="13">
        <f t="shared" si="51"/>
        <v>98.404868078781135</v>
      </c>
      <c r="N77" s="15">
        <v>1059.23</v>
      </c>
      <c r="O77" s="7">
        <v>1271</v>
      </c>
      <c r="P77" s="5">
        <f t="shared" si="52"/>
        <v>118.08</v>
      </c>
      <c r="Q77" s="14">
        <v>565</v>
      </c>
      <c r="R77" s="5">
        <f t="shared" si="53"/>
        <v>52.49</v>
      </c>
      <c r="S77" s="6">
        <v>1</v>
      </c>
      <c r="T77" s="6"/>
      <c r="U77" s="9"/>
    </row>
    <row r="78" spans="1:21" ht="25.15" customHeight="1" x14ac:dyDescent="0.25">
      <c r="A78" s="45"/>
      <c r="B78" s="45"/>
      <c r="C78" s="45"/>
      <c r="D78" s="6" t="s">
        <v>91</v>
      </c>
      <c r="E78" s="20">
        <v>3</v>
      </c>
      <c r="F78" s="16">
        <f t="shared" si="48"/>
        <v>94.689825343738391</v>
      </c>
      <c r="G78" s="11">
        <v>37.457999999999998</v>
      </c>
      <c r="H78" s="5">
        <f t="shared" si="49"/>
        <v>3.48</v>
      </c>
      <c r="I78" s="7">
        <v>0</v>
      </c>
      <c r="J78" s="5">
        <f t="shared" si="50"/>
        <v>0</v>
      </c>
      <c r="K78" s="14">
        <f t="shared" si="47"/>
        <v>211.29731999999998</v>
      </c>
      <c r="L78" s="5">
        <v>19.63</v>
      </c>
      <c r="M78" s="13">
        <f t="shared" si="51"/>
        <v>98.169825343738395</v>
      </c>
      <c r="N78" s="15">
        <v>1056.7</v>
      </c>
      <c r="O78" s="7">
        <v>1268</v>
      </c>
      <c r="P78" s="5">
        <f t="shared" si="52"/>
        <v>117.8</v>
      </c>
      <c r="Q78" s="14">
        <v>564</v>
      </c>
      <c r="R78" s="5">
        <f t="shared" si="53"/>
        <v>52.4</v>
      </c>
      <c r="S78" s="6">
        <v>1</v>
      </c>
      <c r="T78" s="6"/>
      <c r="U78" s="9"/>
    </row>
    <row r="79" spans="1:21" ht="25.15" customHeight="1" x14ac:dyDescent="0.25">
      <c r="A79" s="45"/>
      <c r="B79" s="45"/>
      <c r="C79" s="45"/>
      <c r="D79" s="6" t="s">
        <v>92</v>
      </c>
      <c r="E79" s="20">
        <v>3</v>
      </c>
      <c r="F79" s="16">
        <f t="shared" si="48"/>
        <v>95.294619100706058</v>
      </c>
      <c r="G79" s="11">
        <v>37.457999999999998</v>
      </c>
      <c r="H79" s="5">
        <f t="shared" si="49"/>
        <v>3.48</v>
      </c>
      <c r="I79" s="7">
        <v>0</v>
      </c>
      <c r="J79" s="5">
        <f t="shared" si="50"/>
        <v>0</v>
      </c>
      <c r="K79" s="14">
        <f t="shared" si="47"/>
        <v>212.80427999999998</v>
      </c>
      <c r="L79" s="5">
        <v>19.77</v>
      </c>
      <c r="M79" s="13">
        <f t="shared" si="51"/>
        <v>98.774619100706062</v>
      </c>
      <c r="N79" s="15">
        <v>1063.21</v>
      </c>
      <c r="O79" s="7">
        <v>1276</v>
      </c>
      <c r="P79" s="5">
        <f t="shared" si="52"/>
        <v>118.54</v>
      </c>
      <c r="Q79" s="14">
        <v>568</v>
      </c>
      <c r="R79" s="5">
        <f t="shared" si="53"/>
        <v>52.77</v>
      </c>
      <c r="S79" s="6">
        <v>1</v>
      </c>
      <c r="T79" s="6"/>
      <c r="U79" s="9"/>
    </row>
    <row r="80" spans="1:21" ht="25.15" customHeight="1" x14ac:dyDescent="0.25">
      <c r="A80" s="45"/>
      <c r="B80" s="45"/>
      <c r="C80" s="45"/>
      <c r="D80" s="6" t="s">
        <v>95</v>
      </c>
      <c r="E80" s="20">
        <v>3</v>
      </c>
      <c r="F80" s="16">
        <f t="shared" si="48"/>
        <v>95.959643255295447</v>
      </c>
      <c r="G80" s="11">
        <v>38.75</v>
      </c>
      <c r="H80" s="5">
        <f t="shared" si="49"/>
        <v>3.6</v>
      </c>
      <c r="I80" s="7">
        <v>0</v>
      </c>
      <c r="J80" s="5">
        <f t="shared" si="50"/>
        <v>0</v>
      </c>
      <c r="K80" s="14">
        <f t="shared" si="47"/>
        <v>214.31124</v>
      </c>
      <c r="L80" s="5">
        <v>19.91</v>
      </c>
      <c r="M80" s="13">
        <f t="shared" si="51"/>
        <v>99.559643255295441</v>
      </c>
      <c r="N80" s="15">
        <v>1071.6600000000001</v>
      </c>
      <c r="O80" s="7">
        <v>1286</v>
      </c>
      <c r="P80" s="5">
        <f t="shared" si="52"/>
        <v>119.47</v>
      </c>
      <c r="Q80" s="14">
        <v>572</v>
      </c>
      <c r="R80" s="5">
        <f t="shared" si="53"/>
        <v>53.14</v>
      </c>
      <c r="S80" s="6">
        <v>1</v>
      </c>
      <c r="T80" s="6"/>
      <c r="U80" s="9"/>
    </row>
    <row r="81" spans="1:21" ht="25.15" customHeight="1" x14ac:dyDescent="0.25">
      <c r="A81" s="45"/>
      <c r="B81" s="45"/>
      <c r="C81" s="45"/>
      <c r="D81" s="6" t="s">
        <v>93</v>
      </c>
      <c r="E81" s="20">
        <v>3</v>
      </c>
      <c r="F81" s="16">
        <f t="shared" si="48"/>
        <v>94.924868078781131</v>
      </c>
      <c r="G81" s="11">
        <v>37.457999999999998</v>
      </c>
      <c r="H81" s="5">
        <f t="shared" si="49"/>
        <v>3.48</v>
      </c>
      <c r="I81" s="7">
        <v>0</v>
      </c>
      <c r="J81" s="5">
        <f t="shared" si="50"/>
        <v>0</v>
      </c>
      <c r="K81" s="14">
        <f t="shared" si="47"/>
        <v>211.83551999999997</v>
      </c>
      <c r="L81" s="5">
        <v>19.68</v>
      </c>
      <c r="M81" s="13">
        <f t="shared" si="51"/>
        <v>98.404868078781135</v>
      </c>
      <c r="N81" s="15">
        <v>1059.23</v>
      </c>
      <c r="O81" s="7">
        <v>1271</v>
      </c>
      <c r="P81" s="5">
        <f t="shared" si="52"/>
        <v>118.08</v>
      </c>
      <c r="Q81" s="14">
        <v>565</v>
      </c>
      <c r="R81" s="5">
        <f t="shared" si="53"/>
        <v>52.49</v>
      </c>
      <c r="S81" s="6">
        <v>1</v>
      </c>
      <c r="T81" s="6"/>
      <c r="U81" s="9"/>
    </row>
    <row r="82" spans="1:21" ht="25.15" customHeight="1" x14ac:dyDescent="0.25">
      <c r="A82" s="45"/>
      <c r="B82" s="45"/>
      <c r="C82" s="45">
        <v>3</v>
      </c>
      <c r="D82" s="6" t="s">
        <v>96</v>
      </c>
      <c r="E82" s="20">
        <v>3</v>
      </c>
      <c r="F82" s="16">
        <f t="shared" ref="F82:F95" si="54">M82-H82</f>
        <v>95.329921962095867</v>
      </c>
      <c r="G82" s="11">
        <v>37.457999999999998</v>
      </c>
      <c r="H82" s="5">
        <f t="shared" ref="H82:H95" si="55">ROUND(G82/10.764,2)</f>
        <v>3.48</v>
      </c>
      <c r="I82" s="7">
        <v>0</v>
      </c>
      <c r="J82" s="5">
        <f t="shared" ref="J82:J95" si="56">ROUND(I82/10.764,2)</f>
        <v>0</v>
      </c>
      <c r="K82" s="14">
        <f>L82*10.764</f>
        <v>213.45011999999997</v>
      </c>
      <c r="L82" s="5">
        <v>19.829999999999998</v>
      </c>
      <c r="M82" s="13">
        <f t="shared" ref="M82:M95" si="57">N82/10.764</f>
        <v>98.809921962095871</v>
      </c>
      <c r="N82" s="15">
        <v>1063.5899999999999</v>
      </c>
      <c r="O82" s="7">
        <v>1277</v>
      </c>
      <c r="P82" s="5">
        <f t="shared" ref="P82:P95" si="58">ROUND(O82/10.764,2)</f>
        <v>118.64</v>
      </c>
      <c r="Q82" s="14">
        <v>568</v>
      </c>
      <c r="R82" s="5">
        <f t="shared" ref="R82:R95" si="59">ROUND(Q82/10.764,2)</f>
        <v>52.77</v>
      </c>
      <c r="S82" s="6">
        <v>1</v>
      </c>
      <c r="T82" s="6"/>
      <c r="U82" s="9"/>
    </row>
    <row r="83" spans="1:21" ht="25.15" customHeight="1" x14ac:dyDescent="0.25">
      <c r="A83" s="45"/>
      <c r="B83" s="45"/>
      <c r="C83" s="45"/>
      <c r="D83" s="6" t="s">
        <v>97</v>
      </c>
      <c r="E83" s="6">
        <v>2</v>
      </c>
      <c r="F83" s="16">
        <f t="shared" si="54"/>
        <v>72.443686361947229</v>
      </c>
      <c r="G83" s="11">
        <v>31.64</v>
      </c>
      <c r="H83" s="5">
        <f t="shared" si="55"/>
        <v>2.94</v>
      </c>
      <c r="I83" s="7">
        <v>0</v>
      </c>
      <c r="J83" s="5">
        <f t="shared" si="56"/>
        <v>0</v>
      </c>
      <c r="K83" s="14">
        <f t="shared" si="47"/>
        <v>161.56763999999998</v>
      </c>
      <c r="L83" s="5">
        <v>15.01</v>
      </c>
      <c r="M83" s="13">
        <f t="shared" si="57"/>
        <v>75.383686361947227</v>
      </c>
      <c r="N83" s="15">
        <v>811.43</v>
      </c>
      <c r="O83" s="7">
        <v>973</v>
      </c>
      <c r="P83" s="5">
        <f t="shared" si="58"/>
        <v>90.39</v>
      </c>
      <c r="Q83" s="14">
        <v>433</v>
      </c>
      <c r="R83" s="5">
        <f t="shared" si="59"/>
        <v>40.229999999999997</v>
      </c>
      <c r="S83" s="6"/>
      <c r="T83" s="6"/>
      <c r="U83" s="9"/>
    </row>
    <row r="84" spans="1:21" ht="25.15" customHeight="1" x14ac:dyDescent="0.25">
      <c r="A84" s="45"/>
      <c r="B84" s="45"/>
      <c r="C84" s="45"/>
      <c r="D84" s="6" t="s">
        <v>98</v>
      </c>
      <c r="E84" s="6">
        <v>2</v>
      </c>
      <c r="F84" s="16">
        <f t="shared" si="54"/>
        <v>72.463195837978446</v>
      </c>
      <c r="G84" s="11">
        <v>31.64</v>
      </c>
      <c r="H84" s="5">
        <f t="shared" si="55"/>
        <v>2.94</v>
      </c>
      <c r="I84" s="7">
        <v>0</v>
      </c>
      <c r="J84" s="5">
        <f t="shared" si="56"/>
        <v>0</v>
      </c>
      <c r="K84" s="14">
        <f t="shared" si="47"/>
        <v>162.42875999999998</v>
      </c>
      <c r="L84" s="5">
        <v>15.09</v>
      </c>
      <c r="M84" s="13">
        <f t="shared" si="57"/>
        <v>75.403195837978444</v>
      </c>
      <c r="N84" s="15">
        <v>811.64</v>
      </c>
      <c r="O84" s="7">
        <v>974</v>
      </c>
      <c r="P84" s="5">
        <f t="shared" si="58"/>
        <v>90.49</v>
      </c>
      <c r="Q84" s="14">
        <v>433</v>
      </c>
      <c r="R84" s="5">
        <f t="shared" si="59"/>
        <v>40.229999999999997</v>
      </c>
      <c r="S84" s="6"/>
      <c r="T84" s="6"/>
      <c r="U84" s="9"/>
    </row>
    <row r="85" spans="1:21" ht="25.15" customHeight="1" x14ac:dyDescent="0.25">
      <c r="A85" s="45"/>
      <c r="B85" s="45"/>
      <c r="C85" s="45"/>
      <c r="D85" s="6" t="s">
        <v>99</v>
      </c>
      <c r="E85" s="20">
        <v>3</v>
      </c>
      <c r="F85" s="16">
        <f t="shared" si="54"/>
        <v>94.790159791898915</v>
      </c>
      <c r="G85" s="11">
        <v>37.457999999999998</v>
      </c>
      <c r="H85" s="5">
        <f t="shared" si="55"/>
        <v>3.48</v>
      </c>
      <c r="I85" s="7">
        <v>0</v>
      </c>
      <c r="J85" s="5">
        <f t="shared" si="56"/>
        <v>0</v>
      </c>
      <c r="K85" s="14">
        <f t="shared" si="47"/>
        <v>212.26607999999999</v>
      </c>
      <c r="L85" s="5">
        <v>19.72</v>
      </c>
      <c r="M85" s="13">
        <f t="shared" si="57"/>
        <v>98.270159791898919</v>
      </c>
      <c r="N85" s="15">
        <v>1057.78</v>
      </c>
      <c r="O85" s="7">
        <v>1270</v>
      </c>
      <c r="P85" s="5">
        <f t="shared" si="58"/>
        <v>117.99</v>
      </c>
      <c r="Q85" s="14">
        <v>565</v>
      </c>
      <c r="R85" s="5">
        <f t="shared" si="59"/>
        <v>52.49</v>
      </c>
      <c r="S85" s="6">
        <v>1</v>
      </c>
      <c r="T85" s="6"/>
      <c r="U85" s="9"/>
    </row>
    <row r="86" spans="1:21" ht="25.15" customHeight="1" x14ac:dyDescent="0.25">
      <c r="A86" s="45"/>
      <c r="B86" s="45"/>
      <c r="C86" s="45"/>
      <c r="D86" s="6" t="s">
        <v>100</v>
      </c>
      <c r="E86" s="6">
        <v>2</v>
      </c>
      <c r="F86" s="16">
        <f t="shared" si="54"/>
        <v>69.655793385358606</v>
      </c>
      <c r="G86" s="11">
        <v>30.77</v>
      </c>
      <c r="H86" s="5">
        <f t="shared" si="55"/>
        <v>2.86</v>
      </c>
      <c r="I86" s="7">
        <v>0</v>
      </c>
      <c r="J86" s="5">
        <f t="shared" si="56"/>
        <v>0</v>
      </c>
      <c r="K86" s="14">
        <f t="shared" si="47"/>
        <v>167.16492</v>
      </c>
      <c r="L86" s="5">
        <v>15.53</v>
      </c>
      <c r="M86" s="13">
        <f t="shared" si="57"/>
        <v>72.515793385358606</v>
      </c>
      <c r="N86" s="15">
        <v>780.56</v>
      </c>
      <c r="O86" s="7">
        <v>937</v>
      </c>
      <c r="P86" s="5">
        <f t="shared" si="58"/>
        <v>87.05</v>
      </c>
      <c r="Q86" s="14">
        <v>417</v>
      </c>
      <c r="R86" s="5">
        <f t="shared" si="59"/>
        <v>38.74</v>
      </c>
      <c r="S86" s="6"/>
      <c r="T86" s="6"/>
      <c r="U86" s="9"/>
    </row>
    <row r="87" spans="1:21" ht="25.15" customHeight="1" x14ac:dyDescent="0.25">
      <c r="A87" s="45"/>
      <c r="B87" s="45"/>
      <c r="C87" s="45"/>
      <c r="D87" s="6" t="s">
        <v>101</v>
      </c>
      <c r="E87" s="6">
        <v>2</v>
      </c>
      <c r="F87" s="16">
        <f t="shared" si="54"/>
        <v>72.766714975845417</v>
      </c>
      <c r="G87" s="11">
        <v>31.95</v>
      </c>
      <c r="H87" s="5">
        <f t="shared" si="55"/>
        <v>2.97</v>
      </c>
      <c r="I87" s="7">
        <v>0</v>
      </c>
      <c r="J87" s="5">
        <f t="shared" si="56"/>
        <v>0</v>
      </c>
      <c r="K87" s="14">
        <f t="shared" si="47"/>
        <v>162.75167999999999</v>
      </c>
      <c r="L87" s="5">
        <v>15.12</v>
      </c>
      <c r="M87" s="13">
        <f t="shared" si="57"/>
        <v>75.736714975845416</v>
      </c>
      <c r="N87" s="15">
        <v>815.23</v>
      </c>
      <c r="O87" s="7">
        <v>978</v>
      </c>
      <c r="P87" s="5">
        <f t="shared" si="58"/>
        <v>90.86</v>
      </c>
      <c r="Q87" s="14">
        <v>435</v>
      </c>
      <c r="R87" s="5">
        <f t="shared" si="59"/>
        <v>40.409999999999997</v>
      </c>
      <c r="S87" s="6"/>
      <c r="T87" s="6"/>
      <c r="U87" s="9"/>
    </row>
    <row r="88" spans="1:21" ht="25.15" customHeight="1" x14ac:dyDescent="0.25">
      <c r="A88" s="45"/>
      <c r="B88" s="45"/>
      <c r="C88" s="45"/>
      <c r="D88" s="6" t="s">
        <v>102</v>
      </c>
      <c r="E88" s="6">
        <v>2</v>
      </c>
      <c r="F88" s="16">
        <f t="shared" si="54"/>
        <v>69.418892604979561</v>
      </c>
      <c r="G88" s="11">
        <v>30.785</v>
      </c>
      <c r="H88" s="5">
        <f t="shared" si="55"/>
        <v>2.86</v>
      </c>
      <c r="I88" s="7">
        <v>0</v>
      </c>
      <c r="J88" s="5">
        <f t="shared" si="56"/>
        <v>0</v>
      </c>
      <c r="K88" s="14">
        <f t="shared" si="47"/>
        <v>155.97036</v>
      </c>
      <c r="L88" s="5">
        <v>14.49</v>
      </c>
      <c r="M88" s="13">
        <f t="shared" si="57"/>
        <v>72.278892604979561</v>
      </c>
      <c r="N88" s="15">
        <v>778.01</v>
      </c>
      <c r="O88" s="7">
        <v>934</v>
      </c>
      <c r="P88" s="5">
        <f t="shared" si="58"/>
        <v>86.77</v>
      </c>
      <c r="Q88" s="14">
        <v>415</v>
      </c>
      <c r="R88" s="5">
        <f t="shared" si="59"/>
        <v>38.549999999999997</v>
      </c>
      <c r="S88" s="6"/>
      <c r="T88" s="6"/>
      <c r="U88" s="9"/>
    </row>
    <row r="89" spans="1:21" ht="25.15" customHeight="1" x14ac:dyDescent="0.25">
      <c r="A89" s="45"/>
      <c r="B89" s="45"/>
      <c r="C89" s="45"/>
      <c r="D89" s="6" t="s">
        <v>108</v>
      </c>
      <c r="E89" s="6">
        <v>2</v>
      </c>
      <c r="F89" s="16">
        <f t="shared" si="54"/>
        <v>72.754637681159423</v>
      </c>
      <c r="G89" s="11">
        <v>31.95</v>
      </c>
      <c r="H89" s="5">
        <f t="shared" si="55"/>
        <v>2.97</v>
      </c>
      <c r="I89" s="7">
        <v>0</v>
      </c>
      <c r="J89" s="5">
        <f t="shared" si="56"/>
        <v>0</v>
      </c>
      <c r="K89" s="14">
        <f t="shared" si="47"/>
        <v>162.96696</v>
      </c>
      <c r="L89" s="5">
        <v>15.14</v>
      </c>
      <c r="M89" s="13">
        <f t="shared" si="57"/>
        <v>75.724637681159422</v>
      </c>
      <c r="N89" s="15">
        <v>815.1</v>
      </c>
      <c r="O89" s="7">
        <v>978</v>
      </c>
      <c r="P89" s="5">
        <f t="shared" si="58"/>
        <v>90.86</v>
      </c>
      <c r="Q89" s="14">
        <v>435</v>
      </c>
      <c r="R89" s="5">
        <f t="shared" si="59"/>
        <v>40.409999999999997</v>
      </c>
      <c r="S89" s="6"/>
      <c r="T89" s="6"/>
      <c r="U89" s="9"/>
    </row>
    <row r="90" spans="1:21" ht="25.15" customHeight="1" x14ac:dyDescent="0.25">
      <c r="A90" s="45"/>
      <c r="B90" s="45"/>
      <c r="C90" s="45"/>
      <c r="D90" s="6" t="s">
        <v>103</v>
      </c>
      <c r="E90" s="6">
        <v>2</v>
      </c>
      <c r="F90" s="16">
        <f t="shared" si="54"/>
        <v>71.035392047565963</v>
      </c>
      <c r="G90" s="11">
        <v>30.78</v>
      </c>
      <c r="H90" s="5">
        <f t="shared" si="55"/>
        <v>2.86</v>
      </c>
      <c r="I90" s="7">
        <v>0</v>
      </c>
      <c r="J90" s="5">
        <f t="shared" si="56"/>
        <v>0</v>
      </c>
      <c r="K90" s="14">
        <f t="shared" si="47"/>
        <v>159.52248</v>
      </c>
      <c r="L90" s="5">
        <v>14.82</v>
      </c>
      <c r="M90" s="13">
        <f t="shared" si="57"/>
        <v>73.895392047565963</v>
      </c>
      <c r="N90" s="15">
        <v>795.41</v>
      </c>
      <c r="O90" s="7">
        <v>955</v>
      </c>
      <c r="P90" s="5">
        <f t="shared" si="58"/>
        <v>88.72</v>
      </c>
      <c r="Q90" s="14">
        <v>425</v>
      </c>
      <c r="R90" s="5">
        <f t="shared" si="59"/>
        <v>39.479999999999997</v>
      </c>
      <c r="S90" s="6"/>
      <c r="T90" s="6"/>
      <c r="U90" s="9"/>
    </row>
    <row r="91" spans="1:21" ht="25.15" customHeight="1" x14ac:dyDescent="0.25">
      <c r="A91" s="45"/>
      <c r="B91" s="45"/>
      <c r="C91" s="45"/>
      <c r="D91" s="6" t="s">
        <v>104</v>
      </c>
      <c r="E91" s="20">
        <v>3</v>
      </c>
      <c r="F91" s="16">
        <f t="shared" si="54"/>
        <v>94.924868078781131</v>
      </c>
      <c r="G91" s="11">
        <v>37.457999999999998</v>
      </c>
      <c r="H91" s="5">
        <f t="shared" si="55"/>
        <v>3.48</v>
      </c>
      <c r="I91" s="7">
        <v>0</v>
      </c>
      <c r="J91" s="5">
        <f t="shared" si="56"/>
        <v>0</v>
      </c>
      <c r="K91" s="14">
        <f t="shared" si="47"/>
        <v>211.83551999999997</v>
      </c>
      <c r="L91" s="5">
        <v>19.68</v>
      </c>
      <c r="M91" s="13">
        <f t="shared" si="57"/>
        <v>98.404868078781135</v>
      </c>
      <c r="N91" s="15">
        <v>1059.23</v>
      </c>
      <c r="O91" s="7">
        <v>1271</v>
      </c>
      <c r="P91" s="5">
        <f t="shared" si="58"/>
        <v>118.08</v>
      </c>
      <c r="Q91" s="14">
        <v>565</v>
      </c>
      <c r="R91" s="5">
        <f t="shared" si="59"/>
        <v>52.49</v>
      </c>
      <c r="S91" s="6">
        <v>1</v>
      </c>
      <c r="T91" s="6"/>
      <c r="U91" s="9"/>
    </row>
    <row r="92" spans="1:21" ht="25.15" customHeight="1" x14ac:dyDescent="0.25">
      <c r="A92" s="45"/>
      <c r="B92" s="45"/>
      <c r="C92" s="45"/>
      <c r="D92" s="6" t="s">
        <v>105</v>
      </c>
      <c r="E92" s="20">
        <v>3</v>
      </c>
      <c r="F92" s="16">
        <f t="shared" si="54"/>
        <v>94.689825343738391</v>
      </c>
      <c r="G92" s="11">
        <v>37.457999999999998</v>
      </c>
      <c r="H92" s="5">
        <f t="shared" si="55"/>
        <v>3.48</v>
      </c>
      <c r="I92" s="7">
        <v>0</v>
      </c>
      <c r="J92" s="5">
        <f t="shared" si="56"/>
        <v>0</v>
      </c>
      <c r="K92" s="14">
        <f t="shared" si="47"/>
        <v>211.29731999999998</v>
      </c>
      <c r="L92" s="5">
        <v>19.63</v>
      </c>
      <c r="M92" s="13">
        <f t="shared" si="57"/>
        <v>98.169825343738395</v>
      </c>
      <c r="N92" s="15">
        <v>1056.7</v>
      </c>
      <c r="O92" s="7">
        <v>1268</v>
      </c>
      <c r="P92" s="5">
        <f t="shared" si="58"/>
        <v>117.8</v>
      </c>
      <c r="Q92" s="14">
        <v>564</v>
      </c>
      <c r="R92" s="5">
        <f t="shared" si="59"/>
        <v>52.4</v>
      </c>
      <c r="S92" s="6">
        <v>1</v>
      </c>
      <c r="T92" s="6"/>
      <c r="U92" s="9"/>
    </row>
    <row r="93" spans="1:21" ht="25.15" customHeight="1" x14ac:dyDescent="0.25">
      <c r="A93" s="45"/>
      <c r="B93" s="45"/>
      <c r="C93" s="45"/>
      <c r="D93" s="6" t="s">
        <v>106</v>
      </c>
      <c r="E93" s="20">
        <v>3</v>
      </c>
      <c r="F93" s="16">
        <f t="shared" si="54"/>
        <v>95.294619100706058</v>
      </c>
      <c r="G93" s="11">
        <v>37.457999999999998</v>
      </c>
      <c r="H93" s="5">
        <f t="shared" si="55"/>
        <v>3.48</v>
      </c>
      <c r="I93" s="7">
        <v>0</v>
      </c>
      <c r="J93" s="5">
        <f t="shared" si="56"/>
        <v>0</v>
      </c>
      <c r="K93" s="14">
        <f t="shared" si="47"/>
        <v>212.80427999999998</v>
      </c>
      <c r="L93" s="5">
        <v>19.77</v>
      </c>
      <c r="M93" s="13">
        <f t="shared" si="57"/>
        <v>98.774619100706062</v>
      </c>
      <c r="N93" s="15">
        <v>1063.21</v>
      </c>
      <c r="O93" s="7">
        <v>1276</v>
      </c>
      <c r="P93" s="5">
        <f t="shared" si="58"/>
        <v>118.54</v>
      </c>
      <c r="Q93" s="14">
        <v>568</v>
      </c>
      <c r="R93" s="5">
        <f t="shared" si="59"/>
        <v>52.77</v>
      </c>
      <c r="S93" s="6">
        <v>1</v>
      </c>
      <c r="T93" s="6"/>
      <c r="U93" s="9"/>
    </row>
    <row r="94" spans="1:21" ht="25.15" customHeight="1" x14ac:dyDescent="0.25">
      <c r="A94" s="45"/>
      <c r="B94" s="45"/>
      <c r="C94" s="45"/>
      <c r="D94" s="6" t="s">
        <v>109</v>
      </c>
      <c r="E94" s="20">
        <v>3</v>
      </c>
      <c r="F94" s="16">
        <f t="shared" si="54"/>
        <v>95.959643255295447</v>
      </c>
      <c r="G94" s="11">
        <v>38.75</v>
      </c>
      <c r="H94" s="5">
        <f t="shared" si="55"/>
        <v>3.6</v>
      </c>
      <c r="I94" s="7">
        <v>0</v>
      </c>
      <c r="J94" s="5">
        <f t="shared" si="56"/>
        <v>0</v>
      </c>
      <c r="K94" s="14">
        <f t="shared" si="47"/>
        <v>214.31124</v>
      </c>
      <c r="L94" s="5">
        <v>19.91</v>
      </c>
      <c r="M94" s="13">
        <f t="shared" si="57"/>
        <v>99.559643255295441</v>
      </c>
      <c r="N94" s="15">
        <v>1071.6600000000001</v>
      </c>
      <c r="O94" s="7">
        <v>1286</v>
      </c>
      <c r="P94" s="5">
        <f t="shared" si="58"/>
        <v>119.47</v>
      </c>
      <c r="Q94" s="14">
        <v>572</v>
      </c>
      <c r="R94" s="5">
        <f t="shared" si="59"/>
        <v>53.14</v>
      </c>
      <c r="S94" s="6">
        <v>1</v>
      </c>
      <c r="T94" s="6"/>
      <c r="U94" s="9"/>
    </row>
    <row r="95" spans="1:21" ht="25.15" customHeight="1" x14ac:dyDescent="0.25">
      <c r="A95" s="45"/>
      <c r="B95" s="45"/>
      <c r="C95" s="45"/>
      <c r="D95" s="6" t="s">
        <v>107</v>
      </c>
      <c r="E95" s="20">
        <v>3</v>
      </c>
      <c r="F95" s="16">
        <f t="shared" si="54"/>
        <v>94.924868078781131</v>
      </c>
      <c r="G95" s="11">
        <v>37.457999999999998</v>
      </c>
      <c r="H95" s="5">
        <f t="shared" si="55"/>
        <v>3.48</v>
      </c>
      <c r="I95" s="7">
        <v>0</v>
      </c>
      <c r="J95" s="5">
        <f t="shared" si="56"/>
        <v>0</v>
      </c>
      <c r="K95" s="14">
        <f t="shared" si="47"/>
        <v>211.83551999999997</v>
      </c>
      <c r="L95" s="5">
        <v>19.68</v>
      </c>
      <c r="M95" s="13">
        <f t="shared" si="57"/>
        <v>98.404868078781135</v>
      </c>
      <c r="N95" s="15">
        <v>1059.23</v>
      </c>
      <c r="O95" s="7">
        <v>1271</v>
      </c>
      <c r="P95" s="5">
        <f t="shared" si="58"/>
        <v>118.08</v>
      </c>
      <c r="Q95" s="14">
        <v>565</v>
      </c>
      <c r="R95" s="5">
        <f t="shared" si="59"/>
        <v>52.49</v>
      </c>
      <c r="S95" s="6">
        <v>1</v>
      </c>
      <c r="T95" s="6"/>
      <c r="U95" s="9"/>
    </row>
    <row r="96" spans="1:21" ht="25.15" customHeight="1" x14ac:dyDescent="0.25">
      <c r="A96" s="45"/>
      <c r="B96" s="45"/>
      <c r="C96" s="45">
        <v>4</v>
      </c>
      <c r="D96" s="6" t="s">
        <v>110</v>
      </c>
      <c r="E96" s="20">
        <v>3</v>
      </c>
      <c r="F96" s="16">
        <f t="shared" ref="F96:F109" si="60">M96-H96</f>
        <v>95.329921962095867</v>
      </c>
      <c r="G96" s="11">
        <v>37.457999999999998</v>
      </c>
      <c r="H96" s="5">
        <f t="shared" ref="H96:H109" si="61">ROUND(G96/10.764,2)</f>
        <v>3.48</v>
      </c>
      <c r="I96" s="7">
        <v>0</v>
      </c>
      <c r="J96" s="5">
        <f t="shared" ref="J96:J109" si="62">ROUND(I96/10.764,2)</f>
        <v>0</v>
      </c>
      <c r="K96" s="14">
        <f>L96*10.764</f>
        <v>213.45011999999997</v>
      </c>
      <c r="L96" s="5">
        <v>19.829999999999998</v>
      </c>
      <c r="M96" s="13">
        <f t="shared" ref="M96:M109" si="63">N96/10.764</f>
        <v>98.809921962095871</v>
      </c>
      <c r="N96" s="15">
        <v>1063.5899999999999</v>
      </c>
      <c r="O96" s="7">
        <v>1277</v>
      </c>
      <c r="P96" s="5">
        <f t="shared" ref="P96:P109" si="64">ROUND(O96/10.764,2)</f>
        <v>118.64</v>
      </c>
      <c r="Q96" s="14">
        <v>568</v>
      </c>
      <c r="R96" s="5">
        <f t="shared" ref="R96:R109" si="65">ROUND(Q96/10.764,2)</f>
        <v>52.77</v>
      </c>
      <c r="S96" s="6">
        <v>1</v>
      </c>
      <c r="T96" s="6"/>
      <c r="U96" s="9"/>
    </row>
    <row r="97" spans="1:21" ht="25.15" customHeight="1" x14ac:dyDescent="0.25">
      <c r="A97" s="45"/>
      <c r="B97" s="45"/>
      <c r="C97" s="45"/>
      <c r="D97" s="6" t="s">
        <v>111</v>
      </c>
      <c r="E97" s="6">
        <v>2</v>
      </c>
      <c r="F97" s="16">
        <f t="shared" si="60"/>
        <v>72.443686361947229</v>
      </c>
      <c r="G97" s="11">
        <v>31.64</v>
      </c>
      <c r="H97" s="5">
        <f t="shared" si="61"/>
        <v>2.94</v>
      </c>
      <c r="I97" s="7">
        <v>0</v>
      </c>
      <c r="J97" s="5">
        <f t="shared" si="62"/>
        <v>0</v>
      </c>
      <c r="K97" s="14">
        <f t="shared" si="47"/>
        <v>161.56763999999998</v>
      </c>
      <c r="L97" s="5">
        <v>15.01</v>
      </c>
      <c r="M97" s="13">
        <f t="shared" si="63"/>
        <v>75.383686361947227</v>
      </c>
      <c r="N97" s="15">
        <v>811.43</v>
      </c>
      <c r="O97" s="7">
        <v>973</v>
      </c>
      <c r="P97" s="5">
        <f t="shared" si="64"/>
        <v>90.39</v>
      </c>
      <c r="Q97" s="14">
        <v>433</v>
      </c>
      <c r="R97" s="5">
        <f t="shared" si="65"/>
        <v>40.229999999999997</v>
      </c>
      <c r="S97" s="6"/>
      <c r="T97" s="6"/>
      <c r="U97" s="9"/>
    </row>
    <row r="98" spans="1:21" ht="25.15" customHeight="1" x14ac:dyDescent="0.25">
      <c r="A98" s="45"/>
      <c r="B98" s="45"/>
      <c r="C98" s="45"/>
      <c r="D98" s="6" t="s">
        <v>112</v>
      </c>
      <c r="E98" s="6">
        <v>2</v>
      </c>
      <c r="F98" s="16">
        <f t="shared" si="60"/>
        <v>72.463195837978446</v>
      </c>
      <c r="G98" s="11">
        <v>31.64</v>
      </c>
      <c r="H98" s="5">
        <f t="shared" si="61"/>
        <v>2.94</v>
      </c>
      <c r="I98" s="7">
        <v>0</v>
      </c>
      <c r="J98" s="5">
        <f t="shared" si="62"/>
        <v>0</v>
      </c>
      <c r="K98" s="14">
        <f t="shared" si="47"/>
        <v>162.42875999999998</v>
      </c>
      <c r="L98" s="5">
        <v>15.09</v>
      </c>
      <c r="M98" s="13">
        <f t="shared" si="63"/>
        <v>75.403195837978444</v>
      </c>
      <c r="N98" s="15">
        <v>811.64</v>
      </c>
      <c r="O98" s="7">
        <v>974</v>
      </c>
      <c r="P98" s="5">
        <f t="shared" si="64"/>
        <v>90.49</v>
      </c>
      <c r="Q98" s="14">
        <v>433</v>
      </c>
      <c r="R98" s="5">
        <f t="shared" si="65"/>
        <v>40.229999999999997</v>
      </c>
      <c r="S98" s="6"/>
      <c r="T98" s="6"/>
      <c r="U98" s="9"/>
    </row>
    <row r="99" spans="1:21" ht="25.15" customHeight="1" x14ac:dyDescent="0.25">
      <c r="A99" s="45"/>
      <c r="B99" s="45"/>
      <c r="C99" s="45"/>
      <c r="D99" s="6" t="s">
        <v>113</v>
      </c>
      <c r="E99" s="20">
        <v>3</v>
      </c>
      <c r="F99" s="16">
        <f t="shared" si="60"/>
        <v>94.790159791898915</v>
      </c>
      <c r="G99" s="11">
        <v>37.457999999999998</v>
      </c>
      <c r="H99" s="5">
        <f t="shared" si="61"/>
        <v>3.48</v>
      </c>
      <c r="I99" s="7">
        <v>0</v>
      </c>
      <c r="J99" s="5">
        <f t="shared" si="62"/>
        <v>0</v>
      </c>
      <c r="K99" s="14">
        <f t="shared" si="47"/>
        <v>212.26607999999999</v>
      </c>
      <c r="L99" s="5">
        <v>19.72</v>
      </c>
      <c r="M99" s="13">
        <f t="shared" si="63"/>
        <v>98.270159791898919</v>
      </c>
      <c r="N99" s="15">
        <v>1057.78</v>
      </c>
      <c r="O99" s="7">
        <v>1270</v>
      </c>
      <c r="P99" s="5">
        <f t="shared" si="64"/>
        <v>117.99</v>
      </c>
      <c r="Q99" s="14">
        <v>565</v>
      </c>
      <c r="R99" s="5">
        <f t="shared" si="65"/>
        <v>52.49</v>
      </c>
      <c r="S99" s="6">
        <v>1</v>
      </c>
      <c r="T99" s="6"/>
      <c r="U99" s="9"/>
    </row>
    <row r="100" spans="1:21" ht="25.15" customHeight="1" x14ac:dyDescent="0.25">
      <c r="A100" s="45"/>
      <c r="B100" s="45"/>
      <c r="C100" s="45"/>
      <c r="D100" s="6" t="s">
        <v>114</v>
      </c>
      <c r="E100" s="6">
        <v>2</v>
      </c>
      <c r="F100" s="16">
        <f t="shared" si="60"/>
        <v>69.655793385358606</v>
      </c>
      <c r="G100" s="11">
        <v>30.77</v>
      </c>
      <c r="H100" s="5">
        <f t="shared" si="61"/>
        <v>2.86</v>
      </c>
      <c r="I100" s="7">
        <v>0</v>
      </c>
      <c r="J100" s="5">
        <f t="shared" si="62"/>
        <v>0</v>
      </c>
      <c r="K100" s="14">
        <f t="shared" si="47"/>
        <v>167.16492</v>
      </c>
      <c r="L100" s="5">
        <v>15.53</v>
      </c>
      <c r="M100" s="13">
        <f t="shared" si="63"/>
        <v>72.515793385358606</v>
      </c>
      <c r="N100" s="15">
        <v>780.56</v>
      </c>
      <c r="O100" s="7">
        <v>937</v>
      </c>
      <c r="P100" s="5">
        <f t="shared" si="64"/>
        <v>87.05</v>
      </c>
      <c r="Q100" s="14">
        <v>417</v>
      </c>
      <c r="R100" s="5">
        <f t="shared" si="65"/>
        <v>38.74</v>
      </c>
      <c r="S100" s="6"/>
      <c r="T100" s="6"/>
      <c r="U100" s="9"/>
    </row>
    <row r="101" spans="1:21" ht="25.15" customHeight="1" x14ac:dyDescent="0.25">
      <c r="A101" s="45"/>
      <c r="B101" s="45"/>
      <c r="C101" s="45"/>
      <c r="D101" s="6" t="s">
        <v>115</v>
      </c>
      <c r="E101" s="6">
        <v>2</v>
      </c>
      <c r="F101" s="16">
        <f t="shared" si="60"/>
        <v>72.766714975845417</v>
      </c>
      <c r="G101" s="11">
        <v>31.95</v>
      </c>
      <c r="H101" s="5">
        <f t="shared" si="61"/>
        <v>2.97</v>
      </c>
      <c r="I101" s="7">
        <v>0</v>
      </c>
      <c r="J101" s="5">
        <f t="shared" si="62"/>
        <v>0</v>
      </c>
      <c r="K101" s="14">
        <f t="shared" si="47"/>
        <v>162.75167999999999</v>
      </c>
      <c r="L101" s="5">
        <v>15.12</v>
      </c>
      <c r="M101" s="13">
        <f t="shared" si="63"/>
        <v>75.736714975845416</v>
      </c>
      <c r="N101" s="15">
        <v>815.23</v>
      </c>
      <c r="O101" s="7">
        <v>978</v>
      </c>
      <c r="P101" s="5">
        <f t="shared" si="64"/>
        <v>90.86</v>
      </c>
      <c r="Q101" s="14">
        <v>435</v>
      </c>
      <c r="R101" s="5">
        <f t="shared" si="65"/>
        <v>40.409999999999997</v>
      </c>
      <c r="S101" s="6"/>
      <c r="T101" s="6"/>
      <c r="U101" s="9"/>
    </row>
    <row r="102" spans="1:21" ht="25.15" customHeight="1" x14ac:dyDescent="0.25">
      <c r="A102" s="45"/>
      <c r="B102" s="45"/>
      <c r="C102" s="45"/>
      <c r="D102" s="6" t="s">
        <v>116</v>
      </c>
      <c r="E102" s="6">
        <v>2</v>
      </c>
      <c r="F102" s="16">
        <f t="shared" si="60"/>
        <v>69.418892604979561</v>
      </c>
      <c r="G102" s="11">
        <v>30.785</v>
      </c>
      <c r="H102" s="5">
        <f t="shared" si="61"/>
        <v>2.86</v>
      </c>
      <c r="I102" s="7">
        <v>0</v>
      </c>
      <c r="J102" s="5">
        <f t="shared" si="62"/>
        <v>0</v>
      </c>
      <c r="K102" s="14">
        <f t="shared" si="47"/>
        <v>155.97036</v>
      </c>
      <c r="L102" s="5">
        <v>14.49</v>
      </c>
      <c r="M102" s="13">
        <f t="shared" si="63"/>
        <v>72.278892604979561</v>
      </c>
      <c r="N102" s="15">
        <v>778.01</v>
      </c>
      <c r="O102" s="7">
        <v>934</v>
      </c>
      <c r="P102" s="5">
        <f t="shared" si="64"/>
        <v>86.77</v>
      </c>
      <c r="Q102" s="14">
        <v>415</v>
      </c>
      <c r="R102" s="5">
        <f t="shared" si="65"/>
        <v>38.549999999999997</v>
      </c>
      <c r="S102" s="6"/>
      <c r="T102" s="6"/>
      <c r="U102" s="9"/>
    </row>
    <row r="103" spans="1:21" ht="25.15" customHeight="1" x14ac:dyDescent="0.25">
      <c r="A103" s="45"/>
      <c r="B103" s="45"/>
      <c r="C103" s="45"/>
      <c r="D103" s="6" t="s">
        <v>122</v>
      </c>
      <c r="E103" s="6">
        <v>2</v>
      </c>
      <c r="F103" s="16">
        <f t="shared" si="60"/>
        <v>72.754637681159423</v>
      </c>
      <c r="G103" s="11">
        <v>31.95</v>
      </c>
      <c r="H103" s="5">
        <f t="shared" si="61"/>
        <v>2.97</v>
      </c>
      <c r="I103" s="7">
        <v>0</v>
      </c>
      <c r="J103" s="5">
        <f t="shared" si="62"/>
        <v>0</v>
      </c>
      <c r="K103" s="14">
        <f t="shared" si="47"/>
        <v>162.96696</v>
      </c>
      <c r="L103" s="5">
        <v>15.14</v>
      </c>
      <c r="M103" s="13">
        <f t="shared" si="63"/>
        <v>75.724637681159422</v>
      </c>
      <c r="N103" s="15">
        <v>815.1</v>
      </c>
      <c r="O103" s="7">
        <v>978</v>
      </c>
      <c r="P103" s="5">
        <f t="shared" si="64"/>
        <v>90.86</v>
      </c>
      <c r="Q103" s="14">
        <v>435</v>
      </c>
      <c r="R103" s="5">
        <f t="shared" si="65"/>
        <v>40.409999999999997</v>
      </c>
      <c r="S103" s="6"/>
      <c r="T103" s="6"/>
      <c r="U103" s="9"/>
    </row>
    <row r="104" spans="1:21" ht="25.15" customHeight="1" x14ac:dyDescent="0.25">
      <c r="A104" s="45"/>
      <c r="B104" s="45"/>
      <c r="C104" s="45"/>
      <c r="D104" s="6" t="s">
        <v>117</v>
      </c>
      <c r="E104" s="6">
        <v>2</v>
      </c>
      <c r="F104" s="16">
        <f t="shared" si="60"/>
        <v>71.035392047565963</v>
      </c>
      <c r="G104" s="11">
        <v>30.78</v>
      </c>
      <c r="H104" s="5">
        <f t="shared" si="61"/>
        <v>2.86</v>
      </c>
      <c r="I104" s="7">
        <v>0</v>
      </c>
      <c r="J104" s="5">
        <f t="shared" si="62"/>
        <v>0</v>
      </c>
      <c r="K104" s="14">
        <f t="shared" si="47"/>
        <v>159.52248</v>
      </c>
      <c r="L104" s="5">
        <v>14.82</v>
      </c>
      <c r="M104" s="13">
        <f t="shared" si="63"/>
        <v>73.895392047565963</v>
      </c>
      <c r="N104" s="15">
        <v>795.41</v>
      </c>
      <c r="O104" s="7">
        <v>955</v>
      </c>
      <c r="P104" s="5">
        <f t="shared" si="64"/>
        <v>88.72</v>
      </c>
      <c r="Q104" s="14">
        <v>425</v>
      </c>
      <c r="R104" s="5">
        <f t="shared" si="65"/>
        <v>39.479999999999997</v>
      </c>
      <c r="S104" s="6"/>
      <c r="T104" s="6"/>
      <c r="U104" s="9"/>
    </row>
    <row r="105" spans="1:21" ht="25.15" customHeight="1" x14ac:dyDescent="0.25">
      <c r="A105" s="45"/>
      <c r="B105" s="45"/>
      <c r="C105" s="45"/>
      <c r="D105" s="6" t="s">
        <v>118</v>
      </c>
      <c r="E105" s="20">
        <v>3</v>
      </c>
      <c r="F105" s="16">
        <f t="shared" si="60"/>
        <v>94.924868078781131</v>
      </c>
      <c r="G105" s="11">
        <v>37.457999999999998</v>
      </c>
      <c r="H105" s="5">
        <f t="shared" si="61"/>
        <v>3.48</v>
      </c>
      <c r="I105" s="7">
        <v>0</v>
      </c>
      <c r="J105" s="5">
        <f t="shared" si="62"/>
        <v>0</v>
      </c>
      <c r="K105" s="14">
        <f t="shared" si="47"/>
        <v>211.83551999999997</v>
      </c>
      <c r="L105" s="5">
        <v>19.68</v>
      </c>
      <c r="M105" s="13">
        <f t="shared" si="63"/>
        <v>98.404868078781135</v>
      </c>
      <c r="N105" s="15">
        <v>1059.23</v>
      </c>
      <c r="O105" s="7">
        <v>1271</v>
      </c>
      <c r="P105" s="5">
        <f t="shared" si="64"/>
        <v>118.08</v>
      </c>
      <c r="Q105" s="14">
        <v>565</v>
      </c>
      <c r="R105" s="5">
        <f t="shared" si="65"/>
        <v>52.49</v>
      </c>
      <c r="S105" s="6">
        <v>1</v>
      </c>
      <c r="T105" s="6"/>
      <c r="U105" s="9"/>
    </row>
    <row r="106" spans="1:21" ht="25.15" customHeight="1" x14ac:dyDescent="0.25">
      <c r="A106" s="45"/>
      <c r="B106" s="45"/>
      <c r="C106" s="45"/>
      <c r="D106" s="6" t="s">
        <v>119</v>
      </c>
      <c r="E106" s="20">
        <v>3</v>
      </c>
      <c r="F106" s="16">
        <f t="shared" si="60"/>
        <v>94.689825343738391</v>
      </c>
      <c r="G106" s="11">
        <v>37.457999999999998</v>
      </c>
      <c r="H106" s="5">
        <f t="shared" si="61"/>
        <v>3.48</v>
      </c>
      <c r="I106" s="7">
        <v>0</v>
      </c>
      <c r="J106" s="5">
        <f t="shared" si="62"/>
        <v>0</v>
      </c>
      <c r="K106" s="14">
        <f t="shared" si="47"/>
        <v>211.29731999999998</v>
      </c>
      <c r="L106" s="5">
        <v>19.63</v>
      </c>
      <c r="M106" s="13">
        <f t="shared" si="63"/>
        <v>98.169825343738395</v>
      </c>
      <c r="N106" s="15">
        <v>1056.7</v>
      </c>
      <c r="O106" s="7">
        <v>1268</v>
      </c>
      <c r="P106" s="5">
        <f t="shared" si="64"/>
        <v>117.8</v>
      </c>
      <c r="Q106" s="14">
        <v>564</v>
      </c>
      <c r="R106" s="5">
        <f t="shared" si="65"/>
        <v>52.4</v>
      </c>
      <c r="S106" s="6">
        <v>1</v>
      </c>
      <c r="T106" s="6"/>
      <c r="U106" s="9"/>
    </row>
    <row r="107" spans="1:21" ht="25.15" customHeight="1" x14ac:dyDescent="0.25">
      <c r="A107" s="45"/>
      <c r="B107" s="45"/>
      <c r="C107" s="45"/>
      <c r="D107" s="6" t="s">
        <v>120</v>
      </c>
      <c r="E107" s="20">
        <v>3</v>
      </c>
      <c r="F107" s="16">
        <f t="shared" si="60"/>
        <v>95.294619100706058</v>
      </c>
      <c r="G107" s="11">
        <v>37.457999999999998</v>
      </c>
      <c r="H107" s="5">
        <f t="shared" si="61"/>
        <v>3.48</v>
      </c>
      <c r="I107" s="7">
        <v>0</v>
      </c>
      <c r="J107" s="5">
        <f t="shared" si="62"/>
        <v>0</v>
      </c>
      <c r="K107" s="14">
        <f t="shared" si="47"/>
        <v>212.80427999999998</v>
      </c>
      <c r="L107" s="5">
        <v>19.77</v>
      </c>
      <c r="M107" s="13">
        <f t="shared" si="63"/>
        <v>98.774619100706062</v>
      </c>
      <c r="N107" s="15">
        <v>1063.21</v>
      </c>
      <c r="O107" s="7">
        <v>1276</v>
      </c>
      <c r="P107" s="5">
        <f t="shared" si="64"/>
        <v>118.54</v>
      </c>
      <c r="Q107" s="14">
        <v>568</v>
      </c>
      <c r="R107" s="5">
        <f t="shared" si="65"/>
        <v>52.77</v>
      </c>
      <c r="S107" s="6">
        <v>1</v>
      </c>
      <c r="T107" s="6"/>
      <c r="U107" s="9"/>
    </row>
    <row r="108" spans="1:21" ht="25.15" customHeight="1" x14ac:dyDescent="0.25">
      <c r="A108" s="45"/>
      <c r="B108" s="45"/>
      <c r="C108" s="45"/>
      <c r="D108" s="6" t="s">
        <v>123</v>
      </c>
      <c r="E108" s="20">
        <v>3</v>
      </c>
      <c r="F108" s="16">
        <f t="shared" si="60"/>
        <v>95.959643255295447</v>
      </c>
      <c r="G108" s="11">
        <v>38.75</v>
      </c>
      <c r="H108" s="5">
        <f t="shared" si="61"/>
        <v>3.6</v>
      </c>
      <c r="I108" s="7">
        <v>0</v>
      </c>
      <c r="J108" s="5">
        <f t="shared" si="62"/>
        <v>0</v>
      </c>
      <c r="K108" s="14">
        <f t="shared" si="47"/>
        <v>214.31124</v>
      </c>
      <c r="L108" s="5">
        <v>19.91</v>
      </c>
      <c r="M108" s="13">
        <f t="shared" si="63"/>
        <v>99.559643255295441</v>
      </c>
      <c r="N108" s="15">
        <v>1071.6600000000001</v>
      </c>
      <c r="O108" s="7">
        <v>1286</v>
      </c>
      <c r="P108" s="5">
        <f t="shared" si="64"/>
        <v>119.47</v>
      </c>
      <c r="Q108" s="14">
        <v>572</v>
      </c>
      <c r="R108" s="5">
        <f t="shared" si="65"/>
        <v>53.14</v>
      </c>
      <c r="S108" s="6">
        <v>1</v>
      </c>
      <c r="T108" s="6"/>
      <c r="U108" s="9"/>
    </row>
    <row r="109" spans="1:21" ht="25.15" customHeight="1" x14ac:dyDescent="0.25">
      <c r="A109" s="45"/>
      <c r="B109" s="45"/>
      <c r="C109" s="45"/>
      <c r="D109" s="6" t="s">
        <v>121</v>
      </c>
      <c r="E109" s="20">
        <v>3</v>
      </c>
      <c r="F109" s="16">
        <f t="shared" si="60"/>
        <v>94.924868078781131</v>
      </c>
      <c r="G109" s="11">
        <v>37.457999999999998</v>
      </c>
      <c r="H109" s="5">
        <f t="shared" si="61"/>
        <v>3.48</v>
      </c>
      <c r="I109" s="7">
        <v>0</v>
      </c>
      <c r="J109" s="5">
        <f t="shared" si="62"/>
        <v>0</v>
      </c>
      <c r="K109" s="14">
        <f t="shared" si="47"/>
        <v>211.83551999999997</v>
      </c>
      <c r="L109" s="5">
        <v>19.68</v>
      </c>
      <c r="M109" s="13">
        <f t="shared" si="63"/>
        <v>98.404868078781135</v>
      </c>
      <c r="N109" s="15">
        <v>1059.23</v>
      </c>
      <c r="O109" s="7">
        <v>1271</v>
      </c>
      <c r="P109" s="5">
        <f t="shared" si="64"/>
        <v>118.08</v>
      </c>
      <c r="Q109" s="14">
        <v>565</v>
      </c>
      <c r="R109" s="5">
        <f t="shared" si="65"/>
        <v>52.49</v>
      </c>
      <c r="S109" s="6">
        <v>1</v>
      </c>
      <c r="T109" s="6"/>
      <c r="U109" s="9"/>
    </row>
    <row r="110" spans="1:21" ht="25.15" customHeight="1" x14ac:dyDescent="0.25">
      <c r="A110" s="45"/>
      <c r="B110" s="45"/>
      <c r="C110" s="45">
        <v>5</v>
      </c>
      <c r="D110" s="6" t="s">
        <v>124</v>
      </c>
      <c r="E110" s="20">
        <v>3</v>
      </c>
      <c r="F110" s="16">
        <f t="shared" ref="F110:F123" si="66">M110-H110</f>
        <v>95.329921962095867</v>
      </c>
      <c r="G110" s="11">
        <v>37.457999999999998</v>
      </c>
      <c r="H110" s="5">
        <f t="shared" ref="H110:H123" si="67">ROUND(G110/10.764,2)</f>
        <v>3.48</v>
      </c>
      <c r="I110" s="7">
        <v>0</v>
      </c>
      <c r="J110" s="5">
        <f t="shared" ref="J110:J123" si="68">ROUND(I110/10.764,2)</f>
        <v>0</v>
      </c>
      <c r="K110" s="14">
        <f>L110*10.764</f>
        <v>213.45011999999997</v>
      </c>
      <c r="L110" s="5">
        <v>19.829999999999998</v>
      </c>
      <c r="M110" s="13">
        <f t="shared" ref="M110:M123" si="69">N110/10.764</f>
        <v>98.809921962095871</v>
      </c>
      <c r="N110" s="15">
        <v>1063.5899999999999</v>
      </c>
      <c r="O110" s="7">
        <v>1277</v>
      </c>
      <c r="P110" s="5">
        <f t="shared" ref="P110:P123" si="70">ROUND(O110/10.764,2)</f>
        <v>118.64</v>
      </c>
      <c r="Q110" s="14">
        <v>568</v>
      </c>
      <c r="R110" s="5">
        <f t="shared" ref="R110:R123" si="71">ROUND(Q110/10.764,2)</f>
        <v>52.77</v>
      </c>
      <c r="S110" s="6">
        <v>1</v>
      </c>
      <c r="T110" s="6"/>
      <c r="U110" s="9"/>
    </row>
    <row r="111" spans="1:21" ht="25.15" customHeight="1" x14ac:dyDescent="0.25">
      <c r="A111" s="45"/>
      <c r="B111" s="45"/>
      <c r="C111" s="45"/>
      <c r="D111" s="6" t="s">
        <v>125</v>
      </c>
      <c r="E111" s="6">
        <v>2</v>
      </c>
      <c r="F111" s="16">
        <f t="shared" si="66"/>
        <v>72.443686361947229</v>
      </c>
      <c r="G111" s="11">
        <v>31.64</v>
      </c>
      <c r="H111" s="5">
        <f t="shared" si="67"/>
        <v>2.94</v>
      </c>
      <c r="I111" s="7">
        <v>0</v>
      </c>
      <c r="J111" s="5">
        <f t="shared" si="68"/>
        <v>0</v>
      </c>
      <c r="K111" s="14">
        <f t="shared" si="47"/>
        <v>161.56763999999998</v>
      </c>
      <c r="L111" s="5">
        <v>15.01</v>
      </c>
      <c r="M111" s="13">
        <f t="shared" si="69"/>
        <v>75.383686361947227</v>
      </c>
      <c r="N111" s="15">
        <v>811.43</v>
      </c>
      <c r="O111" s="7">
        <v>973</v>
      </c>
      <c r="P111" s="5">
        <f t="shared" si="70"/>
        <v>90.39</v>
      </c>
      <c r="Q111" s="14">
        <v>433</v>
      </c>
      <c r="R111" s="5">
        <f t="shared" si="71"/>
        <v>40.229999999999997</v>
      </c>
      <c r="S111" s="6">
        <v>1</v>
      </c>
      <c r="T111" s="6"/>
      <c r="U111" s="9"/>
    </row>
    <row r="112" spans="1:21" ht="25.15" customHeight="1" x14ac:dyDescent="0.25">
      <c r="A112" s="45"/>
      <c r="B112" s="45"/>
      <c r="C112" s="45"/>
      <c r="D112" s="6" t="s">
        <v>126</v>
      </c>
      <c r="E112" s="6">
        <v>2</v>
      </c>
      <c r="F112" s="16">
        <f t="shared" si="66"/>
        <v>72.463195837978446</v>
      </c>
      <c r="G112" s="11">
        <v>31.64</v>
      </c>
      <c r="H112" s="5">
        <f t="shared" si="67"/>
        <v>2.94</v>
      </c>
      <c r="I112" s="7">
        <v>0</v>
      </c>
      <c r="J112" s="5">
        <f t="shared" si="68"/>
        <v>0</v>
      </c>
      <c r="K112" s="14">
        <f t="shared" si="47"/>
        <v>162.42875999999998</v>
      </c>
      <c r="L112" s="5">
        <v>15.09</v>
      </c>
      <c r="M112" s="13">
        <f t="shared" si="69"/>
        <v>75.403195837978444</v>
      </c>
      <c r="N112" s="15">
        <v>811.64</v>
      </c>
      <c r="O112" s="7">
        <v>974</v>
      </c>
      <c r="P112" s="5">
        <f t="shared" si="70"/>
        <v>90.49</v>
      </c>
      <c r="Q112" s="14">
        <v>433</v>
      </c>
      <c r="R112" s="5">
        <f t="shared" si="71"/>
        <v>40.229999999999997</v>
      </c>
      <c r="S112" s="6">
        <v>1</v>
      </c>
      <c r="T112" s="6"/>
      <c r="U112" s="9"/>
    </row>
    <row r="113" spans="1:22" ht="25.15" customHeight="1" x14ac:dyDescent="0.25">
      <c r="A113" s="45"/>
      <c r="B113" s="45"/>
      <c r="C113" s="45"/>
      <c r="D113" s="6" t="s">
        <v>127</v>
      </c>
      <c r="E113" s="20">
        <v>3</v>
      </c>
      <c r="F113" s="16">
        <f t="shared" si="66"/>
        <v>94.790159791898915</v>
      </c>
      <c r="G113" s="11">
        <v>37.457999999999998</v>
      </c>
      <c r="H113" s="5">
        <f t="shared" si="67"/>
        <v>3.48</v>
      </c>
      <c r="I113" s="7">
        <v>0</v>
      </c>
      <c r="J113" s="5">
        <f t="shared" si="68"/>
        <v>0</v>
      </c>
      <c r="K113" s="14">
        <f t="shared" si="47"/>
        <v>212.26607999999999</v>
      </c>
      <c r="L113" s="5">
        <v>19.72</v>
      </c>
      <c r="M113" s="13">
        <f t="shared" si="69"/>
        <v>98.270159791898919</v>
      </c>
      <c r="N113" s="15">
        <v>1057.78</v>
      </c>
      <c r="O113" s="7">
        <v>1270</v>
      </c>
      <c r="P113" s="5">
        <f t="shared" si="70"/>
        <v>117.99</v>
      </c>
      <c r="Q113" s="14">
        <v>565</v>
      </c>
      <c r="R113" s="5">
        <f t="shared" si="71"/>
        <v>52.49</v>
      </c>
      <c r="S113" s="6">
        <v>1</v>
      </c>
      <c r="T113" s="6"/>
      <c r="U113" s="9"/>
    </row>
    <row r="114" spans="1:22" ht="25.15" customHeight="1" x14ac:dyDescent="0.25">
      <c r="A114" s="45"/>
      <c r="B114" s="45"/>
      <c r="C114" s="45"/>
      <c r="D114" s="6" t="s">
        <v>128</v>
      </c>
      <c r="E114" s="6">
        <v>2</v>
      </c>
      <c r="F114" s="16">
        <f t="shared" si="66"/>
        <v>69.655793385358606</v>
      </c>
      <c r="G114" s="11">
        <v>30.77</v>
      </c>
      <c r="H114" s="5">
        <f t="shared" si="67"/>
        <v>2.86</v>
      </c>
      <c r="I114" s="7">
        <v>0</v>
      </c>
      <c r="J114" s="5">
        <f t="shared" si="68"/>
        <v>0</v>
      </c>
      <c r="K114" s="14">
        <f t="shared" si="47"/>
        <v>167.16492</v>
      </c>
      <c r="L114" s="5">
        <v>15.53</v>
      </c>
      <c r="M114" s="13">
        <f t="shared" si="69"/>
        <v>72.515793385358606</v>
      </c>
      <c r="N114" s="15">
        <v>780.56</v>
      </c>
      <c r="O114" s="7">
        <v>937</v>
      </c>
      <c r="P114" s="5">
        <f t="shared" si="70"/>
        <v>87.05</v>
      </c>
      <c r="Q114" s="14">
        <v>417</v>
      </c>
      <c r="R114" s="5">
        <f t="shared" si="71"/>
        <v>38.74</v>
      </c>
      <c r="S114" s="6">
        <v>1</v>
      </c>
      <c r="T114" s="6"/>
      <c r="U114" s="9"/>
    </row>
    <row r="115" spans="1:22" ht="25.15" customHeight="1" x14ac:dyDescent="0.25">
      <c r="A115" s="45"/>
      <c r="B115" s="45"/>
      <c r="C115" s="45"/>
      <c r="D115" s="6" t="s">
        <v>129</v>
      </c>
      <c r="E115" s="6">
        <v>2</v>
      </c>
      <c r="F115" s="16">
        <f t="shared" si="66"/>
        <v>72.766714975845417</v>
      </c>
      <c r="G115" s="11">
        <v>31.95</v>
      </c>
      <c r="H115" s="5">
        <f t="shared" si="67"/>
        <v>2.97</v>
      </c>
      <c r="I115" s="7">
        <v>0</v>
      </c>
      <c r="J115" s="5">
        <f t="shared" si="68"/>
        <v>0</v>
      </c>
      <c r="K115" s="14">
        <f t="shared" si="47"/>
        <v>162.75167999999999</v>
      </c>
      <c r="L115" s="5">
        <v>15.12</v>
      </c>
      <c r="M115" s="13">
        <f t="shared" si="69"/>
        <v>75.736714975845416</v>
      </c>
      <c r="N115" s="15">
        <v>815.23</v>
      </c>
      <c r="O115" s="7">
        <v>978</v>
      </c>
      <c r="P115" s="5">
        <f t="shared" si="70"/>
        <v>90.86</v>
      </c>
      <c r="Q115" s="14">
        <v>435</v>
      </c>
      <c r="R115" s="5">
        <f t="shared" si="71"/>
        <v>40.409999999999997</v>
      </c>
      <c r="S115" s="6">
        <v>1</v>
      </c>
      <c r="T115" s="6"/>
      <c r="U115" s="9"/>
    </row>
    <row r="116" spans="1:22" ht="25.15" customHeight="1" x14ac:dyDescent="0.25">
      <c r="A116" s="45"/>
      <c r="B116" s="45"/>
      <c r="C116" s="45"/>
      <c r="D116" s="6" t="s">
        <v>130</v>
      </c>
      <c r="E116" s="6">
        <v>2</v>
      </c>
      <c r="F116" s="16">
        <f t="shared" si="66"/>
        <v>69.418892604979561</v>
      </c>
      <c r="G116" s="11">
        <v>30.785</v>
      </c>
      <c r="H116" s="5">
        <f t="shared" si="67"/>
        <v>2.86</v>
      </c>
      <c r="I116" s="7">
        <v>0</v>
      </c>
      <c r="J116" s="5">
        <f t="shared" si="68"/>
        <v>0</v>
      </c>
      <c r="K116" s="14">
        <f t="shared" si="47"/>
        <v>155.97036</v>
      </c>
      <c r="L116" s="5">
        <v>14.49</v>
      </c>
      <c r="M116" s="13">
        <f t="shared" si="69"/>
        <v>72.278892604979561</v>
      </c>
      <c r="N116" s="15">
        <v>778.01</v>
      </c>
      <c r="O116" s="7">
        <v>934</v>
      </c>
      <c r="P116" s="5">
        <f t="shared" si="70"/>
        <v>86.77</v>
      </c>
      <c r="Q116" s="14">
        <v>415</v>
      </c>
      <c r="R116" s="5">
        <f t="shared" si="71"/>
        <v>38.549999999999997</v>
      </c>
      <c r="S116" s="6">
        <v>1</v>
      </c>
      <c r="T116" s="6"/>
      <c r="U116" s="9"/>
    </row>
    <row r="117" spans="1:22" ht="25.15" customHeight="1" x14ac:dyDescent="0.25">
      <c r="A117" s="45"/>
      <c r="B117" s="45"/>
      <c r="C117" s="45"/>
      <c r="D117" s="6" t="s">
        <v>136</v>
      </c>
      <c r="E117" s="6">
        <v>2</v>
      </c>
      <c r="F117" s="16">
        <f t="shared" si="66"/>
        <v>72.754637681159423</v>
      </c>
      <c r="G117" s="11">
        <v>31.95</v>
      </c>
      <c r="H117" s="5">
        <f t="shared" si="67"/>
        <v>2.97</v>
      </c>
      <c r="I117" s="7">
        <v>0</v>
      </c>
      <c r="J117" s="5">
        <f t="shared" si="68"/>
        <v>0</v>
      </c>
      <c r="K117" s="14">
        <f t="shared" si="47"/>
        <v>162.96696</v>
      </c>
      <c r="L117" s="5">
        <v>15.14</v>
      </c>
      <c r="M117" s="13">
        <f t="shared" si="69"/>
        <v>75.724637681159422</v>
      </c>
      <c r="N117" s="15">
        <v>815.1</v>
      </c>
      <c r="O117" s="7">
        <v>978</v>
      </c>
      <c r="P117" s="5">
        <f t="shared" si="70"/>
        <v>90.86</v>
      </c>
      <c r="Q117" s="14">
        <v>435</v>
      </c>
      <c r="R117" s="5">
        <f t="shared" si="71"/>
        <v>40.409999999999997</v>
      </c>
      <c r="S117" s="6">
        <v>1</v>
      </c>
      <c r="T117" s="6"/>
      <c r="U117" s="9"/>
    </row>
    <row r="118" spans="1:22" ht="25.15" customHeight="1" x14ac:dyDescent="0.25">
      <c r="A118" s="45"/>
      <c r="B118" s="45"/>
      <c r="C118" s="45"/>
      <c r="D118" s="6" t="s">
        <v>131</v>
      </c>
      <c r="E118" s="6">
        <v>2</v>
      </c>
      <c r="F118" s="16">
        <f t="shared" si="66"/>
        <v>71.035392047565963</v>
      </c>
      <c r="G118" s="11">
        <v>30.78</v>
      </c>
      <c r="H118" s="5">
        <f t="shared" si="67"/>
        <v>2.86</v>
      </c>
      <c r="I118" s="7">
        <v>0</v>
      </c>
      <c r="J118" s="5">
        <f t="shared" si="68"/>
        <v>0</v>
      </c>
      <c r="K118" s="14">
        <f t="shared" si="47"/>
        <v>159.52248</v>
      </c>
      <c r="L118" s="5">
        <v>14.82</v>
      </c>
      <c r="M118" s="13">
        <f t="shared" si="69"/>
        <v>73.895392047565963</v>
      </c>
      <c r="N118" s="15">
        <v>795.41</v>
      </c>
      <c r="O118" s="7">
        <v>955</v>
      </c>
      <c r="P118" s="5">
        <f t="shared" si="70"/>
        <v>88.72</v>
      </c>
      <c r="Q118" s="14">
        <v>425</v>
      </c>
      <c r="R118" s="5">
        <f t="shared" si="71"/>
        <v>39.479999999999997</v>
      </c>
      <c r="S118" s="6">
        <v>1</v>
      </c>
      <c r="T118" s="6"/>
      <c r="U118" s="9"/>
    </row>
    <row r="119" spans="1:22" ht="25.15" customHeight="1" x14ac:dyDescent="0.25">
      <c r="A119" s="45"/>
      <c r="B119" s="45"/>
      <c r="C119" s="45"/>
      <c r="D119" s="6" t="s">
        <v>132</v>
      </c>
      <c r="E119" s="20">
        <v>3</v>
      </c>
      <c r="F119" s="16">
        <f t="shared" si="66"/>
        <v>94.924868078781131</v>
      </c>
      <c r="G119" s="11">
        <v>37.457999999999998</v>
      </c>
      <c r="H119" s="5">
        <f t="shared" si="67"/>
        <v>3.48</v>
      </c>
      <c r="I119" s="7">
        <v>0</v>
      </c>
      <c r="J119" s="5">
        <f t="shared" si="68"/>
        <v>0</v>
      </c>
      <c r="K119" s="14">
        <f t="shared" ref="K119:K123" si="72">L119*10.764</f>
        <v>211.83551999999997</v>
      </c>
      <c r="L119" s="5">
        <v>19.68</v>
      </c>
      <c r="M119" s="13">
        <f t="shared" si="69"/>
        <v>98.404868078781135</v>
      </c>
      <c r="N119" s="15">
        <v>1059.23</v>
      </c>
      <c r="O119" s="7">
        <v>1271</v>
      </c>
      <c r="P119" s="5">
        <f t="shared" si="70"/>
        <v>118.08</v>
      </c>
      <c r="Q119" s="14">
        <v>565</v>
      </c>
      <c r="R119" s="5">
        <f t="shared" si="71"/>
        <v>52.49</v>
      </c>
      <c r="S119" s="6">
        <v>1</v>
      </c>
      <c r="T119" s="6"/>
      <c r="U119" s="9"/>
    </row>
    <row r="120" spans="1:22" ht="25.15" customHeight="1" x14ac:dyDescent="0.25">
      <c r="A120" s="45"/>
      <c r="B120" s="45"/>
      <c r="C120" s="45"/>
      <c r="D120" s="6" t="s">
        <v>133</v>
      </c>
      <c r="E120" s="20">
        <v>3</v>
      </c>
      <c r="F120" s="16">
        <f t="shared" si="66"/>
        <v>94.689825343738391</v>
      </c>
      <c r="G120" s="11">
        <v>37.457999999999998</v>
      </c>
      <c r="H120" s="5">
        <f t="shared" si="67"/>
        <v>3.48</v>
      </c>
      <c r="I120" s="7">
        <v>0</v>
      </c>
      <c r="J120" s="5">
        <f t="shared" si="68"/>
        <v>0</v>
      </c>
      <c r="K120" s="14">
        <f t="shared" si="72"/>
        <v>211.29731999999998</v>
      </c>
      <c r="L120" s="5">
        <v>19.63</v>
      </c>
      <c r="M120" s="13">
        <f t="shared" si="69"/>
        <v>98.169825343738395</v>
      </c>
      <c r="N120" s="15">
        <v>1056.7</v>
      </c>
      <c r="O120" s="7">
        <v>1268</v>
      </c>
      <c r="P120" s="5">
        <f t="shared" si="70"/>
        <v>117.8</v>
      </c>
      <c r="Q120" s="14">
        <v>564</v>
      </c>
      <c r="R120" s="5">
        <f t="shared" si="71"/>
        <v>52.4</v>
      </c>
      <c r="S120" s="6">
        <v>1</v>
      </c>
      <c r="T120" s="6"/>
      <c r="U120" s="9"/>
    </row>
    <row r="121" spans="1:22" ht="25.15" customHeight="1" x14ac:dyDescent="0.25">
      <c r="A121" s="45"/>
      <c r="B121" s="45"/>
      <c r="C121" s="45"/>
      <c r="D121" s="6" t="s">
        <v>134</v>
      </c>
      <c r="E121" s="20">
        <v>3</v>
      </c>
      <c r="F121" s="16">
        <f t="shared" si="66"/>
        <v>95.294619100706058</v>
      </c>
      <c r="G121" s="11">
        <v>37.457999999999998</v>
      </c>
      <c r="H121" s="5">
        <f t="shared" si="67"/>
        <v>3.48</v>
      </c>
      <c r="I121" s="7">
        <v>0</v>
      </c>
      <c r="J121" s="5">
        <f t="shared" si="68"/>
        <v>0</v>
      </c>
      <c r="K121" s="14">
        <f t="shared" si="72"/>
        <v>212.80427999999998</v>
      </c>
      <c r="L121" s="5">
        <v>19.77</v>
      </c>
      <c r="M121" s="13">
        <f t="shared" si="69"/>
        <v>98.774619100706062</v>
      </c>
      <c r="N121" s="15">
        <v>1063.21</v>
      </c>
      <c r="O121" s="7">
        <v>1276</v>
      </c>
      <c r="P121" s="5">
        <f t="shared" si="70"/>
        <v>118.54</v>
      </c>
      <c r="Q121" s="14">
        <v>568</v>
      </c>
      <c r="R121" s="5">
        <f t="shared" si="71"/>
        <v>52.77</v>
      </c>
      <c r="S121" s="6">
        <v>1</v>
      </c>
      <c r="T121" s="6"/>
      <c r="U121" s="9"/>
    </row>
    <row r="122" spans="1:22" ht="25.15" customHeight="1" x14ac:dyDescent="0.25">
      <c r="A122" s="45"/>
      <c r="B122" s="45"/>
      <c r="C122" s="45"/>
      <c r="D122" s="6" t="s">
        <v>137</v>
      </c>
      <c r="E122" s="20">
        <v>3</v>
      </c>
      <c r="F122" s="16">
        <f t="shared" si="66"/>
        <v>95.959643255295447</v>
      </c>
      <c r="G122" s="11">
        <v>38.75</v>
      </c>
      <c r="H122" s="5">
        <f t="shared" si="67"/>
        <v>3.6</v>
      </c>
      <c r="I122" s="7">
        <v>0</v>
      </c>
      <c r="J122" s="5">
        <f t="shared" si="68"/>
        <v>0</v>
      </c>
      <c r="K122" s="14">
        <f t="shared" si="72"/>
        <v>214.31124</v>
      </c>
      <c r="L122" s="5">
        <v>19.91</v>
      </c>
      <c r="M122" s="13">
        <f t="shared" si="69"/>
        <v>99.559643255295441</v>
      </c>
      <c r="N122" s="15">
        <v>1071.6600000000001</v>
      </c>
      <c r="O122" s="7">
        <v>1286</v>
      </c>
      <c r="P122" s="5">
        <f t="shared" si="70"/>
        <v>119.47</v>
      </c>
      <c r="Q122" s="14">
        <v>572</v>
      </c>
      <c r="R122" s="5">
        <f t="shared" si="71"/>
        <v>53.14</v>
      </c>
      <c r="S122" s="6">
        <v>1</v>
      </c>
      <c r="T122" s="6"/>
      <c r="U122" s="9"/>
    </row>
    <row r="123" spans="1:22" ht="25.15" customHeight="1" x14ac:dyDescent="0.25">
      <c r="A123" s="45"/>
      <c r="B123" s="45"/>
      <c r="C123" s="45"/>
      <c r="D123" s="6" t="s">
        <v>135</v>
      </c>
      <c r="E123" s="20">
        <v>3</v>
      </c>
      <c r="F123" s="16">
        <f t="shared" si="66"/>
        <v>94.924868078781131</v>
      </c>
      <c r="G123" s="11">
        <v>37.457999999999998</v>
      </c>
      <c r="H123" s="5">
        <f t="shared" si="67"/>
        <v>3.48</v>
      </c>
      <c r="I123" s="7">
        <v>0</v>
      </c>
      <c r="J123" s="5">
        <f t="shared" si="68"/>
        <v>0</v>
      </c>
      <c r="K123" s="14">
        <f t="shared" si="72"/>
        <v>211.83551999999997</v>
      </c>
      <c r="L123" s="5">
        <v>19.68</v>
      </c>
      <c r="M123" s="13">
        <f t="shared" si="69"/>
        <v>98.404868078781135</v>
      </c>
      <c r="N123" s="15">
        <v>1059.23</v>
      </c>
      <c r="O123" s="7">
        <v>1271</v>
      </c>
      <c r="P123" s="5">
        <f t="shared" si="70"/>
        <v>118.08</v>
      </c>
      <c r="Q123" s="14">
        <v>565</v>
      </c>
      <c r="R123" s="5">
        <f t="shared" si="71"/>
        <v>52.49</v>
      </c>
      <c r="S123" s="6">
        <v>1</v>
      </c>
      <c r="T123" s="6"/>
      <c r="U123" s="9"/>
    </row>
    <row r="124" spans="1:22" s="2" customFormat="1" ht="25.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6"/>
      <c r="M124" s="6" t="s">
        <v>14</v>
      </c>
      <c r="N124" s="8"/>
      <c r="O124" s="8"/>
      <c r="P124" s="6">
        <f>SUM(P4:P123)</f>
        <v>11734.799999999994</v>
      </c>
      <c r="Q124" s="8"/>
      <c r="R124" s="6">
        <f>SUM(R4:R123)</f>
        <v>5216.8799999999937</v>
      </c>
      <c r="S124" s="6">
        <f>SUM(S4:S123)</f>
        <v>65</v>
      </c>
      <c r="T124" s="6">
        <f>SUM(T4:T123)</f>
        <v>25</v>
      </c>
      <c r="U124" s="8"/>
      <c r="V124" s="1"/>
    </row>
    <row r="125" spans="1:22" s="2" customFormat="1" x14ac:dyDescent="0.25"/>
    <row r="126" spans="1:22" s="2" customFormat="1" x14ac:dyDescent="0.25"/>
    <row r="127" spans="1:22" s="2" customFormat="1" x14ac:dyDescent="0.25"/>
    <row r="128" spans="1:22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</sheetData>
  <mergeCells count="32">
    <mergeCell ref="A54:B123"/>
    <mergeCell ref="C110:C123"/>
    <mergeCell ref="C54:C67"/>
    <mergeCell ref="C68:C81"/>
    <mergeCell ref="C82:C95"/>
    <mergeCell ref="C96:C109"/>
    <mergeCell ref="Q2:Q3"/>
    <mergeCell ref="C24:C33"/>
    <mergeCell ref="M2:M3"/>
    <mergeCell ref="N2:N3"/>
    <mergeCell ref="B4:B53"/>
    <mergeCell ref="C4:C13"/>
    <mergeCell ref="C14:C23"/>
    <mergeCell ref="J2:J3"/>
    <mergeCell ref="C34:C43"/>
    <mergeCell ref="C44:C53"/>
    <mergeCell ref="B1:U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  <mergeCell ref="S2:T2"/>
    <mergeCell ref="K2:K3"/>
    <mergeCell ref="L2:L3"/>
    <mergeCell ref="O2:O3"/>
    <mergeCell ref="P2:P3"/>
  </mergeCells>
  <printOptions horizontalCentered="1"/>
  <pageMargins left="0.45" right="0.2" top="0.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1"/>
  <sheetViews>
    <sheetView tabSelected="1" topLeftCell="A172" workbookViewId="0">
      <selection activeCell="M172" sqref="A2:M291"/>
    </sheetView>
  </sheetViews>
  <sheetFormatPr defaultRowHeight="15" x14ac:dyDescent="0.25"/>
  <cols>
    <col min="4" max="4" width="9.140625" style="22"/>
    <col min="6" max="6" width="9" customWidth="1"/>
    <col min="9" max="9" width="11.28515625" customWidth="1"/>
  </cols>
  <sheetData>
    <row r="2" spans="1:17" ht="59.25" customHeight="1" x14ac:dyDescent="0.25">
      <c r="A2" s="52" t="s">
        <v>3</v>
      </c>
      <c r="B2" s="52" t="s">
        <v>0</v>
      </c>
      <c r="C2" s="52" t="s">
        <v>4</v>
      </c>
      <c r="D2" s="59" t="s">
        <v>1</v>
      </c>
      <c r="E2" s="52" t="s">
        <v>5</v>
      </c>
      <c r="F2" s="60" t="s">
        <v>9</v>
      </c>
      <c r="G2" s="52" t="s">
        <v>13</v>
      </c>
      <c r="H2" s="52" t="s">
        <v>10</v>
      </c>
      <c r="I2" s="52" t="s">
        <v>297</v>
      </c>
      <c r="J2" s="52" t="s">
        <v>12</v>
      </c>
      <c r="K2" s="52" t="s">
        <v>11</v>
      </c>
      <c r="L2" s="52" t="s">
        <v>15</v>
      </c>
      <c r="M2" s="52"/>
    </row>
    <row r="3" spans="1:17" ht="72.75" customHeight="1" x14ac:dyDescent="0.25">
      <c r="A3" s="52"/>
      <c r="B3" s="52"/>
      <c r="C3" s="52"/>
      <c r="D3" s="59"/>
      <c r="E3" s="52"/>
      <c r="F3" s="60"/>
      <c r="G3" s="52"/>
      <c r="H3" s="52"/>
      <c r="I3" s="52"/>
      <c r="J3" s="52"/>
      <c r="K3" s="52"/>
      <c r="L3" s="21" t="s">
        <v>7</v>
      </c>
      <c r="M3" s="21" t="s">
        <v>8</v>
      </c>
    </row>
    <row r="4" spans="1:17" ht="16.5" x14ac:dyDescent="0.3">
      <c r="A4" s="24">
        <v>1</v>
      </c>
      <c r="B4" s="49" t="s">
        <v>139</v>
      </c>
      <c r="C4" s="46" t="s">
        <v>141</v>
      </c>
      <c r="D4" s="26" t="s">
        <v>152</v>
      </c>
      <c r="E4" s="29" t="s">
        <v>273</v>
      </c>
      <c r="F4" s="35">
        <f>J4-I4-H4-G4</f>
        <v>88.482924563359347</v>
      </c>
      <c r="G4" s="31">
        <v>3.95</v>
      </c>
      <c r="H4" s="33">
        <v>2.25</v>
      </c>
      <c r="I4" s="23">
        <v>29.062894834633966</v>
      </c>
      <c r="J4" s="25">
        <v>123.74581939799332</v>
      </c>
      <c r="K4" s="30">
        <v>38.404664699697001</v>
      </c>
      <c r="L4" s="36">
        <v>1</v>
      </c>
      <c r="M4" s="36"/>
    </row>
    <row r="5" spans="1:17" ht="16.5" x14ac:dyDescent="0.3">
      <c r="A5" s="24">
        <v>2</v>
      </c>
      <c r="B5" s="50"/>
      <c r="C5" s="47"/>
      <c r="D5" s="26" t="s">
        <v>153</v>
      </c>
      <c r="E5" s="29" t="s">
        <v>273</v>
      </c>
      <c r="F5" s="35">
        <f t="shared" ref="F5:F68" si="0">J5-I5-H5-G5</f>
        <v>88.472924563359356</v>
      </c>
      <c r="G5" s="31">
        <v>3.96</v>
      </c>
      <c r="H5" s="33">
        <v>2.25</v>
      </c>
      <c r="I5" s="23">
        <v>29.062894834633966</v>
      </c>
      <c r="J5" s="25">
        <v>123.74581939799332</v>
      </c>
      <c r="K5" s="30">
        <v>38.404664699697001</v>
      </c>
      <c r="L5" s="36">
        <v>1</v>
      </c>
      <c r="M5" s="36"/>
    </row>
    <row r="6" spans="1:17" ht="16.5" x14ac:dyDescent="0.3">
      <c r="A6" s="24">
        <v>3</v>
      </c>
      <c r="B6" s="50"/>
      <c r="C6" s="47"/>
      <c r="D6" s="26" t="s">
        <v>154</v>
      </c>
      <c r="E6" s="29" t="s">
        <v>273</v>
      </c>
      <c r="F6" s="35">
        <f t="shared" si="0"/>
        <v>87.304786324786321</v>
      </c>
      <c r="G6" s="31">
        <v>4.09</v>
      </c>
      <c r="H6" s="33">
        <v>2.4300000000000002</v>
      </c>
      <c r="I6" s="23">
        <v>28.806205871423263</v>
      </c>
      <c r="J6" s="25">
        <v>122.63099219620959</v>
      </c>
      <c r="K6" s="30">
        <v>38.058676729429457</v>
      </c>
      <c r="L6" s="36">
        <v>1</v>
      </c>
      <c r="M6" s="36"/>
    </row>
    <row r="7" spans="1:17" ht="16.5" x14ac:dyDescent="0.3">
      <c r="A7" s="24">
        <v>4</v>
      </c>
      <c r="B7" s="50"/>
      <c r="C7" s="47"/>
      <c r="D7" s="26" t="s">
        <v>155</v>
      </c>
      <c r="E7" s="29" t="s">
        <v>274</v>
      </c>
      <c r="F7" s="35">
        <f t="shared" si="0"/>
        <v>68.405020438498696</v>
      </c>
      <c r="G7" s="32">
        <v>3.9</v>
      </c>
      <c r="H7" s="33">
        <v>2.34</v>
      </c>
      <c r="I7" s="23">
        <v>22.902359717577109</v>
      </c>
      <c r="J7" s="25">
        <v>97.547380156075818</v>
      </c>
      <c r="K7" s="30">
        <v>30.273947398409796</v>
      </c>
      <c r="L7" s="36">
        <v>1</v>
      </c>
      <c r="M7" s="36"/>
    </row>
    <row r="8" spans="1:17" ht="16.5" x14ac:dyDescent="0.3">
      <c r="A8" s="24">
        <v>5</v>
      </c>
      <c r="B8" s="50"/>
      <c r="C8" s="47"/>
      <c r="D8" s="26" t="s">
        <v>156</v>
      </c>
      <c r="E8" s="29" t="s">
        <v>274</v>
      </c>
      <c r="F8" s="35">
        <f t="shared" si="0"/>
        <v>68.405020438498696</v>
      </c>
      <c r="G8" s="32">
        <v>3.9</v>
      </c>
      <c r="H8" s="33">
        <v>2.34</v>
      </c>
      <c r="I8" s="23">
        <v>22.902359717577109</v>
      </c>
      <c r="J8" s="25">
        <v>97.547380156075818</v>
      </c>
      <c r="K8" s="30">
        <v>30.273947398409796</v>
      </c>
      <c r="L8" s="36">
        <v>1</v>
      </c>
      <c r="M8" s="36"/>
      <c r="Q8" s="39"/>
    </row>
    <row r="9" spans="1:17" ht="16.5" x14ac:dyDescent="0.3">
      <c r="A9" s="24">
        <v>6</v>
      </c>
      <c r="B9" s="50"/>
      <c r="C9" s="47"/>
      <c r="D9" s="26" t="s">
        <v>157</v>
      </c>
      <c r="E9" s="29" t="s">
        <v>273</v>
      </c>
      <c r="F9" s="35">
        <f t="shared" si="0"/>
        <v>87.304786324786321</v>
      </c>
      <c r="G9" s="31">
        <v>4.09</v>
      </c>
      <c r="H9" s="33">
        <v>2.4300000000000002</v>
      </c>
      <c r="I9" s="23">
        <v>28.806205871423263</v>
      </c>
      <c r="J9" s="25">
        <v>122.63099219620959</v>
      </c>
      <c r="K9" s="30">
        <v>38.058676729429457</v>
      </c>
      <c r="L9" s="36">
        <v>1</v>
      </c>
      <c r="M9" s="36"/>
      <c r="Q9" s="39"/>
    </row>
    <row r="10" spans="1:17" ht="16.5" x14ac:dyDescent="0.3">
      <c r="A10" s="24">
        <v>7</v>
      </c>
      <c r="B10" s="50"/>
      <c r="C10" s="47"/>
      <c r="D10" s="26" t="s">
        <v>158</v>
      </c>
      <c r="E10" s="29" t="s">
        <v>273</v>
      </c>
      <c r="F10" s="35">
        <f t="shared" si="0"/>
        <v>87.29478632478633</v>
      </c>
      <c r="G10" s="31">
        <v>4.09</v>
      </c>
      <c r="H10" s="33">
        <v>2.44</v>
      </c>
      <c r="I10" s="23">
        <v>28.806205871423263</v>
      </c>
      <c r="J10" s="25">
        <v>122.63099219620959</v>
      </c>
      <c r="K10" s="30">
        <v>38.058676729429457</v>
      </c>
      <c r="L10" s="36">
        <v>1</v>
      </c>
      <c r="M10" s="36"/>
    </row>
    <row r="11" spans="1:17" ht="16.5" x14ac:dyDescent="0.3">
      <c r="A11" s="24">
        <v>8</v>
      </c>
      <c r="B11" s="50"/>
      <c r="C11" s="47"/>
      <c r="D11" s="26" t="s">
        <v>162</v>
      </c>
      <c r="E11" s="29" t="s">
        <v>273</v>
      </c>
      <c r="F11" s="35">
        <f t="shared" si="0"/>
        <v>91.82257525083611</v>
      </c>
      <c r="G11" s="31">
        <v>3.95</v>
      </c>
      <c r="H11" s="33">
        <v>2.25</v>
      </c>
      <c r="I11" s="23">
        <v>30.089650687476777</v>
      </c>
      <c r="J11" s="25">
        <v>128.11222593831289</v>
      </c>
      <c r="K11" s="30">
        <v>39.759784249911533</v>
      </c>
      <c r="L11" s="36">
        <v>1</v>
      </c>
      <c r="M11" s="36"/>
    </row>
    <row r="12" spans="1:17" ht="16.5" x14ac:dyDescent="0.3">
      <c r="A12" s="24">
        <v>9</v>
      </c>
      <c r="B12" s="50"/>
      <c r="C12" s="47"/>
      <c r="D12" s="26" t="s">
        <v>159</v>
      </c>
      <c r="E12" s="29" t="s">
        <v>273</v>
      </c>
      <c r="F12" s="35">
        <f t="shared" si="0"/>
        <v>91.82257525083611</v>
      </c>
      <c r="G12" s="31">
        <v>3.95</v>
      </c>
      <c r="H12" s="33">
        <v>2.25</v>
      </c>
      <c r="I12" s="23">
        <v>30.089650687476777</v>
      </c>
      <c r="J12" s="25">
        <v>128.11222593831289</v>
      </c>
      <c r="K12" s="30">
        <v>39.759784249911533</v>
      </c>
      <c r="L12" s="36">
        <v>1</v>
      </c>
      <c r="M12" s="36"/>
    </row>
    <row r="13" spans="1:17" ht="16.5" x14ac:dyDescent="0.3">
      <c r="A13" s="24">
        <v>10</v>
      </c>
      <c r="B13" s="50"/>
      <c r="C13" s="47"/>
      <c r="D13" s="26" t="s">
        <v>160</v>
      </c>
      <c r="E13" s="29" t="s">
        <v>273</v>
      </c>
      <c r="F13" s="35">
        <f t="shared" si="0"/>
        <v>91.82257525083611</v>
      </c>
      <c r="G13" s="31">
        <v>3.95</v>
      </c>
      <c r="H13" s="33">
        <v>2.25</v>
      </c>
      <c r="I13" s="23">
        <v>30.089650687476777</v>
      </c>
      <c r="J13" s="25">
        <v>128.11222593831289</v>
      </c>
      <c r="K13" s="30">
        <v>39.759784249911533</v>
      </c>
      <c r="L13" s="36">
        <v>1</v>
      </c>
      <c r="M13" s="36"/>
    </row>
    <row r="14" spans="1:17" ht="16.5" x14ac:dyDescent="0.3">
      <c r="A14" s="24">
        <v>11</v>
      </c>
      <c r="B14" s="50"/>
      <c r="C14" s="47"/>
      <c r="D14" s="26" t="s">
        <v>161</v>
      </c>
      <c r="E14" s="29" t="s">
        <v>273</v>
      </c>
      <c r="F14" s="35">
        <f t="shared" si="0"/>
        <v>84.617227796358236</v>
      </c>
      <c r="G14" s="31">
        <v>4.25</v>
      </c>
      <c r="H14" s="33">
        <v>2.19</v>
      </c>
      <c r="I14" s="23">
        <v>27.950575994054258</v>
      </c>
      <c r="J14" s="25">
        <v>119.0078037904125</v>
      </c>
      <c r="K14" s="30">
        <v>36.934215826059955</v>
      </c>
      <c r="L14" s="36">
        <v>1</v>
      </c>
      <c r="M14" s="36"/>
    </row>
    <row r="15" spans="1:17" ht="16.5" x14ac:dyDescent="0.3">
      <c r="A15" s="24">
        <v>12</v>
      </c>
      <c r="B15" s="50"/>
      <c r="C15" s="47"/>
      <c r="D15" s="26" t="s">
        <v>275</v>
      </c>
      <c r="E15" s="29" t="s">
        <v>273</v>
      </c>
      <c r="F15" s="35">
        <f t="shared" si="0"/>
        <v>88.482924563359362</v>
      </c>
      <c r="G15" s="31">
        <v>3.96</v>
      </c>
      <c r="H15" s="33">
        <v>2.2400000000000002</v>
      </c>
      <c r="I15" s="23">
        <v>29.062894834633966</v>
      </c>
      <c r="J15" s="25">
        <v>123.74581939799332</v>
      </c>
      <c r="K15" s="30">
        <v>38.404664699697001</v>
      </c>
      <c r="L15" s="36">
        <v>1</v>
      </c>
      <c r="M15" s="36"/>
    </row>
    <row r="16" spans="1:17" ht="16.5" x14ac:dyDescent="0.3">
      <c r="A16" s="24">
        <v>13</v>
      </c>
      <c r="B16" s="50"/>
      <c r="C16" s="47"/>
      <c r="D16" s="26" t="s">
        <v>276</v>
      </c>
      <c r="E16" s="29" t="s">
        <v>273</v>
      </c>
      <c r="F16" s="35">
        <f t="shared" si="0"/>
        <v>88.472924563359356</v>
      </c>
      <c r="G16" s="31">
        <v>3.96</v>
      </c>
      <c r="H16" s="33">
        <v>2.25</v>
      </c>
      <c r="I16" s="23">
        <v>29.062894834633966</v>
      </c>
      <c r="J16" s="25">
        <v>123.74581939799332</v>
      </c>
      <c r="K16" s="30">
        <v>38.404664699697001</v>
      </c>
      <c r="L16" s="36">
        <v>1</v>
      </c>
      <c r="M16" s="36"/>
    </row>
    <row r="17" spans="1:13" ht="16.5" x14ac:dyDescent="0.3">
      <c r="A17" s="24">
        <v>14</v>
      </c>
      <c r="B17" s="49" t="s">
        <v>139</v>
      </c>
      <c r="C17" s="46" t="s">
        <v>142</v>
      </c>
      <c r="D17" s="27" t="s">
        <v>163</v>
      </c>
      <c r="E17" s="29" t="s">
        <v>273</v>
      </c>
      <c r="F17" s="35">
        <f t="shared" si="0"/>
        <v>88.482924563359347</v>
      </c>
      <c r="G17" s="31">
        <v>3.95</v>
      </c>
      <c r="H17" s="33">
        <v>2.25</v>
      </c>
      <c r="I17" s="23">
        <v>29.062894834633966</v>
      </c>
      <c r="J17" s="25">
        <v>123.74581939799332</v>
      </c>
      <c r="K17" s="30">
        <v>38.404664699697001</v>
      </c>
      <c r="L17" s="36">
        <v>1</v>
      </c>
      <c r="M17" s="36"/>
    </row>
    <row r="18" spans="1:13" ht="16.5" x14ac:dyDescent="0.3">
      <c r="A18" s="24">
        <v>15</v>
      </c>
      <c r="B18" s="50"/>
      <c r="C18" s="47"/>
      <c r="D18" s="27" t="s">
        <v>164</v>
      </c>
      <c r="E18" s="29" t="s">
        <v>273</v>
      </c>
      <c r="F18" s="35">
        <f t="shared" si="0"/>
        <v>88.472924563359356</v>
      </c>
      <c r="G18" s="31">
        <v>3.96</v>
      </c>
      <c r="H18" s="33">
        <v>2.25</v>
      </c>
      <c r="I18" s="23">
        <v>29.062894834633966</v>
      </c>
      <c r="J18" s="25">
        <v>123.74581939799332</v>
      </c>
      <c r="K18" s="30">
        <v>38.404664699697001</v>
      </c>
      <c r="L18" s="36">
        <v>1</v>
      </c>
      <c r="M18" s="36"/>
    </row>
    <row r="19" spans="1:13" ht="16.5" x14ac:dyDescent="0.3">
      <c r="A19" s="24">
        <v>16</v>
      </c>
      <c r="B19" s="50"/>
      <c r="C19" s="47"/>
      <c r="D19" s="27" t="s">
        <v>165</v>
      </c>
      <c r="E19" s="29" t="s">
        <v>273</v>
      </c>
      <c r="F19" s="35">
        <f t="shared" si="0"/>
        <v>87.304786324786321</v>
      </c>
      <c r="G19" s="31">
        <v>4.09</v>
      </c>
      <c r="H19" s="33">
        <v>2.4300000000000002</v>
      </c>
      <c r="I19" s="23">
        <v>28.806205871423263</v>
      </c>
      <c r="J19" s="25">
        <v>122.63099219620959</v>
      </c>
      <c r="K19" s="30">
        <v>38.058676729429457</v>
      </c>
      <c r="L19" s="36">
        <v>1</v>
      </c>
      <c r="M19" s="36"/>
    </row>
    <row r="20" spans="1:13" ht="16.5" x14ac:dyDescent="0.3">
      <c r="A20" s="24">
        <v>17</v>
      </c>
      <c r="B20" s="50"/>
      <c r="C20" s="47"/>
      <c r="D20" s="27" t="s">
        <v>166</v>
      </c>
      <c r="E20" s="29" t="s">
        <v>274</v>
      </c>
      <c r="F20" s="35">
        <f t="shared" si="0"/>
        <v>68.405020438498696</v>
      </c>
      <c r="G20" s="32">
        <v>3.9</v>
      </c>
      <c r="H20" s="33">
        <v>2.34</v>
      </c>
      <c r="I20" s="23">
        <v>22.902359717577109</v>
      </c>
      <c r="J20" s="25">
        <v>97.547380156075818</v>
      </c>
      <c r="K20" s="30">
        <v>30.273947398409796</v>
      </c>
      <c r="L20" s="36">
        <v>1</v>
      </c>
      <c r="M20" s="36"/>
    </row>
    <row r="21" spans="1:13" ht="16.5" x14ac:dyDescent="0.3">
      <c r="A21" s="24">
        <v>18</v>
      </c>
      <c r="B21" s="50"/>
      <c r="C21" s="47"/>
      <c r="D21" s="27" t="s">
        <v>167</v>
      </c>
      <c r="E21" s="29" t="s">
        <v>274</v>
      </c>
      <c r="F21" s="35">
        <f t="shared" si="0"/>
        <v>68.405020438498696</v>
      </c>
      <c r="G21" s="32">
        <v>3.9</v>
      </c>
      <c r="H21" s="33">
        <v>2.34</v>
      </c>
      <c r="I21" s="23">
        <v>22.902359717577109</v>
      </c>
      <c r="J21" s="25">
        <v>97.547380156075818</v>
      </c>
      <c r="K21" s="30">
        <v>30.273947398409796</v>
      </c>
      <c r="L21" s="36">
        <v>1</v>
      </c>
      <c r="M21" s="36"/>
    </row>
    <row r="22" spans="1:13" ht="16.5" x14ac:dyDescent="0.3">
      <c r="A22" s="24">
        <v>19</v>
      </c>
      <c r="B22" s="50"/>
      <c r="C22" s="47"/>
      <c r="D22" s="27" t="s">
        <v>168</v>
      </c>
      <c r="E22" s="29" t="s">
        <v>273</v>
      </c>
      <c r="F22" s="35">
        <f t="shared" si="0"/>
        <v>87.304786324786321</v>
      </c>
      <c r="G22" s="31">
        <v>4.09</v>
      </c>
      <c r="H22" s="33">
        <v>2.4300000000000002</v>
      </c>
      <c r="I22" s="23">
        <v>28.806205871423263</v>
      </c>
      <c r="J22" s="25">
        <v>122.63099219620959</v>
      </c>
      <c r="K22" s="30">
        <v>38.058676729429457</v>
      </c>
      <c r="L22" s="36">
        <v>1</v>
      </c>
      <c r="M22" s="36"/>
    </row>
    <row r="23" spans="1:13" ht="16.5" x14ac:dyDescent="0.3">
      <c r="A23" s="24">
        <v>20</v>
      </c>
      <c r="B23" s="50"/>
      <c r="C23" s="47"/>
      <c r="D23" s="27" t="s">
        <v>169</v>
      </c>
      <c r="E23" s="29" t="s">
        <v>273</v>
      </c>
      <c r="F23" s="35">
        <f t="shared" si="0"/>
        <v>87.29478632478633</v>
      </c>
      <c r="G23" s="31">
        <v>4.09</v>
      </c>
      <c r="H23" s="33">
        <v>2.44</v>
      </c>
      <c r="I23" s="23">
        <v>28.806205871423263</v>
      </c>
      <c r="J23" s="25">
        <v>122.63099219620959</v>
      </c>
      <c r="K23" s="30">
        <v>38.058676729429457</v>
      </c>
      <c r="L23" s="36">
        <v>1</v>
      </c>
      <c r="M23" s="36"/>
    </row>
    <row r="24" spans="1:13" ht="16.5" x14ac:dyDescent="0.3">
      <c r="A24" s="24">
        <v>21</v>
      </c>
      <c r="B24" s="50"/>
      <c r="C24" s="47"/>
      <c r="D24" s="27" t="s">
        <v>173</v>
      </c>
      <c r="E24" s="29" t="s">
        <v>273</v>
      </c>
      <c r="F24" s="35">
        <f t="shared" si="0"/>
        <v>91.82257525083611</v>
      </c>
      <c r="G24" s="31">
        <v>3.95</v>
      </c>
      <c r="H24" s="33">
        <v>2.25</v>
      </c>
      <c r="I24" s="23">
        <v>30.089650687476777</v>
      </c>
      <c r="J24" s="25">
        <v>128.11222593831289</v>
      </c>
      <c r="K24" s="30">
        <v>39.759784249911533</v>
      </c>
      <c r="L24" s="36">
        <v>1</v>
      </c>
      <c r="M24" s="36"/>
    </row>
    <row r="25" spans="1:13" ht="16.5" x14ac:dyDescent="0.3">
      <c r="A25" s="24">
        <v>22</v>
      </c>
      <c r="B25" s="50"/>
      <c r="C25" s="47"/>
      <c r="D25" s="27" t="s">
        <v>170</v>
      </c>
      <c r="E25" s="29" t="s">
        <v>273</v>
      </c>
      <c r="F25" s="35">
        <f t="shared" si="0"/>
        <v>91.82257525083611</v>
      </c>
      <c r="G25" s="31">
        <v>3.95</v>
      </c>
      <c r="H25" s="33">
        <v>2.25</v>
      </c>
      <c r="I25" s="23">
        <v>30.089650687476777</v>
      </c>
      <c r="J25" s="25">
        <v>128.11222593831289</v>
      </c>
      <c r="K25" s="30">
        <v>39.759784249911533</v>
      </c>
      <c r="L25" s="36">
        <v>1</v>
      </c>
      <c r="M25" s="36"/>
    </row>
    <row r="26" spans="1:13" ht="16.5" x14ac:dyDescent="0.3">
      <c r="A26" s="24">
        <v>23</v>
      </c>
      <c r="B26" s="50"/>
      <c r="C26" s="47"/>
      <c r="D26" s="27" t="s">
        <v>171</v>
      </c>
      <c r="E26" s="29" t="s">
        <v>273</v>
      </c>
      <c r="F26" s="35">
        <f t="shared" si="0"/>
        <v>91.82257525083611</v>
      </c>
      <c r="G26" s="31">
        <v>3.95</v>
      </c>
      <c r="H26" s="33">
        <v>2.25</v>
      </c>
      <c r="I26" s="23">
        <v>30.089650687476777</v>
      </c>
      <c r="J26" s="25">
        <v>128.11222593831289</v>
      </c>
      <c r="K26" s="30">
        <v>39.759784249911533</v>
      </c>
      <c r="L26" s="36">
        <v>1</v>
      </c>
      <c r="M26" s="36"/>
    </row>
    <row r="27" spans="1:13" ht="16.5" x14ac:dyDescent="0.3">
      <c r="A27" s="24">
        <v>24</v>
      </c>
      <c r="B27" s="50"/>
      <c r="C27" s="47"/>
      <c r="D27" s="27" t="s">
        <v>172</v>
      </c>
      <c r="E27" s="29" t="s">
        <v>273</v>
      </c>
      <c r="F27" s="35">
        <f t="shared" si="0"/>
        <v>84.617227796358236</v>
      </c>
      <c r="G27" s="31">
        <v>4.25</v>
      </c>
      <c r="H27" s="33">
        <v>2.19</v>
      </c>
      <c r="I27" s="23">
        <v>27.950575994054258</v>
      </c>
      <c r="J27" s="25">
        <v>119.0078037904125</v>
      </c>
      <c r="K27" s="30">
        <v>36.934215826059955</v>
      </c>
      <c r="L27" s="36">
        <v>1</v>
      </c>
      <c r="M27" s="36"/>
    </row>
    <row r="28" spans="1:13" ht="16.5" x14ac:dyDescent="0.3">
      <c r="A28" s="24">
        <v>25</v>
      </c>
      <c r="B28" s="50"/>
      <c r="C28" s="47"/>
      <c r="D28" s="27" t="s">
        <v>277</v>
      </c>
      <c r="E28" s="29" t="s">
        <v>273</v>
      </c>
      <c r="F28" s="35">
        <f t="shared" si="0"/>
        <v>88.482924563359362</v>
      </c>
      <c r="G28" s="31">
        <v>3.96</v>
      </c>
      <c r="H28" s="33">
        <v>2.2400000000000002</v>
      </c>
      <c r="I28" s="23">
        <v>29.062894834633966</v>
      </c>
      <c r="J28" s="25">
        <v>123.74581939799332</v>
      </c>
      <c r="K28" s="30">
        <v>38.404664699697001</v>
      </c>
      <c r="L28" s="36">
        <v>1</v>
      </c>
      <c r="M28" s="36"/>
    </row>
    <row r="29" spans="1:13" ht="16.5" x14ac:dyDescent="0.3">
      <c r="A29" s="24">
        <v>26</v>
      </c>
      <c r="B29" s="51"/>
      <c r="C29" s="48"/>
      <c r="D29" s="27" t="s">
        <v>278</v>
      </c>
      <c r="E29" s="29" t="s">
        <v>273</v>
      </c>
      <c r="F29" s="35">
        <f t="shared" si="0"/>
        <v>88.472924563359356</v>
      </c>
      <c r="G29" s="31">
        <v>3.96</v>
      </c>
      <c r="H29" s="33">
        <v>2.25</v>
      </c>
      <c r="I29" s="23">
        <v>29.062894834633966</v>
      </c>
      <c r="J29" s="25">
        <v>123.74581939799332</v>
      </c>
      <c r="K29" s="30">
        <v>38.404664699697001</v>
      </c>
      <c r="L29" s="36">
        <v>1</v>
      </c>
      <c r="M29" s="36"/>
    </row>
    <row r="30" spans="1:13" ht="16.5" x14ac:dyDescent="0.3">
      <c r="A30" s="24">
        <v>27</v>
      </c>
      <c r="B30" s="49" t="s">
        <v>139</v>
      </c>
      <c r="C30" s="46" t="s">
        <v>143</v>
      </c>
      <c r="D30" s="27" t="s">
        <v>174</v>
      </c>
      <c r="E30" s="29" t="s">
        <v>273</v>
      </c>
      <c r="F30" s="35">
        <f t="shared" si="0"/>
        <v>88.482924563359347</v>
      </c>
      <c r="G30" s="31">
        <v>3.95</v>
      </c>
      <c r="H30" s="33">
        <v>2.25</v>
      </c>
      <c r="I30" s="23">
        <v>29.062894834633966</v>
      </c>
      <c r="J30" s="25">
        <v>123.74581939799332</v>
      </c>
      <c r="K30" s="30">
        <v>38.404664699697001</v>
      </c>
      <c r="L30" s="36">
        <v>1</v>
      </c>
      <c r="M30" s="36"/>
    </row>
    <row r="31" spans="1:13" ht="16.5" x14ac:dyDescent="0.3">
      <c r="A31" s="24">
        <v>28</v>
      </c>
      <c r="B31" s="50"/>
      <c r="C31" s="47"/>
      <c r="D31" s="27" t="s">
        <v>175</v>
      </c>
      <c r="E31" s="29" t="s">
        <v>273</v>
      </c>
      <c r="F31" s="35">
        <f t="shared" si="0"/>
        <v>88.472924563359356</v>
      </c>
      <c r="G31" s="31">
        <v>3.96</v>
      </c>
      <c r="H31" s="33">
        <v>2.25</v>
      </c>
      <c r="I31" s="23">
        <v>29.062894834633966</v>
      </c>
      <c r="J31" s="25">
        <v>123.74581939799332</v>
      </c>
      <c r="K31" s="30">
        <v>38.404664699697001</v>
      </c>
      <c r="L31" s="36">
        <v>1</v>
      </c>
      <c r="M31" s="36"/>
    </row>
    <row r="32" spans="1:13" ht="16.5" x14ac:dyDescent="0.3">
      <c r="A32" s="24">
        <v>29</v>
      </c>
      <c r="B32" s="50"/>
      <c r="C32" s="47"/>
      <c r="D32" s="27" t="s">
        <v>176</v>
      </c>
      <c r="E32" s="29" t="s">
        <v>273</v>
      </c>
      <c r="F32" s="35">
        <f t="shared" si="0"/>
        <v>87.304786324786321</v>
      </c>
      <c r="G32" s="31">
        <v>4.09</v>
      </c>
      <c r="H32" s="33">
        <v>2.4300000000000002</v>
      </c>
      <c r="I32" s="23">
        <v>28.806205871423263</v>
      </c>
      <c r="J32" s="25">
        <v>122.63099219620959</v>
      </c>
      <c r="K32" s="30">
        <v>38.058676729429457</v>
      </c>
      <c r="L32" s="36">
        <v>1</v>
      </c>
      <c r="M32" s="36"/>
    </row>
    <row r="33" spans="1:13" ht="16.5" x14ac:dyDescent="0.3">
      <c r="A33" s="24">
        <v>30</v>
      </c>
      <c r="B33" s="50"/>
      <c r="C33" s="47"/>
      <c r="D33" s="27" t="s">
        <v>177</v>
      </c>
      <c r="E33" s="29" t="s">
        <v>274</v>
      </c>
      <c r="F33" s="35">
        <f t="shared" si="0"/>
        <v>68.405020438498696</v>
      </c>
      <c r="G33" s="32">
        <v>3.9</v>
      </c>
      <c r="H33" s="33">
        <v>2.34</v>
      </c>
      <c r="I33" s="23">
        <v>22.902359717577109</v>
      </c>
      <c r="J33" s="25">
        <v>97.547380156075818</v>
      </c>
      <c r="K33" s="30">
        <v>30.273947398409796</v>
      </c>
      <c r="L33" s="36">
        <v>1</v>
      </c>
      <c r="M33" s="36"/>
    </row>
    <row r="34" spans="1:13" ht="16.5" x14ac:dyDescent="0.3">
      <c r="A34" s="24">
        <v>31</v>
      </c>
      <c r="B34" s="50"/>
      <c r="C34" s="47"/>
      <c r="D34" s="27" t="s">
        <v>178</v>
      </c>
      <c r="E34" s="29" t="s">
        <v>274</v>
      </c>
      <c r="F34" s="35">
        <f t="shared" si="0"/>
        <v>68.405020438498696</v>
      </c>
      <c r="G34" s="32">
        <v>3.9</v>
      </c>
      <c r="H34" s="33">
        <v>2.34</v>
      </c>
      <c r="I34" s="23">
        <v>22.902359717577109</v>
      </c>
      <c r="J34" s="25">
        <v>97.547380156075818</v>
      </c>
      <c r="K34" s="30">
        <v>30.273947398409796</v>
      </c>
      <c r="L34" s="36">
        <v>1</v>
      </c>
      <c r="M34" s="36"/>
    </row>
    <row r="35" spans="1:13" ht="16.5" x14ac:dyDescent="0.3">
      <c r="A35" s="24">
        <v>32</v>
      </c>
      <c r="B35" s="50"/>
      <c r="C35" s="47"/>
      <c r="D35" s="27" t="s">
        <v>179</v>
      </c>
      <c r="E35" s="29" t="s">
        <v>273</v>
      </c>
      <c r="F35" s="35">
        <f t="shared" si="0"/>
        <v>87.304786324786321</v>
      </c>
      <c r="G35" s="31">
        <v>4.09</v>
      </c>
      <c r="H35" s="33">
        <v>2.4300000000000002</v>
      </c>
      <c r="I35" s="23">
        <v>28.806205871423263</v>
      </c>
      <c r="J35" s="25">
        <v>122.63099219620959</v>
      </c>
      <c r="K35" s="30">
        <v>38.058676729429457</v>
      </c>
      <c r="L35" s="36">
        <v>1</v>
      </c>
      <c r="M35" s="36"/>
    </row>
    <row r="36" spans="1:13" ht="16.5" x14ac:dyDescent="0.3">
      <c r="A36" s="24">
        <v>33</v>
      </c>
      <c r="B36" s="50"/>
      <c r="C36" s="47"/>
      <c r="D36" s="27" t="s">
        <v>180</v>
      </c>
      <c r="E36" s="29" t="s">
        <v>273</v>
      </c>
      <c r="F36" s="35">
        <f t="shared" si="0"/>
        <v>87.29478632478633</v>
      </c>
      <c r="G36" s="31">
        <v>4.09</v>
      </c>
      <c r="H36" s="33">
        <v>2.44</v>
      </c>
      <c r="I36" s="23">
        <v>28.806205871423263</v>
      </c>
      <c r="J36" s="25">
        <v>122.63099219620959</v>
      </c>
      <c r="K36" s="30">
        <v>38.058676729429457</v>
      </c>
      <c r="L36" s="36">
        <v>1</v>
      </c>
      <c r="M36" s="36"/>
    </row>
    <row r="37" spans="1:13" ht="16.5" x14ac:dyDescent="0.3">
      <c r="A37" s="24">
        <v>34</v>
      </c>
      <c r="B37" s="50"/>
      <c r="C37" s="47"/>
      <c r="D37" s="27" t="s">
        <v>184</v>
      </c>
      <c r="E37" s="29" t="s">
        <v>273</v>
      </c>
      <c r="F37" s="35">
        <f t="shared" si="0"/>
        <v>91.82257525083611</v>
      </c>
      <c r="G37" s="31">
        <v>3.95</v>
      </c>
      <c r="H37" s="33">
        <v>2.25</v>
      </c>
      <c r="I37" s="23">
        <v>30.089650687476777</v>
      </c>
      <c r="J37" s="25">
        <v>128.11222593831289</v>
      </c>
      <c r="K37" s="30">
        <v>39.759784249911533</v>
      </c>
      <c r="L37" s="36">
        <v>1</v>
      </c>
      <c r="M37" s="36"/>
    </row>
    <row r="38" spans="1:13" ht="16.5" x14ac:dyDescent="0.3">
      <c r="A38" s="24">
        <v>35</v>
      </c>
      <c r="B38" s="50"/>
      <c r="C38" s="47"/>
      <c r="D38" s="27" t="s">
        <v>181</v>
      </c>
      <c r="E38" s="29" t="s">
        <v>273</v>
      </c>
      <c r="F38" s="35">
        <f t="shared" si="0"/>
        <v>91.82257525083611</v>
      </c>
      <c r="G38" s="31">
        <v>3.95</v>
      </c>
      <c r="H38" s="33">
        <v>2.25</v>
      </c>
      <c r="I38" s="23">
        <v>30.089650687476777</v>
      </c>
      <c r="J38" s="25">
        <v>128.11222593831289</v>
      </c>
      <c r="K38" s="30">
        <v>39.759784249911533</v>
      </c>
      <c r="L38" s="36">
        <v>1</v>
      </c>
      <c r="M38" s="36"/>
    </row>
    <row r="39" spans="1:13" ht="16.5" x14ac:dyDescent="0.3">
      <c r="A39" s="24">
        <v>36</v>
      </c>
      <c r="B39" s="50"/>
      <c r="C39" s="47"/>
      <c r="D39" s="27" t="s">
        <v>182</v>
      </c>
      <c r="E39" s="29" t="s">
        <v>273</v>
      </c>
      <c r="F39" s="35">
        <f t="shared" si="0"/>
        <v>91.82257525083611</v>
      </c>
      <c r="G39" s="31">
        <v>3.95</v>
      </c>
      <c r="H39" s="33">
        <v>2.25</v>
      </c>
      <c r="I39" s="23">
        <v>30.089650687476777</v>
      </c>
      <c r="J39" s="25">
        <v>128.11222593831289</v>
      </c>
      <c r="K39" s="30">
        <v>39.759784249911533</v>
      </c>
      <c r="L39" s="36">
        <v>1</v>
      </c>
      <c r="M39" s="36"/>
    </row>
    <row r="40" spans="1:13" ht="16.5" x14ac:dyDescent="0.3">
      <c r="A40" s="24">
        <v>37</v>
      </c>
      <c r="B40" s="50"/>
      <c r="C40" s="47"/>
      <c r="D40" s="27" t="s">
        <v>183</v>
      </c>
      <c r="E40" s="29" t="s">
        <v>273</v>
      </c>
      <c r="F40" s="35">
        <f t="shared" si="0"/>
        <v>84.617227796358236</v>
      </c>
      <c r="G40" s="31">
        <v>4.25</v>
      </c>
      <c r="H40" s="33">
        <v>2.19</v>
      </c>
      <c r="I40" s="23">
        <v>27.950575994054258</v>
      </c>
      <c r="J40" s="25">
        <v>119.0078037904125</v>
      </c>
      <c r="K40" s="30">
        <v>36.934215826059955</v>
      </c>
      <c r="L40" s="36">
        <v>1</v>
      </c>
      <c r="M40" s="36"/>
    </row>
    <row r="41" spans="1:13" ht="16.5" x14ac:dyDescent="0.3">
      <c r="A41" s="24">
        <v>38</v>
      </c>
      <c r="B41" s="50"/>
      <c r="C41" s="47"/>
      <c r="D41" s="27" t="s">
        <v>279</v>
      </c>
      <c r="E41" s="29" t="s">
        <v>273</v>
      </c>
      <c r="F41" s="35">
        <f t="shared" si="0"/>
        <v>88.482924563359362</v>
      </c>
      <c r="G41" s="31">
        <v>3.96</v>
      </c>
      <c r="H41" s="33">
        <v>2.2400000000000002</v>
      </c>
      <c r="I41" s="23">
        <v>29.062894834633966</v>
      </c>
      <c r="J41" s="25">
        <v>123.74581939799332</v>
      </c>
      <c r="K41" s="30">
        <v>38.404664699697001</v>
      </c>
      <c r="L41" s="36">
        <v>1</v>
      </c>
      <c r="M41" s="36"/>
    </row>
    <row r="42" spans="1:13" ht="16.5" x14ac:dyDescent="0.3">
      <c r="A42" s="24">
        <v>39</v>
      </c>
      <c r="B42" s="51"/>
      <c r="C42" s="48"/>
      <c r="D42" s="27" t="s">
        <v>280</v>
      </c>
      <c r="E42" s="29" t="s">
        <v>273</v>
      </c>
      <c r="F42" s="35">
        <f t="shared" si="0"/>
        <v>88.472924563359356</v>
      </c>
      <c r="G42" s="31">
        <v>3.96</v>
      </c>
      <c r="H42" s="33">
        <v>2.25</v>
      </c>
      <c r="I42" s="23">
        <v>29.062894834633966</v>
      </c>
      <c r="J42" s="25">
        <v>123.74581939799332</v>
      </c>
      <c r="K42" s="30">
        <v>38.404664699697001</v>
      </c>
      <c r="L42" s="36">
        <v>1</v>
      </c>
      <c r="M42" s="36"/>
    </row>
    <row r="43" spans="1:13" ht="16.5" x14ac:dyDescent="0.3">
      <c r="A43" s="24">
        <v>40</v>
      </c>
      <c r="B43" s="49" t="s">
        <v>139</v>
      </c>
      <c r="C43" s="46" t="s">
        <v>144</v>
      </c>
      <c r="D43" s="28" t="s">
        <v>185</v>
      </c>
      <c r="E43" s="29" t="s">
        <v>273</v>
      </c>
      <c r="F43" s="35">
        <f t="shared" si="0"/>
        <v>88.482924563359347</v>
      </c>
      <c r="G43" s="31">
        <v>3.95</v>
      </c>
      <c r="H43" s="33">
        <v>2.25</v>
      </c>
      <c r="I43" s="23">
        <v>29.062894834633966</v>
      </c>
      <c r="J43" s="25">
        <v>123.74581939799332</v>
      </c>
      <c r="K43" s="30">
        <v>38.404664699697001</v>
      </c>
      <c r="L43" s="36">
        <v>1</v>
      </c>
      <c r="M43" s="36"/>
    </row>
    <row r="44" spans="1:13" ht="16.5" x14ac:dyDescent="0.3">
      <c r="A44" s="24">
        <v>41</v>
      </c>
      <c r="B44" s="50"/>
      <c r="C44" s="47"/>
      <c r="D44" s="28" t="s">
        <v>186</v>
      </c>
      <c r="E44" s="29" t="s">
        <v>273</v>
      </c>
      <c r="F44" s="35">
        <f t="shared" si="0"/>
        <v>88.472924563359356</v>
      </c>
      <c r="G44" s="31">
        <v>3.96</v>
      </c>
      <c r="H44" s="33">
        <v>2.25</v>
      </c>
      <c r="I44" s="23">
        <v>29.062894834633966</v>
      </c>
      <c r="J44" s="25">
        <v>123.74581939799332</v>
      </c>
      <c r="K44" s="30">
        <v>38.404664699697001</v>
      </c>
      <c r="L44" s="36">
        <v>1</v>
      </c>
      <c r="M44" s="36"/>
    </row>
    <row r="45" spans="1:13" ht="16.5" x14ac:dyDescent="0.3">
      <c r="A45" s="24">
        <v>42</v>
      </c>
      <c r="B45" s="50"/>
      <c r="C45" s="47"/>
      <c r="D45" s="28" t="s">
        <v>187</v>
      </c>
      <c r="E45" s="29" t="s">
        <v>273</v>
      </c>
      <c r="F45" s="35">
        <f t="shared" si="0"/>
        <v>87.304786324786321</v>
      </c>
      <c r="G45" s="31">
        <v>4.09</v>
      </c>
      <c r="H45" s="33">
        <v>2.4300000000000002</v>
      </c>
      <c r="I45" s="23">
        <v>28.806205871423263</v>
      </c>
      <c r="J45" s="25">
        <v>122.63099219620959</v>
      </c>
      <c r="K45" s="30">
        <v>38.058676729429457</v>
      </c>
      <c r="L45" s="36">
        <v>1</v>
      </c>
      <c r="M45" s="36"/>
    </row>
    <row r="46" spans="1:13" ht="16.5" x14ac:dyDescent="0.3">
      <c r="A46" s="24">
        <v>43</v>
      </c>
      <c r="B46" s="50"/>
      <c r="C46" s="47"/>
      <c r="D46" s="28" t="s">
        <v>188</v>
      </c>
      <c r="E46" s="29" t="s">
        <v>274</v>
      </c>
      <c r="F46" s="35">
        <f t="shared" si="0"/>
        <v>68.405020438498696</v>
      </c>
      <c r="G46" s="32">
        <v>3.9</v>
      </c>
      <c r="H46" s="33">
        <v>2.34</v>
      </c>
      <c r="I46" s="23">
        <v>22.902359717577109</v>
      </c>
      <c r="J46" s="25">
        <v>97.547380156075818</v>
      </c>
      <c r="K46" s="30">
        <v>30.273947398409796</v>
      </c>
      <c r="L46" s="36">
        <v>1</v>
      </c>
      <c r="M46" s="36"/>
    </row>
    <row r="47" spans="1:13" ht="16.5" x14ac:dyDescent="0.3">
      <c r="A47" s="24">
        <v>44</v>
      </c>
      <c r="B47" s="50"/>
      <c r="C47" s="47"/>
      <c r="D47" s="28" t="s">
        <v>189</v>
      </c>
      <c r="E47" s="29" t="s">
        <v>274</v>
      </c>
      <c r="F47" s="35">
        <f t="shared" si="0"/>
        <v>68.405020438498696</v>
      </c>
      <c r="G47" s="32">
        <v>3.9</v>
      </c>
      <c r="H47" s="33">
        <v>2.34</v>
      </c>
      <c r="I47" s="23">
        <v>22.902359717577109</v>
      </c>
      <c r="J47" s="25">
        <v>97.547380156075818</v>
      </c>
      <c r="K47" s="30">
        <v>30.273947398409796</v>
      </c>
      <c r="L47" s="36">
        <v>1</v>
      </c>
      <c r="M47" s="36"/>
    </row>
    <row r="48" spans="1:13" ht="16.5" x14ac:dyDescent="0.3">
      <c r="A48" s="24">
        <v>45</v>
      </c>
      <c r="B48" s="50"/>
      <c r="C48" s="47"/>
      <c r="D48" s="28" t="s">
        <v>190</v>
      </c>
      <c r="E48" s="29" t="s">
        <v>273</v>
      </c>
      <c r="F48" s="35">
        <f t="shared" si="0"/>
        <v>87.304786324786321</v>
      </c>
      <c r="G48" s="31">
        <v>4.09</v>
      </c>
      <c r="H48" s="33">
        <v>2.4300000000000002</v>
      </c>
      <c r="I48" s="23">
        <v>28.806205871423263</v>
      </c>
      <c r="J48" s="25">
        <v>122.63099219620959</v>
      </c>
      <c r="K48" s="30">
        <v>38.058676729429457</v>
      </c>
      <c r="L48" s="36">
        <v>1</v>
      </c>
      <c r="M48" s="36"/>
    </row>
    <row r="49" spans="1:13" ht="16.5" x14ac:dyDescent="0.3">
      <c r="A49" s="24">
        <v>46</v>
      </c>
      <c r="B49" s="50"/>
      <c r="C49" s="47"/>
      <c r="D49" s="28" t="s">
        <v>191</v>
      </c>
      <c r="E49" s="29" t="s">
        <v>273</v>
      </c>
      <c r="F49" s="35">
        <f t="shared" si="0"/>
        <v>87.29478632478633</v>
      </c>
      <c r="G49" s="31">
        <v>4.09</v>
      </c>
      <c r="H49" s="33">
        <v>2.44</v>
      </c>
      <c r="I49" s="23">
        <v>28.806205871423263</v>
      </c>
      <c r="J49" s="25">
        <v>122.63099219620959</v>
      </c>
      <c r="K49" s="30">
        <v>38.058676729429457</v>
      </c>
      <c r="L49" s="36">
        <v>1</v>
      </c>
      <c r="M49" s="36"/>
    </row>
    <row r="50" spans="1:13" ht="16.5" x14ac:dyDescent="0.3">
      <c r="A50" s="24">
        <v>47</v>
      </c>
      <c r="B50" s="50"/>
      <c r="C50" s="47"/>
      <c r="D50" s="28" t="s">
        <v>195</v>
      </c>
      <c r="E50" s="29" t="s">
        <v>273</v>
      </c>
      <c r="F50" s="35">
        <f t="shared" si="0"/>
        <v>91.82257525083611</v>
      </c>
      <c r="G50" s="31">
        <v>3.95</v>
      </c>
      <c r="H50" s="33">
        <v>2.25</v>
      </c>
      <c r="I50" s="23">
        <v>30.089650687476777</v>
      </c>
      <c r="J50" s="25">
        <v>128.11222593831289</v>
      </c>
      <c r="K50" s="30">
        <v>39.759784249911533</v>
      </c>
      <c r="L50" s="36">
        <v>1</v>
      </c>
      <c r="M50" s="36"/>
    </row>
    <row r="51" spans="1:13" ht="16.5" x14ac:dyDescent="0.3">
      <c r="A51" s="24">
        <v>48</v>
      </c>
      <c r="B51" s="50"/>
      <c r="C51" s="47"/>
      <c r="D51" s="28" t="s">
        <v>192</v>
      </c>
      <c r="E51" s="29" t="s">
        <v>273</v>
      </c>
      <c r="F51" s="35">
        <f t="shared" si="0"/>
        <v>91.82257525083611</v>
      </c>
      <c r="G51" s="31">
        <v>3.95</v>
      </c>
      <c r="H51" s="33">
        <v>2.25</v>
      </c>
      <c r="I51" s="23">
        <v>30.089650687476777</v>
      </c>
      <c r="J51" s="25">
        <v>128.11222593831289</v>
      </c>
      <c r="K51" s="30">
        <v>39.759784249911533</v>
      </c>
      <c r="L51" s="36">
        <v>1</v>
      </c>
      <c r="M51" s="36"/>
    </row>
    <row r="52" spans="1:13" ht="16.5" x14ac:dyDescent="0.3">
      <c r="A52" s="24">
        <v>49</v>
      </c>
      <c r="B52" s="50"/>
      <c r="C52" s="47"/>
      <c r="D52" s="28" t="s">
        <v>193</v>
      </c>
      <c r="E52" s="29" t="s">
        <v>273</v>
      </c>
      <c r="F52" s="35">
        <f t="shared" si="0"/>
        <v>91.82257525083611</v>
      </c>
      <c r="G52" s="31">
        <v>3.95</v>
      </c>
      <c r="H52" s="33">
        <v>2.25</v>
      </c>
      <c r="I52" s="23">
        <v>30.089650687476777</v>
      </c>
      <c r="J52" s="25">
        <v>128.11222593831289</v>
      </c>
      <c r="K52" s="30">
        <v>39.759784249911533</v>
      </c>
      <c r="L52" s="36">
        <v>1</v>
      </c>
      <c r="M52" s="36"/>
    </row>
    <row r="53" spans="1:13" ht="16.5" x14ac:dyDescent="0.3">
      <c r="A53" s="24">
        <v>50</v>
      </c>
      <c r="B53" s="50"/>
      <c r="C53" s="47"/>
      <c r="D53" s="28" t="s">
        <v>194</v>
      </c>
      <c r="E53" s="29" t="s">
        <v>273</v>
      </c>
      <c r="F53" s="35">
        <f t="shared" si="0"/>
        <v>84.617227796358236</v>
      </c>
      <c r="G53" s="31">
        <v>4.25</v>
      </c>
      <c r="H53" s="33">
        <v>2.19</v>
      </c>
      <c r="I53" s="23">
        <v>27.950575994054258</v>
      </c>
      <c r="J53" s="25">
        <v>119.0078037904125</v>
      </c>
      <c r="K53" s="30">
        <v>36.934215826059955</v>
      </c>
      <c r="L53" s="36">
        <v>1</v>
      </c>
      <c r="M53" s="36"/>
    </row>
    <row r="54" spans="1:13" ht="16.5" x14ac:dyDescent="0.3">
      <c r="A54" s="24">
        <v>51</v>
      </c>
      <c r="B54" s="50"/>
      <c r="C54" s="47"/>
      <c r="D54" s="28" t="s">
        <v>281</v>
      </c>
      <c r="E54" s="29" t="s">
        <v>273</v>
      </c>
      <c r="F54" s="35">
        <f t="shared" si="0"/>
        <v>88.482924563359362</v>
      </c>
      <c r="G54" s="31">
        <v>3.96</v>
      </c>
      <c r="H54" s="33">
        <v>2.2400000000000002</v>
      </c>
      <c r="I54" s="23">
        <v>29.062894834633966</v>
      </c>
      <c r="J54" s="25">
        <v>123.74581939799332</v>
      </c>
      <c r="K54" s="30">
        <v>38.404664699697001</v>
      </c>
      <c r="L54" s="36">
        <v>1</v>
      </c>
      <c r="M54" s="36"/>
    </row>
    <row r="55" spans="1:13" ht="16.5" x14ac:dyDescent="0.3">
      <c r="A55" s="24">
        <v>52</v>
      </c>
      <c r="B55" s="51"/>
      <c r="C55" s="48"/>
      <c r="D55" s="28" t="s">
        <v>286</v>
      </c>
      <c r="E55" s="29" t="s">
        <v>273</v>
      </c>
      <c r="F55" s="35">
        <f t="shared" si="0"/>
        <v>88.472924563359356</v>
      </c>
      <c r="G55" s="31">
        <v>3.96</v>
      </c>
      <c r="H55" s="33">
        <v>2.25</v>
      </c>
      <c r="I55" s="23">
        <v>29.062894834633966</v>
      </c>
      <c r="J55" s="25">
        <v>123.74581939799332</v>
      </c>
      <c r="K55" s="30">
        <v>38.404664699697001</v>
      </c>
      <c r="L55" s="36">
        <v>1</v>
      </c>
      <c r="M55" s="36"/>
    </row>
    <row r="56" spans="1:13" ht="16.5" x14ac:dyDescent="0.3">
      <c r="A56" s="24">
        <v>53</v>
      </c>
      <c r="B56" s="49" t="s">
        <v>139</v>
      </c>
      <c r="C56" s="46" t="s">
        <v>145</v>
      </c>
      <c r="D56" s="27" t="s">
        <v>196</v>
      </c>
      <c r="E56" s="29" t="s">
        <v>273</v>
      </c>
      <c r="F56" s="35">
        <f t="shared" si="0"/>
        <v>88.482924563359347</v>
      </c>
      <c r="G56" s="31">
        <v>3.95</v>
      </c>
      <c r="H56" s="33">
        <v>2.25</v>
      </c>
      <c r="I56" s="23">
        <v>29.062894834633966</v>
      </c>
      <c r="J56" s="25">
        <v>123.74581939799332</v>
      </c>
      <c r="K56" s="30">
        <v>38.404664699697001</v>
      </c>
      <c r="L56" s="36">
        <v>1</v>
      </c>
      <c r="M56" s="36"/>
    </row>
    <row r="57" spans="1:13" ht="16.5" x14ac:dyDescent="0.3">
      <c r="A57" s="24">
        <v>54</v>
      </c>
      <c r="B57" s="50"/>
      <c r="C57" s="47"/>
      <c r="D57" s="27" t="s">
        <v>197</v>
      </c>
      <c r="E57" s="29" t="s">
        <v>273</v>
      </c>
      <c r="F57" s="35">
        <f t="shared" si="0"/>
        <v>88.472924563359356</v>
      </c>
      <c r="G57" s="31">
        <v>3.96</v>
      </c>
      <c r="H57" s="33">
        <v>2.25</v>
      </c>
      <c r="I57" s="23">
        <v>29.062894834633966</v>
      </c>
      <c r="J57" s="25">
        <v>123.74581939799332</v>
      </c>
      <c r="K57" s="30">
        <v>38.404664699697001</v>
      </c>
      <c r="L57" s="36">
        <v>1</v>
      </c>
      <c r="M57" s="36"/>
    </row>
    <row r="58" spans="1:13" ht="16.5" x14ac:dyDescent="0.3">
      <c r="A58" s="24">
        <v>55</v>
      </c>
      <c r="B58" s="50"/>
      <c r="C58" s="47"/>
      <c r="D58" s="27" t="s">
        <v>198</v>
      </c>
      <c r="E58" s="29" t="s">
        <v>273</v>
      </c>
      <c r="F58" s="35">
        <f t="shared" si="0"/>
        <v>87.304786324786321</v>
      </c>
      <c r="G58" s="31">
        <v>4.09</v>
      </c>
      <c r="H58" s="33">
        <v>2.4300000000000002</v>
      </c>
      <c r="I58" s="23">
        <v>28.806205871423263</v>
      </c>
      <c r="J58" s="25">
        <v>122.63099219620959</v>
      </c>
      <c r="K58" s="30">
        <v>38.058676729429457</v>
      </c>
      <c r="L58" s="36">
        <v>1</v>
      </c>
      <c r="M58" s="36"/>
    </row>
    <row r="59" spans="1:13" ht="16.5" x14ac:dyDescent="0.3">
      <c r="A59" s="24">
        <v>56</v>
      </c>
      <c r="B59" s="50"/>
      <c r="C59" s="47"/>
      <c r="D59" s="27" t="s">
        <v>199</v>
      </c>
      <c r="E59" s="29" t="s">
        <v>274</v>
      </c>
      <c r="F59" s="35">
        <f t="shared" si="0"/>
        <v>68.405020438498696</v>
      </c>
      <c r="G59" s="32">
        <v>3.9</v>
      </c>
      <c r="H59" s="33">
        <v>2.34</v>
      </c>
      <c r="I59" s="23">
        <v>22.902359717577109</v>
      </c>
      <c r="J59" s="25">
        <v>97.547380156075818</v>
      </c>
      <c r="K59" s="30">
        <v>30.273947398409796</v>
      </c>
      <c r="L59" s="36">
        <v>1</v>
      </c>
      <c r="M59" s="36"/>
    </row>
    <row r="60" spans="1:13" ht="16.5" x14ac:dyDescent="0.3">
      <c r="A60" s="24">
        <v>57</v>
      </c>
      <c r="B60" s="50"/>
      <c r="C60" s="47"/>
      <c r="D60" s="27" t="s">
        <v>200</v>
      </c>
      <c r="E60" s="29" t="s">
        <v>274</v>
      </c>
      <c r="F60" s="35">
        <f t="shared" si="0"/>
        <v>68.405020438498696</v>
      </c>
      <c r="G60" s="32">
        <v>3.9</v>
      </c>
      <c r="H60" s="33">
        <v>2.34</v>
      </c>
      <c r="I60" s="23">
        <v>22.902359717577109</v>
      </c>
      <c r="J60" s="25">
        <v>97.547380156075818</v>
      </c>
      <c r="K60" s="30">
        <v>30.273947398409796</v>
      </c>
      <c r="L60" s="36">
        <v>1</v>
      </c>
      <c r="M60" s="36"/>
    </row>
    <row r="61" spans="1:13" ht="16.5" x14ac:dyDescent="0.3">
      <c r="A61" s="24">
        <v>58</v>
      </c>
      <c r="B61" s="50"/>
      <c r="C61" s="47"/>
      <c r="D61" s="27" t="s">
        <v>201</v>
      </c>
      <c r="E61" s="29" t="s">
        <v>273</v>
      </c>
      <c r="F61" s="35">
        <f t="shared" si="0"/>
        <v>87.304786324786321</v>
      </c>
      <c r="G61" s="31">
        <v>4.09</v>
      </c>
      <c r="H61" s="33">
        <v>2.4300000000000002</v>
      </c>
      <c r="I61" s="23">
        <v>28.806205871423263</v>
      </c>
      <c r="J61" s="25">
        <v>122.63099219620959</v>
      </c>
      <c r="K61" s="30">
        <v>38.058676729429457</v>
      </c>
      <c r="L61" s="36">
        <v>1</v>
      </c>
      <c r="M61" s="36"/>
    </row>
    <row r="62" spans="1:13" ht="16.5" x14ac:dyDescent="0.3">
      <c r="A62" s="24">
        <v>59</v>
      </c>
      <c r="B62" s="50"/>
      <c r="C62" s="47"/>
      <c r="D62" s="27" t="s">
        <v>202</v>
      </c>
      <c r="E62" s="29" t="s">
        <v>273</v>
      </c>
      <c r="F62" s="35">
        <f t="shared" si="0"/>
        <v>87.29478632478633</v>
      </c>
      <c r="G62" s="31">
        <v>4.09</v>
      </c>
      <c r="H62" s="33">
        <v>2.44</v>
      </c>
      <c r="I62" s="23">
        <v>28.806205871423263</v>
      </c>
      <c r="J62" s="25">
        <v>122.63099219620959</v>
      </c>
      <c r="K62" s="30">
        <v>38.058676729429457</v>
      </c>
      <c r="L62" s="36">
        <v>1</v>
      </c>
      <c r="M62" s="36"/>
    </row>
    <row r="63" spans="1:13" ht="16.5" x14ac:dyDescent="0.3">
      <c r="A63" s="24">
        <v>60</v>
      </c>
      <c r="B63" s="50"/>
      <c r="C63" s="47"/>
      <c r="D63" s="27" t="s">
        <v>203</v>
      </c>
      <c r="E63" s="29" t="s">
        <v>273</v>
      </c>
      <c r="F63" s="35">
        <f t="shared" si="0"/>
        <v>91.82257525083611</v>
      </c>
      <c r="G63" s="31">
        <v>3.95</v>
      </c>
      <c r="H63" s="33">
        <v>2.25</v>
      </c>
      <c r="I63" s="23">
        <v>30.089650687476777</v>
      </c>
      <c r="J63" s="25">
        <v>128.11222593831289</v>
      </c>
      <c r="K63" s="30">
        <v>39.759784249911533</v>
      </c>
      <c r="L63" s="36">
        <v>1</v>
      </c>
      <c r="M63" s="36"/>
    </row>
    <row r="64" spans="1:13" ht="16.5" x14ac:dyDescent="0.3">
      <c r="A64" s="24">
        <v>61</v>
      </c>
      <c r="B64" s="50"/>
      <c r="C64" s="47"/>
      <c r="D64" s="27" t="s">
        <v>204</v>
      </c>
      <c r="E64" s="29" t="s">
        <v>273</v>
      </c>
      <c r="F64" s="35">
        <f t="shared" si="0"/>
        <v>91.82257525083611</v>
      </c>
      <c r="G64" s="31">
        <v>3.95</v>
      </c>
      <c r="H64" s="33">
        <v>2.25</v>
      </c>
      <c r="I64" s="23">
        <v>30.089650687476777</v>
      </c>
      <c r="J64" s="25">
        <v>128.11222593831289</v>
      </c>
      <c r="K64" s="30">
        <v>39.759784249911533</v>
      </c>
      <c r="L64" s="36">
        <v>1</v>
      </c>
      <c r="M64" s="36"/>
    </row>
    <row r="65" spans="1:13" ht="16.5" x14ac:dyDescent="0.3">
      <c r="A65" s="24">
        <v>62</v>
      </c>
      <c r="B65" s="50"/>
      <c r="C65" s="47"/>
      <c r="D65" s="27" t="s">
        <v>205</v>
      </c>
      <c r="E65" s="29" t="s">
        <v>273</v>
      </c>
      <c r="F65" s="35">
        <f t="shared" si="0"/>
        <v>91.82257525083611</v>
      </c>
      <c r="G65" s="31">
        <v>3.95</v>
      </c>
      <c r="H65" s="33">
        <v>2.25</v>
      </c>
      <c r="I65" s="23">
        <v>30.089650687476777</v>
      </c>
      <c r="J65" s="25">
        <v>128.11222593831289</v>
      </c>
      <c r="K65" s="30">
        <v>39.759784249911533</v>
      </c>
      <c r="L65" s="36">
        <v>1</v>
      </c>
      <c r="M65" s="36"/>
    </row>
    <row r="66" spans="1:13" ht="16.5" x14ac:dyDescent="0.3">
      <c r="A66" s="24">
        <v>63</v>
      </c>
      <c r="B66" s="50"/>
      <c r="C66" s="47"/>
      <c r="D66" s="27" t="s">
        <v>206</v>
      </c>
      <c r="E66" s="29" t="s">
        <v>273</v>
      </c>
      <c r="F66" s="35">
        <f t="shared" si="0"/>
        <v>84.617227796358236</v>
      </c>
      <c r="G66" s="31">
        <v>4.25</v>
      </c>
      <c r="H66" s="33">
        <v>2.19</v>
      </c>
      <c r="I66" s="23">
        <v>27.950575994054258</v>
      </c>
      <c r="J66" s="25">
        <v>119.0078037904125</v>
      </c>
      <c r="K66" s="30">
        <v>36.934215826059955</v>
      </c>
      <c r="L66" s="36">
        <v>1</v>
      </c>
      <c r="M66" s="36"/>
    </row>
    <row r="67" spans="1:13" ht="16.5" x14ac:dyDescent="0.3">
      <c r="A67" s="24">
        <v>64</v>
      </c>
      <c r="B67" s="50"/>
      <c r="C67" s="47"/>
      <c r="D67" s="27" t="s">
        <v>282</v>
      </c>
      <c r="E67" s="29" t="s">
        <v>273</v>
      </c>
      <c r="F67" s="35">
        <f t="shared" si="0"/>
        <v>88.482924563359362</v>
      </c>
      <c r="G67" s="31">
        <v>3.96</v>
      </c>
      <c r="H67" s="33">
        <v>2.2400000000000002</v>
      </c>
      <c r="I67" s="23">
        <v>29.062894834633966</v>
      </c>
      <c r="J67" s="25">
        <v>123.74581939799332</v>
      </c>
      <c r="K67" s="30">
        <v>38.404664699697001</v>
      </c>
      <c r="L67" s="36">
        <v>1</v>
      </c>
      <c r="M67" s="36"/>
    </row>
    <row r="68" spans="1:13" ht="16.5" x14ac:dyDescent="0.3">
      <c r="A68" s="24">
        <v>65</v>
      </c>
      <c r="B68" s="50"/>
      <c r="C68" s="47"/>
      <c r="D68" s="27" t="s">
        <v>283</v>
      </c>
      <c r="E68" s="29" t="s">
        <v>273</v>
      </c>
      <c r="F68" s="35">
        <f t="shared" si="0"/>
        <v>88.472924563359356</v>
      </c>
      <c r="G68" s="31">
        <v>3.96</v>
      </c>
      <c r="H68" s="33">
        <v>2.25</v>
      </c>
      <c r="I68" s="23">
        <v>29.062894834633966</v>
      </c>
      <c r="J68" s="25">
        <v>123.74581939799332</v>
      </c>
      <c r="K68" s="30">
        <v>38.404664699697001</v>
      </c>
      <c r="L68" s="36">
        <v>1</v>
      </c>
      <c r="M68" s="36"/>
    </row>
    <row r="69" spans="1:13" ht="16.5" x14ac:dyDescent="0.3">
      <c r="A69" s="24">
        <v>66</v>
      </c>
      <c r="B69" s="49" t="s">
        <v>139</v>
      </c>
      <c r="C69" s="46" t="s">
        <v>146</v>
      </c>
      <c r="D69" s="27" t="s">
        <v>207</v>
      </c>
      <c r="E69" s="29" t="s">
        <v>273</v>
      </c>
      <c r="F69" s="35">
        <f t="shared" ref="F69:F132" si="1">J69-I69-H69-G69</f>
        <v>88.482924563359347</v>
      </c>
      <c r="G69" s="31">
        <v>3.95</v>
      </c>
      <c r="H69" s="33">
        <v>2.25</v>
      </c>
      <c r="I69" s="23">
        <v>29.062894834633966</v>
      </c>
      <c r="J69" s="25">
        <v>123.74581939799332</v>
      </c>
      <c r="K69" s="30">
        <v>38.404664699697001</v>
      </c>
      <c r="L69" s="36">
        <v>1</v>
      </c>
      <c r="M69" s="36"/>
    </row>
    <row r="70" spans="1:13" ht="16.5" x14ac:dyDescent="0.3">
      <c r="A70" s="24">
        <v>67</v>
      </c>
      <c r="B70" s="50"/>
      <c r="C70" s="47"/>
      <c r="D70" s="27" t="s">
        <v>208</v>
      </c>
      <c r="E70" s="29" t="s">
        <v>273</v>
      </c>
      <c r="F70" s="35">
        <f t="shared" si="1"/>
        <v>88.472924563359356</v>
      </c>
      <c r="G70" s="31">
        <v>3.96</v>
      </c>
      <c r="H70" s="33">
        <v>2.25</v>
      </c>
      <c r="I70" s="23">
        <v>29.062894834633966</v>
      </c>
      <c r="J70" s="25">
        <v>123.74581939799332</v>
      </c>
      <c r="K70" s="30">
        <v>38.404664699697001</v>
      </c>
      <c r="L70" s="36">
        <v>1</v>
      </c>
      <c r="M70" s="36"/>
    </row>
    <row r="71" spans="1:13" ht="16.5" x14ac:dyDescent="0.3">
      <c r="A71" s="24">
        <v>68</v>
      </c>
      <c r="B71" s="50"/>
      <c r="C71" s="47"/>
      <c r="D71" s="27" t="s">
        <v>209</v>
      </c>
      <c r="E71" s="29" t="s">
        <v>273</v>
      </c>
      <c r="F71" s="35">
        <f t="shared" si="1"/>
        <v>87.304786324786321</v>
      </c>
      <c r="G71" s="31">
        <v>4.09</v>
      </c>
      <c r="H71" s="33">
        <v>2.4300000000000002</v>
      </c>
      <c r="I71" s="23">
        <v>28.806205871423263</v>
      </c>
      <c r="J71" s="25">
        <v>122.63099219620959</v>
      </c>
      <c r="K71" s="30">
        <v>38.058676729429457</v>
      </c>
      <c r="L71" s="36">
        <v>1</v>
      </c>
      <c r="M71" s="36"/>
    </row>
    <row r="72" spans="1:13" ht="16.5" x14ac:dyDescent="0.3">
      <c r="A72" s="24">
        <v>69</v>
      </c>
      <c r="B72" s="50"/>
      <c r="C72" s="47"/>
      <c r="D72" s="27" t="s">
        <v>210</v>
      </c>
      <c r="E72" s="29" t="s">
        <v>274</v>
      </c>
      <c r="F72" s="35">
        <f t="shared" si="1"/>
        <v>68.405020438498696</v>
      </c>
      <c r="G72" s="32">
        <v>3.9</v>
      </c>
      <c r="H72" s="33">
        <v>2.34</v>
      </c>
      <c r="I72" s="23">
        <v>22.902359717577109</v>
      </c>
      <c r="J72" s="25">
        <v>97.547380156075818</v>
      </c>
      <c r="K72" s="30">
        <v>30.273947398409796</v>
      </c>
      <c r="L72" s="36">
        <v>1</v>
      </c>
      <c r="M72" s="36"/>
    </row>
    <row r="73" spans="1:13" ht="16.5" x14ac:dyDescent="0.3">
      <c r="A73" s="24">
        <v>70</v>
      </c>
      <c r="B73" s="50"/>
      <c r="C73" s="47"/>
      <c r="D73" s="27" t="s">
        <v>211</v>
      </c>
      <c r="E73" s="29" t="s">
        <v>274</v>
      </c>
      <c r="F73" s="35">
        <f t="shared" si="1"/>
        <v>68.405020438498696</v>
      </c>
      <c r="G73" s="32">
        <v>3.9</v>
      </c>
      <c r="H73" s="33">
        <v>2.34</v>
      </c>
      <c r="I73" s="23">
        <v>22.902359717577109</v>
      </c>
      <c r="J73" s="25">
        <v>97.547380156075818</v>
      </c>
      <c r="K73" s="30">
        <v>30.273947398409796</v>
      </c>
      <c r="L73" s="36">
        <v>1</v>
      </c>
      <c r="M73" s="36"/>
    </row>
    <row r="74" spans="1:13" ht="16.5" x14ac:dyDescent="0.3">
      <c r="A74" s="24">
        <v>71</v>
      </c>
      <c r="B74" s="50"/>
      <c r="C74" s="47"/>
      <c r="D74" s="27" t="s">
        <v>212</v>
      </c>
      <c r="E74" s="29" t="s">
        <v>273</v>
      </c>
      <c r="F74" s="35">
        <f t="shared" si="1"/>
        <v>87.304786324786321</v>
      </c>
      <c r="G74" s="31">
        <v>4.09</v>
      </c>
      <c r="H74" s="33">
        <v>2.4300000000000002</v>
      </c>
      <c r="I74" s="23">
        <v>28.806205871423263</v>
      </c>
      <c r="J74" s="25">
        <v>122.63099219620959</v>
      </c>
      <c r="K74" s="30">
        <v>38.058676729429457</v>
      </c>
      <c r="L74" s="36">
        <v>1</v>
      </c>
      <c r="M74" s="36"/>
    </row>
    <row r="75" spans="1:13" ht="16.5" x14ac:dyDescent="0.3">
      <c r="A75" s="24">
        <v>72</v>
      </c>
      <c r="B75" s="50"/>
      <c r="C75" s="47"/>
      <c r="D75" s="27" t="s">
        <v>213</v>
      </c>
      <c r="E75" s="29" t="s">
        <v>273</v>
      </c>
      <c r="F75" s="35">
        <f t="shared" si="1"/>
        <v>87.29478632478633</v>
      </c>
      <c r="G75" s="31">
        <v>4.09</v>
      </c>
      <c r="H75" s="33">
        <v>2.44</v>
      </c>
      <c r="I75" s="23">
        <v>28.806205871423263</v>
      </c>
      <c r="J75" s="25">
        <v>122.63099219620959</v>
      </c>
      <c r="K75" s="30">
        <v>38.058676729429457</v>
      </c>
      <c r="L75" s="36">
        <v>1</v>
      </c>
      <c r="M75" s="36"/>
    </row>
    <row r="76" spans="1:13" ht="16.5" x14ac:dyDescent="0.3">
      <c r="A76" s="24">
        <v>73</v>
      </c>
      <c r="B76" s="50"/>
      <c r="C76" s="47"/>
      <c r="D76" s="27" t="s">
        <v>239</v>
      </c>
      <c r="E76" s="29" t="s">
        <v>273</v>
      </c>
      <c r="F76" s="35">
        <f t="shared" si="1"/>
        <v>91.82257525083611</v>
      </c>
      <c r="G76" s="31">
        <v>3.95</v>
      </c>
      <c r="H76" s="33">
        <v>2.25</v>
      </c>
      <c r="I76" s="23">
        <v>30.089650687476777</v>
      </c>
      <c r="J76" s="25">
        <v>128.11222593831289</v>
      </c>
      <c r="K76" s="30">
        <v>39.759784249911533</v>
      </c>
      <c r="L76" s="36">
        <v>1</v>
      </c>
      <c r="M76" s="36"/>
    </row>
    <row r="77" spans="1:13" ht="16.5" x14ac:dyDescent="0.3">
      <c r="A77" s="24">
        <v>74</v>
      </c>
      <c r="B77" s="50"/>
      <c r="C77" s="47"/>
      <c r="D77" s="27" t="s">
        <v>214</v>
      </c>
      <c r="E77" s="29" t="s">
        <v>273</v>
      </c>
      <c r="F77" s="35">
        <f t="shared" si="1"/>
        <v>91.82257525083611</v>
      </c>
      <c r="G77" s="31">
        <v>3.95</v>
      </c>
      <c r="H77" s="33">
        <v>2.25</v>
      </c>
      <c r="I77" s="23">
        <v>30.089650687476777</v>
      </c>
      <c r="J77" s="25">
        <v>128.11222593831289</v>
      </c>
      <c r="K77" s="30">
        <v>39.759784249911533</v>
      </c>
      <c r="L77" s="36">
        <v>1</v>
      </c>
      <c r="M77" s="36"/>
    </row>
    <row r="78" spans="1:13" ht="16.5" x14ac:dyDescent="0.3">
      <c r="A78" s="24">
        <v>75</v>
      </c>
      <c r="B78" s="50"/>
      <c r="C78" s="47"/>
      <c r="D78" s="27" t="s">
        <v>215</v>
      </c>
      <c r="E78" s="29" t="s">
        <v>273</v>
      </c>
      <c r="F78" s="35">
        <f t="shared" si="1"/>
        <v>91.82257525083611</v>
      </c>
      <c r="G78" s="31">
        <v>3.95</v>
      </c>
      <c r="H78" s="33">
        <v>2.25</v>
      </c>
      <c r="I78" s="23">
        <v>30.089650687476777</v>
      </c>
      <c r="J78" s="25">
        <v>128.11222593831289</v>
      </c>
      <c r="K78" s="30">
        <v>39.759784249911533</v>
      </c>
      <c r="L78" s="36">
        <v>1</v>
      </c>
      <c r="M78" s="36"/>
    </row>
    <row r="79" spans="1:13" ht="16.5" x14ac:dyDescent="0.3">
      <c r="A79" s="24">
        <v>76</v>
      </c>
      <c r="B79" s="50"/>
      <c r="C79" s="47"/>
      <c r="D79" s="27" t="s">
        <v>216</v>
      </c>
      <c r="E79" s="29" t="s">
        <v>273</v>
      </c>
      <c r="F79" s="35">
        <f t="shared" si="1"/>
        <v>84.617227796358236</v>
      </c>
      <c r="G79" s="31">
        <v>4.25</v>
      </c>
      <c r="H79" s="33">
        <v>2.19</v>
      </c>
      <c r="I79" s="23">
        <v>27.950575994054258</v>
      </c>
      <c r="J79" s="25">
        <v>119.0078037904125</v>
      </c>
      <c r="K79" s="30">
        <v>36.934215826059955</v>
      </c>
      <c r="L79" s="36">
        <v>1</v>
      </c>
      <c r="M79" s="36"/>
    </row>
    <row r="80" spans="1:13" ht="16.5" x14ac:dyDescent="0.3">
      <c r="A80" s="24">
        <v>77</v>
      </c>
      <c r="B80" s="50"/>
      <c r="C80" s="47"/>
      <c r="D80" s="27" t="s">
        <v>284</v>
      </c>
      <c r="E80" s="29" t="s">
        <v>273</v>
      </c>
      <c r="F80" s="35">
        <f t="shared" si="1"/>
        <v>88.482924563359362</v>
      </c>
      <c r="G80" s="31">
        <v>3.96</v>
      </c>
      <c r="H80" s="33">
        <v>2.2400000000000002</v>
      </c>
      <c r="I80" s="23">
        <v>29.062894834633966</v>
      </c>
      <c r="J80" s="25">
        <v>123.74581939799332</v>
      </c>
      <c r="K80" s="30">
        <v>38.404664699697001</v>
      </c>
      <c r="L80" s="36">
        <v>1</v>
      </c>
      <c r="M80" s="36"/>
    </row>
    <row r="81" spans="1:13" ht="16.5" x14ac:dyDescent="0.3">
      <c r="A81" s="24">
        <v>78</v>
      </c>
      <c r="B81" s="51"/>
      <c r="C81" s="48"/>
      <c r="D81" s="27" t="s">
        <v>285</v>
      </c>
      <c r="E81" s="29" t="s">
        <v>273</v>
      </c>
      <c r="F81" s="35">
        <f t="shared" si="1"/>
        <v>88.472924563359356</v>
      </c>
      <c r="G81" s="31">
        <v>3.96</v>
      </c>
      <c r="H81" s="33">
        <v>2.25</v>
      </c>
      <c r="I81" s="23">
        <v>29.062894834633966</v>
      </c>
      <c r="J81" s="25">
        <v>123.74581939799332</v>
      </c>
      <c r="K81" s="30">
        <v>38.404664699697001</v>
      </c>
      <c r="L81" s="36">
        <v>1</v>
      </c>
      <c r="M81" s="36"/>
    </row>
    <row r="82" spans="1:13" ht="16.5" x14ac:dyDescent="0.3">
      <c r="A82" s="24">
        <v>79</v>
      </c>
      <c r="B82" s="49" t="s">
        <v>139</v>
      </c>
      <c r="C82" s="46" t="s">
        <v>147</v>
      </c>
      <c r="D82" s="27" t="s">
        <v>217</v>
      </c>
      <c r="E82" s="29" t="s">
        <v>273</v>
      </c>
      <c r="F82" s="35">
        <f t="shared" si="1"/>
        <v>88.482924563359347</v>
      </c>
      <c r="G82" s="31">
        <v>3.95</v>
      </c>
      <c r="H82" s="33">
        <v>2.25</v>
      </c>
      <c r="I82" s="23">
        <v>29.062894834633966</v>
      </c>
      <c r="J82" s="25">
        <v>123.74581939799332</v>
      </c>
      <c r="K82" s="30">
        <v>38.404664699697001</v>
      </c>
      <c r="L82" s="36">
        <v>1</v>
      </c>
      <c r="M82" s="36"/>
    </row>
    <row r="83" spans="1:13" ht="16.5" x14ac:dyDescent="0.3">
      <c r="A83" s="24">
        <v>80</v>
      </c>
      <c r="B83" s="50"/>
      <c r="C83" s="47"/>
      <c r="D83" s="27" t="s">
        <v>218</v>
      </c>
      <c r="E83" s="29" t="s">
        <v>273</v>
      </c>
      <c r="F83" s="35">
        <f t="shared" si="1"/>
        <v>88.472924563359356</v>
      </c>
      <c r="G83" s="31">
        <v>3.96</v>
      </c>
      <c r="H83" s="33">
        <v>2.25</v>
      </c>
      <c r="I83" s="23">
        <v>29.062894834633966</v>
      </c>
      <c r="J83" s="25">
        <v>123.74581939799332</v>
      </c>
      <c r="K83" s="30">
        <v>38.404664699697001</v>
      </c>
      <c r="L83" s="36">
        <v>1</v>
      </c>
      <c r="M83" s="36"/>
    </row>
    <row r="84" spans="1:13" ht="16.5" x14ac:dyDescent="0.3">
      <c r="A84" s="24">
        <v>81</v>
      </c>
      <c r="B84" s="50"/>
      <c r="C84" s="47"/>
      <c r="D84" s="27" t="s">
        <v>219</v>
      </c>
      <c r="E84" s="29" t="s">
        <v>273</v>
      </c>
      <c r="F84" s="35">
        <f t="shared" si="1"/>
        <v>87.304786324786321</v>
      </c>
      <c r="G84" s="31">
        <v>4.09</v>
      </c>
      <c r="H84" s="33">
        <v>2.4300000000000002</v>
      </c>
      <c r="I84" s="23">
        <v>28.806205871423263</v>
      </c>
      <c r="J84" s="25">
        <v>122.63099219620959</v>
      </c>
      <c r="K84" s="30">
        <v>38.058676729429457</v>
      </c>
      <c r="L84" s="36">
        <v>1</v>
      </c>
      <c r="M84" s="36"/>
    </row>
    <row r="85" spans="1:13" ht="16.5" x14ac:dyDescent="0.3">
      <c r="A85" s="24">
        <v>82</v>
      </c>
      <c r="B85" s="50"/>
      <c r="C85" s="47"/>
      <c r="D85" s="27" t="s">
        <v>220</v>
      </c>
      <c r="E85" s="29" t="s">
        <v>274</v>
      </c>
      <c r="F85" s="35">
        <f t="shared" si="1"/>
        <v>68.405020438498696</v>
      </c>
      <c r="G85" s="32">
        <v>3.9</v>
      </c>
      <c r="H85" s="33">
        <v>2.34</v>
      </c>
      <c r="I85" s="23">
        <v>22.902359717577109</v>
      </c>
      <c r="J85" s="25">
        <v>97.547380156075818</v>
      </c>
      <c r="K85" s="30">
        <v>30.273947398409796</v>
      </c>
      <c r="L85" s="36">
        <v>1</v>
      </c>
      <c r="M85" s="36"/>
    </row>
    <row r="86" spans="1:13" ht="16.5" x14ac:dyDescent="0.3">
      <c r="A86" s="24">
        <v>83</v>
      </c>
      <c r="B86" s="50"/>
      <c r="C86" s="47"/>
      <c r="D86" s="27" t="s">
        <v>221</v>
      </c>
      <c r="E86" s="29" t="s">
        <v>274</v>
      </c>
      <c r="F86" s="35">
        <f t="shared" si="1"/>
        <v>68.405020438498696</v>
      </c>
      <c r="G86" s="32">
        <v>3.9</v>
      </c>
      <c r="H86" s="33">
        <v>2.34</v>
      </c>
      <c r="I86" s="23">
        <v>22.902359717577109</v>
      </c>
      <c r="J86" s="25">
        <v>97.547380156075818</v>
      </c>
      <c r="K86" s="30">
        <v>30.273947398409796</v>
      </c>
      <c r="L86" s="36">
        <v>1</v>
      </c>
      <c r="M86" s="36"/>
    </row>
    <row r="87" spans="1:13" ht="16.5" x14ac:dyDescent="0.3">
      <c r="A87" s="24">
        <v>84</v>
      </c>
      <c r="B87" s="50"/>
      <c r="C87" s="47"/>
      <c r="D87" s="27" t="s">
        <v>222</v>
      </c>
      <c r="E87" s="29" t="s">
        <v>273</v>
      </c>
      <c r="F87" s="35">
        <f t="shared" si="1"/>
        <v>87.304786324786321</v>
      </c>
      <c r="G87" s="31">
        <v>4.09</v>
      </c>
      <c r="H87" s="33">
        <v>2.4300000000000002</v>
      </c>
      <c r="I87" s="23">
        <v>28.806205871423263</v>
      </c>
      <c r="J87" s="25">
        <v>122.63099219620959</v>
      </c>
      <c r="K87" s="30">
        <v>38.058676729429457</v>
      </c>
      <c r="L87" s="36">
        <v>1</v>
      </c>
      <c r="M87" s="36"/>
    </row>
    <row r="88" spans="1:13" ht="16.5" x14ac:dyDescent="0.3">
      <c r="A88" s="24">
        <v>85</v>
      </c>
      <c r="B88" s="50"/>
      <c r="C88" s="47"/>
      <c r="D88" s="27" t="s">
        <v>223</v>
      </c>
      <c r="E88" s="29" t="s">
        <v>273</v>
      </c>
      <c r="F88" s="35">
        <f t="shared" si="1"/>
        <v>87.29478632478633</v>
      </c>
      <c r="G88" s="31">
        <v>4.09</v>
      </c>
      <c r="H88" s="33">
        <v>2.44</v>
      </c>
      <c r="I88" s="23">
        <v>28.806205871423263</v>
      </c>
      <c r="J88" s="25">
        <v>122.63099219620959</v>
      </c>
      <c r="K88" s="30">
        <v>38.058676729429457</v>
      </c>
      <c r="L88" s="36">
        <v>1</v>
      </c>
      <c r="M88" s="36"/>
    </row>
    <row r="89" spans="1:13" ht="16.5" x14ac:dyDescent="0.3">
      <c r="A89" s="24">
        <v>86</v>
      </c>
      <c r="B89" s="50"/>
      <c r="C89" s="47"/>
      <c r="D89" s="27" t="s">
        <v>238</v>
      </c>
      <c r="E89" s="29" t="s">
        <v>273</v>
      </c>
      <c r="F89" s="35">
        <f t="shared" si="1"/>
        <v>91.82257525083611</v>
      </c>
      <c r="G89" s="31">
        <v>3.95</v>
      </c>
      <c r="H89" s="33">
        <v>2.25</v>
      </c>
      <c r="I89" s="23">
        <v>30.089650687476777</v>
      </c>
      <c r="J89" s="25">
        <v>128.11222593831289</v>
      </c>
      <c r="K89" s="30">
        <v>39.759784249911533</v>
      </c>
      <c r="L89" s="36">
        <v>1</v>
      </c>
      <c r="M89" s="36"/>
    </row>
    <row r="90" spans="1:13" ht="16.5" x14ac:dyDescent="0.3">
      <c r="A90" s="24">
        <v>87</v>
      </c>
      <c r="B90" s="50"/>
      <c r="C90" s="47"/>
      <c r="D90" s="27" t="s">
        <v>224</v>
      </c>
      <c r="E90" s="29" t="s">
        <v>273</v>
      </c>
      <c r="F90" s="35">
        <f t="shared" si="1"/>
        <v>91.82257525083611</v>
      </c>
      <c r="G90" s="31">
        <v>3.95</v>
      </c>
      <c r="H90" s="33">
        <v>2.25</v>
      </c>
      <c r="I90" s="23">
        <v>30.089650687476777</v>
      </c>
      <c r="J90" s="25">
        <v>128.11222593831289</v>
      </c>
      <c r="K90" s="30">
        <v>39.759784249911533</v>
      </c>
      <c r="L90" s="36">
        <v>1</v>
      </c>
      <c r="M90" s="36"/>
    </row>
    <row r="91" spans="1:13" ht="16.5" x14ac:dyDescent="0.3">
      <c r="A91" s="24">
        <v>88</v>
      </c>
      <c r="B91" s="50"/>
      <c r="C91" s="47"/>
      <c r="D91" s="27" t="s">
        <v>225</v>
      </c>
      <c r="E91" s="29" t="s">
        <v>273</v>
      </c>
      <c r="F91" s="35">
        <f t="shared" si="1"/>
        <v>91.82257525083611</v>
      </c>
      <c r="G91" s="31">
        <v>3.95</v>
      </c>
      <c r="H91" s="33">
        <v>2.25</v>
      </c>
      <c r="I91" s="23">
        <v>30.089650687476777</v>
      </c>
      <c r="J91" s="25">
        <v>128.11222593831289</v>
      </c>
      <c r="K91" s="30">
        <v>39.759784249911533</v>
      </c>
      <c r="L91" s="36">
        <v>1</v>
      </c>
      <c r="M91" s="36"/>
    </row>
    <row r="92" spans="1:13" ht="16.5" x14ac:dyDescent="0.3">
      <c r="A92" s="24">
        <v>89</v>
      </c>
      <c r="B92" s="50"/>
      <c r="C92" s="47"/>
      <c r="D92" s="27" t="s">
        <v>226</v>
      </c>
      <c r="E92" s="29" t="s">
        <v>273</v>
      </c>
      <c r="F92" s="35">
        <f t="shared" si="1"/>
        <v>84.617227796358236</v>
      </c>
      <c r="G92" s="31">
        <v>4.25</v>
      </c>
      <c r="H92" s="33">
        <v>2.19</v>
      </c>
      <c r="I92" s="23">
        <v>27.950575994054258</v>
      </c>
      <c r="J92" s="25">
        <v>119.0078037904125</v>
      </c>
      <c r="K92" s="30">
        <v>36.934215826059955</v>
      </c>
      <c r="L92" s="36">
        <v>1</v>
      </c>
      <c r="M92" s="36"/>
    </row>
    <row r="93" spans="1:13" ht="16.5" x14ac:dyDescent="0.3">
      <c r="A93" s="24">
        <v>90</v>
      </c>
      <c r="B93" s="50"/>
      <c r="C93" s="47"/>
      <c r="D93" s="27" t="s">
        <v>287</v>
      </c>
      <c r="E93" s="29" t="s">
        <v>273</v>
      </c>
      <c r="F93" s="35">
        <f t="shared" si="1"/>
        <v>88.482924563359362</v>
      </c>
      <c r="G93" s="31">
        <v>3.96</v>
      </c>
      <c r="H93" s="33">
        <v>2.2400000000000002</v>
      </c>
      <c r="I93" s="23">
        <v>29.062894834633966</v>
      </c>
      <c r="J93" s="25">
        <v>123.74581939799332</v>
      </c>
      <c r="K93" s="30">
        <v>38.404664699697001</v>
      </c>
      <c r="L93" s="36">
        <v>1</v>
      </c>
      <c r="M93" s="36"/>
    </row>
    <row r="94" spans="1:13" ht="16.5" x14ac:dyDescent="0.3">
      <c r="A94" s="24">
        <v>91</v>
      </c>
      <c r="B94" s="50"/>
      <c r="C94" s="47"/>
      <c r="D94" s="27" t="s">
        <v>288</v>
      </c>
      <c r="E94" s="29" t="s">
        <v>273</v>
      </c>
      <c r="F94" s="35">
        <f t="shared" si="1"/>
        <v>88.472924563359356</v>
      </c>
      <c r="G94" s="31">
        <v>3.96</v>
      </c>
      <c r="H94" s="33">
        <v>2.25</v>
      </c>
      <c r="I94" s="23">
        <v>29.062894834633966</v>
      </c>
      <c r="J94" s="25">
        <v>123.74581939799332</v>
      </c>
      <c r="K94" s="30">
        <v>38.404664699697001</v>
      </c>
      <c r="L94" s="36">
        <v>1</v>
      </c>
      <c r="M94" s="36"/>
    </row>
    <row r="95" spans="1:13" ht="16.5" x14ac:dyDescent="0.3">
      <c r="A95" s="24">
        <v>92</v>
      </c>
      <c r="B95" s="49" t="s">
        <v>139</v>
      </c>
      <c r="C95" s="46" t="s">
        <v>148</v>
      </c>
      <c r="D95" s="27" t="s">
        <v>227</v>
      </c>
      <c r="E95" s="29" t="s">
        <v>273</v>
      </c>
      <c r="F95" s="35">
        <f t="shared" si="1"/>
        <v>88.482924563359347</v>
      </c>
      <c r="G95" s="31">
        <v>3.95</v>
      </c>
      <c r="H95" s="33">
        <v>2.25</v>
      </c>
      <c r="I95" s="23">
        <v>29.062894834633966</v>
      </c>
      <c r="J95" s="25">
        <v>123.74581939799332</v>
      </c>
      <c r="K95" s="30">
        <v>38.404664699697001</v>
      </c>
      <c r="L95" s="36">
        <v>1</v>
      </c>
      <c r="M95" s="36"/>
    </row>
    <row r="96" spans="1:13" ht="16.5" x14ac:dyDescent="0.3">
      <c r="A96" s="24">
        <v>93</v>
      </c>
      <c r="B96" s="50"/>
      <c r="C96" s="47"/>
      <c r="D96" s="27" t="s">
        <v>228</v>
      </c>
      <c r="E96" s="29" t="s">
        <v>273</v>
      </c>
      <c r="F96" s="35">
        <f t="shared" si="1"/>
        <v>88.472924563359356</v>
      </c>
      <c r="G96" s="31">
        <v>3.96</v>
      </c>
      <c r="H96" s="33">
        <v>2.25</v>
      </c>
      <c r="I96" s="23">
        <v>29.062894834633966</v>
      </c>
      <c r="J96" s="25">
        <v>123.74581939799332</v>
      </c>
      <c r="K96" s="30">
        <v>38.404664699697001</v>
      </c>
      <c r="L96" s="36">
        <v>1</v>
      </c>
      <c r="M96" s="36"/>
    </row>
    <row r="97" spans="1:13" ht="16.5" x14ac:dyDescent="0.3">
      <c r="A97" s="24">
        <v>94</v>
      </c>
      <c r="B97" s="50"/>
      <c r="C97" s="47"/>
      <c r="D97" s="27" t="s">
        <v>229</v>
      </c>
      <c r="E97" s="29" t="s">
        <v>273</v>
      </c>
      <c r="F97" s="35">
        <f t="shared" si="1"/>
        <v>87.304786324786321</v>
      </c>
      <c r="G97" s="31">
        <v>4.09</v>
      </c>
      <c r="H97" s="33">
        <v>2.4300000000000002</v>
      </c>
      <c r="I97" s="23">
        <v>28.806205871423263</v>
      </c>
      <c r="J97" s="25">
        <v>122.63099219620959</v>
      </c>
      <c r="K97" s="30">
        <v>38.058676729429457</v>
      </c>
      <c r="L97" s="36">
        <v>1</v>
      </c>
      <c r="M97" s="36"/>
    </row>
    <row r="98" spans="1:13" ht="16.5" x14ac:dyDescent="0.3">
      <c r="A98" s="24">
        <v>95</v>
      </c>
      <c r="B98" s="50"/>
      <c r="C98" s="47"/>
      <c r="D98" s="27" t="s">
        <v>230</v>
      </c>
      <c r="E98" s="29" t="s">
        <v>274</v>
      </c>
      <c r="F98" s="35">
        <f t="shared" si="1"/>
        <v>68.405020438498696</v>
      </c>
      <c r="G98" s="32">
        <v>3.9</v>
      </c>
      <c r="H98" s="33">
        <v>2.34</v>
      </c>
      <c r="I98" s="23">
        <v>22.902359717577109</v>
      </c>
      <c r="J98" s="25">
        <v>97.547380156075818</v>
      </c>
      <c r="K98" s="30">
        <v>30.273947398409796</v>
      </c>
      <c r="L98" s="36">
        <v>1</v>
      </c>
      <c r="M98" s="36"/>
    </row>
    <row r="99" spans="1:13" ht="16.5" x14ac:dyDescent="0.3">
      <c r="A99" s="24">
        <v>96</v>
      </c>
      <c r="B99" s="50"/>
      <c r="C99" s="47"/>
      <c r="D99" s="27" t="s">
        <v>231</v>
      </c>
      <c r="E99" s="29" t="s">
        <v>274</v>
      </c>
      <c r="F99" s="35">
        <f t="shared" si="1"/>
        <v>68.405020438498696</v>
      </c>
      <c r="G99" s="32">
        <v>3.9</v>
      </c>
      <c r="H99" s="33">
        <v>2.34</v>
      </c>
      <c r="I99" s="23">
        <v>22.902359717577109</v>
      </c>
      <c r="J99" s="25">
        <v>97.547380156075818</v>
      </c>
      <c r="K99" s="30">
        <v>30.273947398409796</v>
      </c>
      <c r="L99" s="36">
        <v>1</v>
      </c>
      <c r="M99" s="36"/>
    </row>
    <row r="100" spans="1:13" ht="16.5" x14ac:dyDescent="0.3">
      <c r="A100" s="24">
        <v>97</v>
      </c>
      <c r="B100" s="50"/>
      <c r="C100" s="47"/>
      <c r="D100" s="27" t="s">
        <v>232</v>
      </c>
      <c r="E100" s="29" t="s">
        <v>273</v>
      </c>
      <c r="F100" s="35">
        <f t="shared" si="1"/>
        <v>87.304786324786321</v>
      </c>
      <c r="G100" s="31">
        <v>4.09</v>
      </c>
      <c r="H100" s="33">
        <v>2.4300000000000002</v>
      </c>
      <c r="I100" s="23">
        <v>28.806205871423263</v>
      </c>
      <c r="J100" s="25">
        <v>122.63099219620959</v>
      </c>
      <c r="K100" s="30">
        <v>38.058676729429457</v>
      </c>
      <c r="L100" s="36">
        <v>1</v>
      </c>
      <c r="M100" s="36"/>
    </row>
    <row r="101" spans="1:13" ht="16.5" x14ac:dyDescent="0.3">
      <c r="A101" s="24">
        <v>98</v>
      </c>
      <c r="B101" s="50"/>
      <c r="C101" s="47"/>
      <c r="D101" s="27" t="s">
        <v>233</v>
      </c>
      <c r="E101" s="29" t="s">
        <v>273</v>
      </c>
      <c r="F101" s="35">
        <f t="shared" si="1"/>
        <v>87.29478632478633</v>
      </c>
      <c r="G101" s="31">
        <v>4.09</v>
      </c>
      <c r="H101" s="33">
        <v>2.44</v>
      </c>
      <c r="I101" s="23">
        <v>28.806205871423263</v>
      </c>
      <c r="J101" s="25">
        <v>122.63099219620959</v>
      </c>
      <c r="K101" s="30">
        <v>38.058676729429457</v>
      </c>
      <c r="L101" s="36">
        <v>1</v>
      </c>
      <c r="M101" s="36"/>
    </row>
    <row r="102" spans="1:13" ht="16.5" x14ac:dyDescent="0.3">
      <c r="A102" s="24">
        <v>99</v>
      </c>
      <c r="B102" s="50"/>
      <c r="C102" s="47"/>
      <c r="D102" s="27" t="s">
        <v>237</v>
      </c>
      <c r="E102" s="29" t="s">
        <v>273</v>
      </c>
      <c r="F102" s="35">
        <f t="shared" si="1"/>
        <v>91.82257525083611</v>
      </c>
      <c r="G102" s="31">
        <v>3.95</v>
      </c>
      <c r="H102" s="33">
        <v>2.25</v>
      </c>
      <c r="I102" s="23">
        <v>30.089650687476777</v>
      </c>
      <c r="J102" s="25">
        <v>128.11222593831289</v>
      </c>
      <c r="K102" s="30">
        <v>39.759784249911533</v>
      </c>
      <c r="L102" s="36">
        <v>1</v>
      </c>
      <c r="M102" s="36"/>
    </row>
    <row r="103" spans="1:13" ht="16.5" x14ac:dyDescent="0.3">
      <c r="A103" s="24">
        <v>100</v>
      </c>
      <c r="B103" s="50"/>
      <c r="C103" s="47"/>
      <c r="D103" s="27" t="s">
        <v>234</v>
      </c>
      <c r="E103" s="29" t="s">
        <v>273</v>
      </c>
      <c r="F103" s="35">
        <f t="shared" si="1"/>
        <v>91.82257525083611</v>
      </c>
      <c r="G103" s="31">
        <v>3.95</v>
      </c>
      <c r="H103" s="33">
        <v>2.25</v>
      </c>
      <c r="I103" s="23">
        <v>30.089650687476777</v>
      </c>
      <c r="J103" s="25">
        <v>128.11222593831289</v>
      </c>
      <c r="K103" s="30">
        <v>39.759784249911533</v>
      </c>
      <c r="L103" s="36">
        <v>1</v>
      </c>
      <c r="M103" s="36"/>
    </row>
    <row r="104" spans="1:13" ht="16.5" x14ac:dyDescent="0.3">
      <c r="A104" s="24">
        <v>101</v>
      </c>
      <c r="B104" s="50"/>
      <c r="C104" s="47"/>
      <c r="D104" s="27" t="s">
        <v>235</v>
      </c>
      <c r="E104" s="29" t="s">
        <v>273</v>
      </c>
      <c r="F104" s="35">
        <f t="shared" si="1"/>
        <v>91.82257525083611</v>
      </c>
      <c r="G104" s="31">
        <v>3.95</v>
      </c>
      <c r="H104" s="33">
        <v>2.25</v>
      </c>
      <c r="I104" s="23">
        <v>30.089650687476777</v>
      </c>
      <c r="J104" s="25">
        <v>128.11222593831289</v>
      </c>
      <c r="K104" s="30">
        <v>39.759784249911533</v>
      </c>
      <c r="L104" s="36">
        <v>1</v>
      </c>
      <c r="M104" s="36"/>
    </row>
    <row r="105" spans="1:13" ht="16.5" x14ac:dyDescent="0.3">
      <c r="A105" s="24">
        <v>102</v>
      </c>
      <c r="B105" s="50"/>
      <c r="C105" s="47"/>
      <c r="D105" s="27" t="s">
        <v>236</v>
      </c>
      <c r="E105" s="29" t="s">
        <v>273</v>
      </c>
      <c r="F105" s="35">
        <f t="shared" si="1"/>
        <v>84.617227796358236</v>
      </c>
      <c r="G105" s="31">
        <v>4.25</v>
      </c>
      <c r="H105" s="33">
        <v>2.19</v>
      </c>
      <c r="I105" s="23">
        <v>27.950575994054258</v>
      </c>
      <c r="J105" s="25">
        <v>119.0078037904125</v>
      </c>
      <c r="K105" s="30">
        <v>36.934215826059955</v>
      </c>
      <c r="L105" s="36">
        <v>1</v>
      </c>
      <c r="M105" s="36"/>
    </row>
    <row r="106" spans="1:13" ht="16.5" x14ac:dyDescent="0.3">
      <c r="A106" s="24">
        <v>103</v>
      </c>
      <c r="B106" s="50"/>
      <c r="C106" s="47"/>
      <c r="D106" s="27" t="s">
        <v>289</v>
      </c>
      <c r="E106" s="29" t="s">
        <v>273</v>
      </c>
      <c r="F106" s="35">
        <f t="shared" si="1"/>
        <v>88.482924563359362</v>
      </c>
      <c r="G106" s="31">
        <v>3.96</v>
      </c>
      <c r="H106" s="33">
        <v>2.2400000000000002</v>
      </c>
      <c r="I106" s="23">
        <v>29.062894834633966</v>
      </c>
      <c r="J106" s="25">
        <v>123.74581939799332</v>
      </c>
      <c r="K106" s="30">
        <v>38.404664699697001</v>
      </c>
      <c r="L106" s="36">
        <v>1</v>
      </c>
      <c r="M106" s="36"/>
    </row>
    <row r="107" spans="1:13" ht="16.5" x14ac:dyDescent="0.3">
      <c r="A107" s="24">
        <v>104</v>
      </c>
      <c r="B107" s="51"/>
      <c r="C107" s="48"/>
      <c r="D107" s="27" t="s">
        <v>290</v>
      </c>
      <c r="E107" s="29" t="s">
        <v>273</v>
      </c>
      <c r="F107" s="35">
        <f t="shared" si="1"/>
        <v>88.472924563359356</v>
      </c>
      <c r="G107" s="31">
        <v>3.96</v>
      </c>
      <c r="H107" s="33">
        <v>2.25</v>
      </c>
      <c r="I107" s="23">
        <v>29.062894834633966</v>
      </c>
      <c r="J107" s="25">
        <v>123.74581939799332</v>
      </c>
      <c r="K107" s="30">
        <v>38.404664699697001</v>
      </c>
      <c r="L107" s="36">
        <v>1</v>
      </c>
      <c r="M107" s="36"/>
    </row>
    <row r="108" spans="1:13" ht="16.5" x14ac:dyDescent="0.3">
      <c r="A108" s="24">
        <v>105</v>
      </c>
      <c r="B108" s="49" t="s">
        <v>139</v>
      </c>
      <c r="C108" s="46" t="s">
        <v>149</v>
      </c>
      <c r="D108" s="27" t="s">
        <v>240</v>
      </c>
      <c r="E108" s="29" t="s">
        <v>273</v>
      </c>
      <c r="F108" s="35">
        <f t="shared" si="1"/>
        <v>88.482924563359347</v>
      </c>
      <c r="G108" s="31">
        <v>3.95</v>
      </c>
      <c r="H108" s="33">
        <v>2.25</v>
      </c>
      <c r="I108" s="23">
        <v>29.062894834633966</v>
      </c>
      <c r="J108" s="25">
        <v>123.74581939799332</v>
      </c>
      <c r="K108" s="30">
        <v>38.404664699697001</v>
      </c>
      <c r="L108" s="36">
        <v>1</v>
      </c>
      <c r="M108" s="36"/>
    </row>
    <row r="109" spans="1:13" ht="16.5" x14ac:dyDescent="0.3">
      <c r="A109" s="24">
        <v>106</v>
      </c>
      <c r="B109" s="50"/>
      <c r="C109" s="47"/>
      <c r="D109" s="27" t="s">
        <v>241</v>
      </c>
      <c r="E109" s="29" t="s">
        <v>273</v>
      </c>
      <c r="F109" s="35">
        <f t="shared" si="1"/>
        <v>88.472924563359356</v>
      </c>
      <c r="G109" s="31">
        <v>3.96</v>
      </c>
      <c r="H109" s="33">
        <v>2.25</v>
      </c>
      <c r="I109" s="23">
        <v>29.062894834633966</v>
      </c>
      <c r="J109" s="25">
        <v>123.74581939799332</v>
      </c>
      <c r="K109" s="30">
        <v>38.404664699697001</v>
      </c>
      <c r="L109" s="36">
        <v>1</v>
      </c>
      <c r="M109" s="36"/>
    </row>
    <row r="110" spans="1:13" ht="16.5" x14ac:dyDescent="0.3">
      <c r="A110" s="24">
        <v>107</v>
      </c>
      <c r="B110" s="50"/>
      <c r="C110" s="47"/>
      <c r="D110" s="27" t="s">
        <v>242</v>
      </c>
      <c r="E110" s="29" t="s">
        <v>273</v>
      </c>
      <c r="F110" s="35">
        <f t="shared" si="1"/>
        <v>87.304786324786321</v>
      </c>
      <c r="G110" s="31">
        <v>4.09</v>
      </c>
      <c r="H110" s="33">
        <v>2.4300000000000002</v>
      </c>
      <c r="I110" s="23">
        <v>28.806205871423263</v>
      </c>
      <c r="J110" s="25">
        <v>122.63099219620959</v>
      </c>
      <c r="K110" s="30">
        <v>38.058676729429457</v>
      </c>
      <c r="L110" s="36">
        <v>1</v>
      </c>
      <c r="M110" s="36"/>
    </row>
    <row r="111" spans="1:13" ht="16.5" x14ac:dyDescent="0.3">
      <c r="A111" s="24">
        <v>108</v>
      </c>
      <c r="B111" s="50"/>
      <c r="C111" s="47"/>
      <c r="D111" s="27" t="s">
        <v>243</v>
      </c>
      <c r="E111" s="29" t="s">
        <v>274</v>
      </c>
      <c r="F111" s="35">
        <f t="shared" si="1"/>
        <v>68.405020438498696</v>
      </c>
      <c r="G111" s="32">
        <v>3.9</v>
      </c>
      <c r="H111" s="33">
        <v>2.34</v>
      </c>
      <c r="I111" s="23">
        <v>22.902359717577109</v>
      </c>
      <c r="J111" s="25">
        <v>97.547380156075818</v>
      </c>
      <c r="K111" s="30">
        <v>30.273947398409796</v>
      </c>
      <c r="L111" s="36">
        <v>1</v>
      </c>
      <c r="M111" s="36"/>
    </row>
    <row r="112" spans="1:13" ht="16.5" x14ac:dyDescent="0.3">
      <c r="A112" s="24">
        <v>109</v>
      </c>
      <c r="B112" s="50"/>
      <c r="C112" s="47"/>
      <c r="D112" s="27" t="s">
        <v>244</v>
      </c>
      <c r="E112" s="29" t="s">
        <v>274</v>
      </c>
      <c r="F112" s="35">
        <f t="shared" si="1"/>
        <v>68.405020438498696</v>
      </c>
      <c r="G112" s="32">
        <v>3.9</v>
      </c>
      <c r="H112" s="33">
        <v>2.34</v>
      </c>
      <c r="I112" s="23">
        <v>22.902359717577109</v>
      </c>
      <c r="J112" s="25">
        <v>97.547380156075818</v>
      </c>
      <c r="K112" s="30">
        <v>30.273947398409796</v>
      </c>
      <c r="L112" s="36">
        <v>1</v>
      </c>
      <c r="M112" s="36"/>
    </row>
    <row r="113" spans="1:13" ht="16.5" x14ac:dyDescent="0.3">
      <c r="A113" s="24">
        <v>110</v>
      </c>
      <c r="B113" s="50"/>
      <c r="C113" s="47"/>
      <c r="D113" s="27" t="s">
        <v>245</v>
      </c>
      <c r="E113" s="29" t="s">
        <v>273</v>
      </c>
      <c r="F113" s="35">
        <f t="shared" si="1"/>
        <v>87.304786324786321</v>
      </c>
      <c r="G113" s="31">
        <v>4.09</v>
      </c>
      <c r="H113" s="33">
        <v>2.4300000000000002</v>
      </c>
      <c r="I113" s="23">
        <v>28.806205871423263</v>
      </c>
      <c r="J113" s="25">
        <v>122.63099219620959</v>
      </c>
      <c r="K113" s="30">
        <v>38.058676729429457</v>
      </c>
      <c r="L113" s="36">
        <v>1</v>
      </c>
      <c r="M113" s="36"/>
    </row>
    <row r="114" spans="1:13" ht="16.5" x14ac:dyDescent="0.3">
      <c r="A114" s="24">
        <v>111</v>
      </c>
      <c r="B114" s="50"/>
      <c r="C114" s="47"/>
      <c r="D114" s="27" t="s">
        <v>246</v>
      </c>
      <c r="E114" s="29" t="s">
        <v>273</v>
      </c>
      <c r="F114" s="35">
        <f t="shared" si="1"/>
        <v>87.29478632478633</v>
      </c>
      <c r="G114" s="31">
        <v>4.09</v>
      </c>
      <c r="H114" s="33">
        <v>2.44</v>
      </c>
      <c r="I114" s="23">
        <v>28.806205871423263</v>
      </c>
      <c r="J114" s="25">
        <v>122.63099219620959</v>
      </c>
      <c r="K114" s="30">
        <v>38.058676729429457</v>
      </c>
      <c r="L114" s="36">
        <v>1</v>
      </c>
      <c r="M114" s="36"/>
    </row>
    <row r="115" spans="1:13" ht="16.5" x14ac:dyDescent="0.3">
      <c r="A115" s="24">
        <v>112</v>
      </c>
      <c r="B115" s="50"/>
      <c r="C115" s="47"/>
      <c r="D115" s="27" t="s">
        <v>251</v>
      </c>
      <c r="E115" s="29" t="s">
        <v>273</v>
      </c>
      <c r="F115" s="35">
        <f t="shared" si="1"/>
        <v>91.82257525083611</v>
      </c>
      <c r="G115" s="31">
        <v>3.95</v>
      </c>
      <c r="H115" s="33">
        <v>2.25</v>
      </c>
      <c r="I115" s="23">
        <v>30.089650687476777</v>
      </c>
      <c r="J115" s="25">
        <v>128.11222593831289</v>
      </c>
      <c r="K115" s="30">
        <v>39.759784249911533</v>
      </c>
      <c r="L115" s="36">
        <v>1</v>
      </c>
      <c r="M115" s="36"/>
    </row>
    <row r="116" spans="1:13" ht="16.5" x14ac:dyDescent="0.3">
      <c r="A116" s="24">
        <v>113</v>
      </c>
      <c r="B116" s="50"/>
      <c r="C116" s="47"/>
      <c r="D116" s="27" t="s">
        <v>247</v>
      </c>
      <c r="E116" s="29" t="s">
        <v>273</v>
      </c>
      <c r="F116" s="35">
        <f t="shared" si="1"/>
        <v>91.82257525083611</v>
      </c>
      <c r="G116" s="31">
        <v>3.95</v>
      </c>
      <c r="H116" s="33">
        <v>2.25</v>
      </c>
      <c r="I116" s="23">
        <v>30.089650687476777</v>
      </c>
      <c r="J116" s="25">
        <v>128.11222593831289</v>
      </c>
      <c r="K116" s="30">
        <v>39.759784249911533</v>
      </c>
      <c r="L116" s="36">
        <v>1</v>
      </c>
      <c r="M116" s="36"/>
    </row>
    <row r="117" spans="1:13" ht="16.5" x14ac:dyDescent="0.3">
      <c r="A117" s="24">
        <v>114</v>
      </c>
      <c r="B117" s="50"/>
      <c r="C117" s="47"/>
      <c r="D117" s="27" t="s">
        <v>248</v>
      </c>
      <c r="E117" s="29" t="s">
        <v>273</v>
      </c>
      <c r="F117" s="35">
        <f t="shared" si="1"/>
        <v>91.82257525083611</v>
      </c>
      <c r="G117" s="31">
        <v>3.95</v>
      </c>
      <c r="H117" s="33">
        <v>2.25</v>
      </c>
      <c r="I117" s="23">
        <v>30.089650687476777</v>
      </c>
      <c r="J117" s="25">
        <v>128.11222593831289</v>
      </c>
      <c r="K117" s="30">
        <v>39.759784249911533</v>
      </c>
      <c r="L117" s="36">
        <v>1</v>
      </c>
      <c r="M117" s="36"/>
    </row>
    <row r="118" spans="1:13" ht="16.5" x14ac:dyDescent="0.3">
      <c r="A118" s="24">
        <v>115</v>
      </c>
      <c r="B118" s="50"/>
      <c r="C118" s="47"/>
      <c r="D118" s="27" t="s">
        <v>249</v>
      </c>
      <c r="E118" s="29" t="s">
        <v>273</v>
      </c>
      <c r="F118" s="35">
        <f t="shared" si="1"/>
        <v>84.617227796358236</v>
      </c>
      <c r="G118" s="31">
        <v>4.25</v>
      </c>
      <c r="H118" s="33">
        <v>2.19</v>
      </c>
      <c r="I118" s="23">
        <v>27.950575994054258</v>
      </c>
      <c r="J118" s="25">
        <v>119.0078037904125</v>
      </c>
      <c r="K118" s="30">
        <v>36.934215826059955</v>
      </c>
      <c r="L118" s="36">
        <v>1</v>
      </c>
      <c r="M118" s="36"/>
    </row>
    <row r="119" spans="1:13" ht="16.5" x14ac:dyDescent="0.3">
      <c r="A119" s="24">
        <v>116</v>
      </c>
      <c r="B119" s="50"/>
      <c r="C119" s="47"/>
      <c r="D119" s="27" t="s">
        <v>291</v>
      </c>
      <c r="E119" s="29" t="s">
        <v>273</v>
      </c>
      <c r="F119" s="35">
        <f t="shared" si="1"/>
        <v>88.482924563359362</v>
      </c>
      <c r="G119" s="31">
        <v>3.96</v>
      </c>
      <c r="H119" s="33">
        <v>2.2400000000000002</v>
      </c>
      <c r="I119" s="23">
        <v>29.062894834633966</v>
      </c>
      <c r="J119" s="25">
        <v>123.74581939799332</v>
      </c>
      <c r="K119" s="30">
        <v>38.404664699697001</v>
      </c>
      <c r="L119" s="36">
        <v>1</v>
      </c>
      <c r="M119" s="36"/>
    </row>
    <row r="120" spans="1:13" ht="16.5" x14ac:dyDescent="0.3">
      <c r="A120" s="24">
        <v>117</v>
      </c>
      <c r="B120" s="51"/>
      <c r="C120" s="48"/>
      <c r="D120" s="27" t="s">
        <v>292</v>
      </c>
      <c r="E120" s="29" t="s">
        <v>273</v>
      </c>
      <c r="F120" s="35">
        <f t="shared" si="1"/>
        <v>88.472924563359356</v>
      </c>
      <c r="G120" s="31">
        <v>3.96</v>
      </c>
      <c r="H120" s="33">
        <v>2.25</v>
      </c>
      <c r="I120" s="23">
        <v>29.062894834633966</v>
      </c>
      <c r="J120" s="25">
        <v>123.74581939799332</v>
      </c>
      <c r="K120" s="30">
        <v>38.404664699697001</v>
      </c>
      <c r="L120" s="36">
        <v>1</v>
      </c>
      <c r="M120" s="36"/>
    </row>
    <row r="121" spans="1:13" ht="16.5" x14ac:dyDescent="0.3">
      <c r="A121" s="24">
        <v>118</v>
      </c>
      <c r="B121" s="49" t="s">
        <v>139</v>
      </c>
      <c r="C121" s="46" t="s">
        <v>150</v>
      </c>
      <c r="D121" s="27" t="s">
        <v>250</v>
      </c>
      <c r="E121" s="29" t="s">
        <v>273</v>
      </c>
      <c r="F121" s="35">
        <f t="shared" si="1"/>
        <v>88.482924563359347</v>
      </c>
      <c r="G121" s="31">
        <v>3.95</v>
      </c>
      <c r="H121" s="33">
        <v>2.25</v>
      </c>
      <c r="I121" s="23">
        <v>29.062894834633966</v>
      </c>
      <c r="J121" s="25">
        <v>123.74581939799332</v>
      </c>
      <c r="K121" s="30">
        <v>38.404664699697001</v>
      </c>
      <c r="L121" s="36">
        <v>1</v>
      </c>
      <c r="M121" s="36"/>
    </row>
    <row r="122" spans="1:13" ht="16.5" x14ac:dyDescent="0.3">
      <c r="A122" s="24">
        <v>119</v>
      </c>
      <c r="B122" s="50"/>
      <c r="C122" s="47"/>
      <c r="D122" s="27" t="s">
        <v>252</v>
      </c>
      <c r="E122" s="29" t="s">
        <v>273</v>
      </c>
      <c r="F122" s="35">
        <f t="shared" si="1"/>
        <v>88.472924563359356</v>
      </c>
      <c r="G122" s="31">
        <v>3.96</v>
      </c>
      <c r="H122" s="33">
        <v>2.25</v>
      </c>
      <c r="I122" s="23">
        <v>29.062894834633966</v>
      </c>
      <c r="J122" s="25">
        <v>123.74581939799332</v>
      </c>
      <c r="K122" s="30">
        <v>38.404664699697001</v>
      </c>
      <c r="L122" s="36">
        <v>1</v>
      </c>
      <c r="M122" s="36"/>
    </row>
    <row r="123" spans="1:13" ht="16.5" x14ac:dyDescent="0.3">
      <c r="A123" s="24">
        <v>120</v>
      </c>
      <c r="B123" s="50"/>
      <c r="C123" s="47"/>
      <c r="D123" s="27" t="s">
        <v>253</v>
      </c>
      <c r="E123" s="29" t="s">
        <v>273</v>
      </c>
      <c r="F123" s="35">
        <f t="shared" si="1"/>
        <v>87.304786324786321</v>
      </c>
      <c r="G123" s="31">
        <v>4.09</v>
      </c>
      <c r="H123" s="33">
        <v>2.4300000000000002</v>
      </c>
      <c r="I123" s="23">
        <v>28.806205871423263</v>
      </c>
      <c r="J123" s="25">
        <v>122.63099219620959</v>
      </c>
      <c r="K123" s="30">
        <v>38.058676729429457</v>
      </c>
      <c r="L123" s="36">
        <v>1</v>
      </c>
      <c r="M123" s="36"/>
    </row>
    <row r="124" spans="1:13" ht="16.5" x14ac:dyDescent="0.3">
      <c r="A124" s="24">
        <v>121</v>
      </c>
      <c r="B124" s="50"/>
      <c r="C124" s="47"/>
      <c r="D124" s="27" t="s">
        <v>254</v>
      </c>
      <c r="E124" s="29" t="s">
        <v>274</v>
      </c>
      <c r="F124" s="35">
        <f t="shared" si="1"/>
        <v>68.405020438498696</v>
      </c>
      <c r="G124" s="32">
        <v>3.9</v>
      </c>
      <c r="H124" s="33">
        <v>2.34</v>
      </c>
      <c r="I124" s="23">
        <v>22.902359717577109</v>
      </c>
      <c r="J124" s="25">
        <v>97.547380156075818</v>
      </c>
      <c r="K124" s="30">
        <v>30.273947398409796</v>
      </c>
      <c r="L124" s="36">
        <v>1</v>
      </c>
      <c r="M124" s="36"/>
    </row>
    <row r="125" spans="1:13" ht="16.5" x14ac:dyDescent="0.3">
      <c r="A125" s="24">
        <v>122</v>
      </c>
      <c r="B125" s="50"/>
      <c r="C125" s="47"/>
      <c r="D125" s="27" t="s">
        <v>255</v>
      </c>
      <c r="E125" s="29" t="s">
        <v>274</v>
      </c>
      <c r="F125" s="35">
        <f t="shared" si="1"/>
        <v>68.405020438498696</v>
      </c>
      <c r="G125" s="32">
        <v>3.9</v>
      </c>
      <c r="H125" s="33">
        <v>2.34</v>
      </c>
      <c r="I125" s="23">
        <v>22.902359717577109</v>
      </c>
      <c r="J125" s="25">
        <v>97.547380156075818</v>
      </c>
      <c r="K125" s="30">
        <v>30.273947398409796</v>
      </c>
      <c r="L125" s="36">
        <v>1</v>
      </c>
      <c r="M125" s="36"/>
    </row>
    <row r="126" spans="1:13" ht="16.5" x14ac:dyDescent="0.3">
      <c r="A126" s="24">
        <v>123</v>
      </c>
      <c r="B126" s="50"/>
      <c r="C126" s="47"/>
      <c r="D126" s="27" t="s">
        <v>256</v>
      </c>
      <c r="E126" s="29" t="s">
        <v>273</v>
      </c>
      <c r="F126" s="35">
        <f t="shared" si="1"/>
        <v>87.304786324786321</v>
      </c>
      <c r="G126" s="31">
        <v>4.09</v>
      </c>
      <c r="H126" s="33">
        <v>2.4300000000000002</v>
      </c>
      <c r="I126" s="23">
        <v>28.806205871423263</v>
      </c>
      <c r="J126" s="25">
        <v>122.63099219620959</v>
      </c>
      <c r="K126" s="30">
        <v>38.058676729429457</v>
      </c>
      <c r="L126" s="36">
        <v>1</v>
      </c>
      <c r="M126" s="36"/>
    </row>
    <row r="127" spans="1:13" ht="16.5" x14ac:dyDescent="0.3">
      <c r="A127" s="24">
        <v>124</v>
      </c>
      <c r="B127" s="50"/>
      <c r="C127" s="47"/>
      <c r="D127" s="27" t="s">
        <v>257</v>
      </c>
      <c r="E127" s="29" t="s">
        <v>273</v>
      </c>
      <c r="F127" s="35">
        <f t="shared" si="1"/>
        <v>87.29478632478633</v>
      </c>
      <c r="G127" s="31">
        <v>4.09</v>
      </c>
      <c r="H127" s="33">
        <v>2.44</v>
      </c>
      <c r="I127" s="23">
        <v>28.806205871423263</v>
      </c>
      <c r="J127" s="25">
        <v>122.63099219620959</v>
      </c>
      <c r="K127" s="30">
        <v>38.058676729429457</v>
      </c>
      <c r="L127" s="36">
        <v>1</v>
      </c>
      <c r="M127" s="36"/>
    </row>
    <row r="128" spans="1:13" ht="16.5" x14ac:dyDescent="0.3">
      <c r="A128" s="24">
        <v>125</v>
      </c>
      <c r="B128" s="50"/>
      <c r="C128" s="47"/>
      <c r="D128" s="27" t="s">
        <v>261</v>
      </c>
      <c r="E128" s="29" t="s">
        <v>273</v>
      </c>
      <c r="F128" s="35">
        <f t="shared" si="1"/>
        <v>91.82257525083611</v>
      </c>
      <c r="G128" s="31">
        <v>3.95</v>
      </c>
      <c r="H128" s="33">
        <v>2.25</v>
      </c>
      <c r="I128" s="23">
        <v>30.089650687476777</v>
      </c>
      <c r="J128" s="25">
        <v>128.11222593831289</v>
      </c>
      <c r="K128" s="30">
        <v>39.759784249911533</v>
      </c>
      <c r="L128" s="36">
        <v>1</v>
      </c>
      <c r="M128" s="36"/>
    </row>
    <row r="129" spans="1:13" ht="16.5" x14ac:dyDescent="0.3">
      <c r="A129" s="24">
        <v>126</v>
      </c>
      <c r="B129" s="50"/>
      <c r="C129" s="47"/>
      <c r="D129" s="27" t="s">
        <v>258</v>
      </c>
      <c r="E129" s="29" t="s">
        <v>273</v>
      </c>
      <c r="F129" s="35">
        <f t="shared" si="1"/>
        <v>91.82257525083611</v>
      </c>
      <c r="G129" s="31">
        <v>3.95</v>
      </c>
      <c r="H129" s="33">
        <v>2.25</v>
      </c>
      <c r="I129" s="23">
        <v>30.089650687476777</v>
      </c>
      <c r="J129" s="25">
        <v>128.11222593831289</v>
      </c>
      <c r="K129" s="30">
        <v>39.759784249911533</v>
      </c>
      <c r="L129" s="36">
        <v>1</v>
      </c>
      <c r="M129" s="36"/>
    </row>
    <row r="130" spans="1:13" ht="16.5" x14ac:dyDescent="0.3">
      <c r="A130" s="24">
        <v>127</v>
      </c>
      <c r="B130" s="50"/>
      <c r="C130" s="47"/>
      <c r="D130" s="27" t="s">
        <v>259</v>
      </c>
      <c r="E130" s="29" t="s">
        <v>273</v>
      </c>
      <c r="F130" s="35">
        <f t="shared" si="1"/>
        <v>91.82257525083611</v>
      </c>
      <c r="G130" s="31">
        <v>3.95</v>
      </c>
      <c r="H130" s="33">
        <v>2.25</v>
      </c>
      <c r="I130" s="23">
        <v>30.089650687476777</v>
      </c>
      <c r="J130" s="25">
        <v>128.11222593831289</v>
      </c>
      <c r="K130" s="30">
        <v>39.759784249911533</v>
      </c>
      <c r="L130" s="36">
        <v>1</v>
      </c>
      <c r="M130" s="36"/>
    </row>
    <row r="131" spans="1:13" ht="16.5" x14ac:dyDescent="0.3">
      <c r="A131" s="24">
        <v>128</v>
      </c>
      <c r="B131" s="50"/>
      <c r="C131" s="47"/>
      <c r="D131" s="27" t="s">
        <v>260</v>
      </c>
      <c r="E131" s="29" t="s">
        <v>273</v>
      </c>
      <c r="F131" s="35">
        <f t="shared" si="1"/>
        <v>84.617227796358236</v>
      </c>
      <c r="G131" s="31">
        <v>4.25</v>
      </c>
      <c r="H131" s="33">
        <v>2.19</v>
      </c>
      <c r="I131" s="23">
        <v>27.950575994054258</v>
      </c>
      <c r="J131" s="25">
        <v>119.0078037904125</v>
      </c>
      <c r="K131" s="30">
        <v>36.934215826059955</v>
      </c>
      <c r="L131" s="36">
        <v>1</v>
      </c>
      <c r="M131" s="36"/>
    </row>
    <row r="132" spans="1:13" ht="15.75" customHeight="1" x14ac:dyDescent="0.3">
      <c r="A132" s="24">
        <v>129</v>
      </c>
      <c r="B132" s="50"/>
      <c r="C132" s="47"/>
      <c r="D132" s="27" t="s">
        <v>293</v>
      </c>
      <c r="E132" s="29" t="s">
        <v>273</v>
      </c>
      <c r="F132" s="35">
        <f t="shared" si="1"/>
        <v>88.482924563359362</v>
      </c>
      <c r="G132" s="31">
        <v>3.96</v>
      </c>
      <c r="H132" s="33">
        <v>2.2400000000000002</v>
      </c>
      <c r="I132" s="23">
        <v>29.062894834633966</v>
      </c>
      <c r="J132" s="25">
        <v>123.74581939799332</v>
      </c>
      <c r="K132" s="30">
        <v>38.404664699697001</v>
      </c>
      <c r="L132" s="36">
        <v>1</v>
      </c>
      <c r="M132" s="36"/>
    </row>
    <row r="133" spans="1:13" ht="16.5" x14ac:dyDescent="0.3">
      <c r="A133" s="24">
        <v>130</v>
      </c>
      <c r="B133" s="51"/>
      <c r="C133" s="48"/>
      <c r="D133" s="27" t="s">
        <v>294</v>
      </c>
      <c r="E133" s="29" t="s">
        <v>273</v>
      </c>
      <c r="F133" s="35">
        <f t="shared" ref="F133:F146" si="2">J133-I133-H133-G133</f>
        <v>88.472924563359356</v>
      </c>
      <c r="G133" s="31">
        <v>3.96</v>
      </c>
      <c r="H133" s="33">
        <v>2.25</v>
      </c>
      <c r="I133" s="23">
        <v>29.062894834633966</v>
      </c>
      <c r="J133" s="25">
        <v>123.74581939799332</v>
      </c>
      <c r="K133" s="30">
        <v>38.404664699697001</v>
      </c>
      <c r="L133" s="36">
        <v>1</v>
      </c>
      <c r="M133" s="36"/>
    </row>
    <row r="134" spans="1:13" ht="16.5" x14ac:dyDescent="0.3">
      <c r="A134" s="24">
        <v>131</v>
      </c>
      <c r="B134" s="49" t="s">
        <v>139</v>
      </c>
      <c r="C134" s="46" t="s">
        <v>151</v>
      </c>
      <c r="D134" s="27" t="s">
        <v>262</v>
      </c>
      <c r="E134" s="29" t="s">
        <v>273</v>
      </c>
      <c r="F134" s="35">
        <f t="shared" si="2"/>
        <v>88.482924563359347</v>
      </c>
      <c r="G134" s="31">
        <v>3.95</v>
      </c>
      <c r="H134" s="33">
        <v>2.25</v>
      </c>
      <c r="I134" s="23">
        <v>29.062894834633966</v>
      </c>
      <c r="J134" s="25">
        <v>123.74581939799332</v>
      </c>
      <c r="K134" s="30">
        <v>38.404664699697001</v>
      </c>
      <c r="L134" s="36">
        <v>1</v>
      </c>
      <c r="M134" s="36"/>
    </row>
    <row r="135" spans="1:13" ht="16.5" x14ac:dyDescent="0.3">
      <c r="A135" s="24">
        <v>132</v>
      </c>
      <c r="B135" s="50"/>
      <c r="C135" s="47"/>
      <c r="D135" s="27" t="s">
        <v>263</v>
      </c>
      <c r="E135" s="29" t="s">
        <v>273</v>
      </c>
      <c r="F135" s="35">
        <f t="shared" si="2"/>
        <v>88.472924563359356</v>
      </c>
      <c r="G135" s="31">
        <v>3.96</v>
      </c>
      <c r="H135" s="33">
        <v>2.25</v>
      </c>
      <c r="I135" s="23">
        <v>29.062894834633966</v>
      </c>
      <c r="J135" s="25">
        <v>123.74581939799332</v>
      </c>
      <c r="K135" s="30">
        <v>38.404664699697001</v>
      </c>
      <c r="L135" s="36">
        <v>1</v>
      </c>
      <c r="M135" s="36"/>
    </row>
    <row r="136" spans="1:13" ht="16.5" x14ac:dyDescent="0.3">
      <c r="A136" s="24">
        <v>133</v>
      </c>
      <c r="B136" s="50"/>
      <c r="C136" s="47"/>
      <c r="D136" s="27" t="s">
        <v>264</v>
      </c>
      <c r="E136" s="29" t="s">
        <v>273</v>
      </c>
      <c r="F136" s="35">
        <f t="shared" si="2"/>
        <v>87.304786324786321</v>
      </c>
      <c r="G136" s="31">
        <v>4.09</v>
      </c>
      <c r="H136" s="33">
        <v>2.4300000000000002</v>
      </c>
      <c r="I136" s="23">
        <v>28.806205871423263</v>
      </c>
      <c r="J136" s="25">
        <v>122.63099219620959</v>
      </c>
      <c r="K136" s="30">
        <v>38.058676729429457</v>
      </c>
      <c r="L136" s="36">
        <v>1</v>
      </c>
      <c r="M136" s="36"/>
    </row>
    <row r="137" spans="1:13" ht="16.5" x14ac:dyDescent="0.3">
      <c r="A137" s="24">
        <v>134</v>
      </c>
      <c r="B137" s="50"/>
      <c r="C137" s="47"/>
      <c r="D137" s="27" t="s">
        <v>265</v>
      </c>
      <c r="E137" s="29" t="s">
        <v>274</v>
      </c>
      <c r="F137" s="35">
        <f t="shared" si="2"/>
        <v>68.405020438498696</v>
      </c>
      <c r="G137" s="32">
        <v>3.9</v>
      </c>
      <c r="H137" s="33">
        <v>2.34</v>
      </c>
      <c r="I137" s="23">
        <v>22.902359717577109</v>
      </c>
      <c r="J137" s="25">
        <v>97.547380156075818</v>
      </c>
      <c r="K137" s="30">
        <v>30.273947398409796</v>
      </c>
      <c r="L137" s="36">
        <v>1</v>
      </c>
      <c r="M137" s="36"/>
    </row>
    <row r="138" spans="1:13" ht="16.5" x14ac:dyDescent="0.3">
      <c r="A138" s="24">
        <v>135</v>
      </c>
      <c r="B138" s="50"/>
      <c r="C138" s="47"/>
      <c r="D138" s="27" t="s">
        <v>266</v>
      </c>
      <c r="E138" s="29" t="s">
        <v>274</v>
      </c>
      <c r="F138" s="35">
        <f t="shared" si="2"/>
        <v>68.405020438498696</v>
      </c>
      <c r="G138" s="32">
        <v>3.9</v>
      </c>
      <c r="H138" s="33">
        <v>2.34</v>
      </c>
      <c r="I138" s="23">
        <v>22.902359717577109</v>
      </c>
      <c r="J138" s="25">
        <v>97.547380156075818</v>
      </c>
      <c r="K138" s="30">
        <v>30.273947398409796</v>
      </c>
      <c r="L138" s="36">
        <v>1</v>
      </c>
      <c r="M138" s="36"/>
    </row>
    <row r="139" spans="1:13" ht="16.5" x14ac:dyDescent="0.3">
      <c r="A139" s="24">
        <v>136</v>
      </c>
      <c r="B139" s="50"/>
      <c r="C139" s="47"/>
      <c r="D139" s="27" t="s">
        <v>267</v>
      </c>
      <c r="E139" s="29" t="s">
        <v>273</v>
      </c>
      <c r="F139" s="35">
        <f t="shared" si="2"/>
        <v>87.304786324786321</v>
      </c>
      <c r="G139" s="31">
        <v>4.09</v>
      </c>
      <c r="H139" s="33">
        <v>2.4300000000000002</v>
      </c>
      <c r="I139" s="23">
        <v>28.806205871423263</v>
      </c>
      <c r="J139" s="25">
        <v>122.63099219620959</v>
      </c>
      <c r="K139" s="30">
        <v>38.058676729429457</v>
      </c>
      <c r="L139" s="36">
        <v>1</v>
      </c>
      <c r="M139" s="36"/>
    </row>
    <row r="140" spans="1:13" ht="16.5" x14ac:dyDescent="0.3">
      <c r="A140" s="24">
        <v>137</v>
      </c>
      <c r="B140" s="50"/>
      <c r="C140" s="47"/>
      <c r="D140" s="27" t="s">
        <v>272</v>
      </c>
      <c r="E140" s="29" t="s">
        <v>273</v>
      </c>
      <c r="F140" s="35">
        <f t="shared" si="2"/>
        <v>87.29478632478633</v>
      </c>
      <c r="G140" s="31">
        <v>4.09</v>
      </c>
      <c r="H140" s="33">
        <v>2.44</v>
      </c>
      <c r="I140" s="23">
        <v>28.806205871423263</v>
      </c>
      <c r="J140" s="25">
        <v>122.63099219620959</v>
      </c>
      <c r="K140" s="30">
        <v>38.058676729429457</v>
      </c>
      <c r="L140" s="36">
        <v>1</v>
      </c>
      <c r="M140" s="36"/>
    </row>
    <row r="141" spans="1:13" ht="16.5" x14ac:dyDescent="0.3">
      <c r="A141" s="24">
        <v>138</v>
      </c>
      <c r="B141" s="50"/>
      <c r="C141" s="47"/>
      <c r="D141" s="27" t="s">
        <v>268</v>
      </c>
      <c r="E141" s="29" t="s">
        <v>273</v>
      </c>
      <c r="F141" s="35">
        <f t="shared" si="2"/>
        <v>91.82257525083611</v>
      </c>
      <c r="G141" s="31">
        <v>3.95</v>
      </c>
      <c r="H141" s="33">
        <v>2.25</v>
      </c>
      <c r="I141" s="23">
        <v>30.089650687476777</v>
      </c>
      <c r="J141" s="25">
        <v>128.11222593831289</v>
      </c>
      <c r="K141" s="30">
        <v>39.759784249911533</v>
      </c>
      <c r="L141" s="36">
        <v>1</v>
      </c>
      <c r="M141" s="36"/>
    </row>
    <row r="142" spans="1:13" ht="16.5" x14ac:dyDescent="0.3">
      <c r="A142" s="24">
        <v>139</v>
      </c>
      <c r="B142" s="50"/>
      <c r="C142" s="47"/>
      <c r="D142" s="27" t="s">
        <v>269</v>
      </c>
      <c r="E142" s="29" t="s">
        <v>273</v>
      </c>
      <c r="F142" s="35">
        <f t="shared" si="2"/>
        <v>91.82257525083611</v>
      </c>
      <c r="G142" s="31">
        <v>3.95</v>
      </c>
      <c r="H142" s="33">
        <v>2.25</v>
      </c>
      <c r="I142" s="23">
        <v>30.089650687476777</v>
      </c>
      <c r="J142" s="25">
        <v>128.11222593831289</v>
      </c>
      <c r="K142" s="30">
        <v>39.759784249911533</v>
      </c>
      <c r="L142" s="36">
        <v>1</v>
      </c>
      <c r="M142" s="36"/>
    </row>
    <row r="143" spans="1:13" ht="16.5" x14ac:dyDescent="0.3">
      <c r="A143" s="24">
        <v>140</v>
      </c>
      <c r="B143" s="50"/>
      <c r="C143" s="47"/>
      <c r="D143" s="27" t="s">
        <v>270</v>
      </c>
      <c r="E143" s="29" t="s">
        <v>273</v>
      </c>
      <c r="F143" s="35">
        <f t="shared" si="2"/>
        <v>91.82257525083611</v>
      </c>
      <c r="G143" s="31">
        <v>3.95</v>
      </c>
      <c r="H143" s="33">
        <v>2.25</v>
      </c>
      <c r="I143" s="23">
        <v>30.089650687476777</v>
      </c>
      <c r="J143" s="25">
        <v>128.11222593831289</v>
      </c>
      <c r="K143" s="30">
        <v>39.759784249911533</v>
      </c>
      <c r="L143" s="36">
        <v>1</v>
      </c>
      <c r="M143" s="36"/>
    </row>
    <row r="144" spans="1:13" ht="16.5" x14ac:dyDescent="0.3">
      <c r="A144" s="24">
        <v>141</v>
      </c>
      <c r="B144" s="50"/>
      <c r="C144" s="47"/>
      <c r="D144" s="27" t="s">
        <v>271</v>
      </c>
      <c r="E144" s="29" t="s">
        <v>273</v>
      </c>
      <c r="F144" s="35">
        <f t="shared" si="2"/>
        <v>84.617227796358236</v>
      </c>
      <c r="G144" s="31">
        <v>4.25</v>
      </c>
      <c r="H144" s="33">
        <v>2.19</v>
      </c>
      <c r="I144" s="23">
        <v>27.950575994054258</v>
      </c>
      <c r="J144" s="25">
        <v>119.0078037904125</v>
      </c>
      <c r="K144" s="30">
        <v>36.934215826059955</v>
      </c>
      <c r="L144" s="36">
        <v>1</v>
      </c>
      <c r="M144" s="36"/>
    </row>
    <row r="145" spans="1:14" ht="16.5" x14ac:dyDescent="0.3">
      <c r="A145" s="24">
        <v>142</v>
      </c>
      <c r="B145" s="50"/>
      <c r="C145" s="47"/>
      <c r="D145" s="27" t="s">
        <v>295</v>
      </c>
      <c r="E145" s="29" t="s">
        <v>273</v>
      </c>
      <c r="F145" s="35">
        <f t="shared" si="2"/>
        <v>88.482924563359362</v>
      </c>
      <c r="G145" s="31">
        <v>3.96</v>
      </c>
      <c r="H145" s="33">
        <v>2.2400000000000002</v>
      </c>
      <c r="I145" s="23">
        <v>29.062894834633966</v>
      </c>
      <c r="J145" s="25">
        <v>123.74581939799332</v>
      </c>
      <c r="K145" s="30">
        <v>38.404664699697001</v>
      </c>
      <c r="L145" s="36">
        <v>1</v>
      </c>
      <c r="M145" s="36"/>
    </row>
    <row r="146" spans="1:14" ht="16.5" x14ac:dyDescent="0.3">
      <c r="A146" s="24">
        <v>143</v>
      </c>
      <c r="B146" s="51"/>
      <c r="C146" s="48"/>
      <c r="D146" s="27" t="s">
        <v>296</v>
      </c>
      <c r="E146" s="29" t="s">
        <v>273</v>
      </c>
      <c r="F146" s="35">
        <f t="shared" si="2"/>
        <v>88.472924563359356</v>
      </c>
      <c r="G146" s="31">
        <v>3.96</v>
      </c>
      <c r="H146" s="33">
        <v>2.25</v>
      </c>
      <c r="I146" s="23">
        <v>29.062894834633966</v>
      </c>
      <c r="J146" s="25">
        <v>123.74581939799332</v>
      </c>
      <c r="K146" s="30">
        <v>38.404664699697001</v>
      </c>
      <c r="L146" s="36">
        <v>1</v>
      </c>
      <c r="M146" s="36"/>
    </row>
    <row r="147" spans="1:14" ht="16.5" x14ac:dyDescent="0.3">
      <c r="A147" s="24">
        <v>144</v>
      </c>
      <c r="B147" s="49" t="s">
        <v>140</v>
      </c>
      <c r="C147" s="46" t="s">
        <v>141</v>
      </c>
      <c r="D147" s="26" t="s">
        <v>152</v>
      </c>
      <c r="E147" s="29" t="s">
        <v>274</v>
      </c>
      <c r="F147" s="35">
        <f>J147-I147-G147</f>
        <v>62.485061315496097</v>
      </c>
      <c r="G147" s="32">
        <v>3.7</v>
      </c>
      <c r="H147" s="34" t="s">
        <v>298</v>
      </c>
      <c r="I147" s="23">
        <v>20.306949089557786</v>
      </c>
      <c r="J147" s="25">
        <v>86.49201040505389</v>
      </c>
      <c r="K147" s="30">
        <v>26.842900026590019</v>
      </c>
      <c r="L147" s="36"/>
      <c r="M147" s="36">
        <v>1</v>
      </c>
      <c r="N147" s="40"/>
    </row>
    <row r="148" spans="1:14" ht="16.5" x14ac:dyDescent="0.3">
      <c r="A148" s="24">
        <v>145</v>
      </c>
      <c r="B148" s="50"/>
      <c r="C148" s="47"/>
      <c r="D148" s="26" t="s">
        <v>153</v>
      </c>
      <c r="E148" s="29" t="s">
        <v>274</v>
      </c>
      <c r="F148" s="35">
        <f>J148-I148-G148</f>
        <v>62.485061315496097</v>
      </c>
      <c r="G148" s="32">
        <v>3.7</v>
      </c>
      <c r="H148" s="34" t="s">
        <v>298</v>
      </c>
      <c r="I148" s="23">
        <v>20.306949089557786</v>
      </c>
      <c r="J148" s="25">
        <v>86.49201040505389</v>
      </c>
      <c r="K148" s="30">
        <v>26.842900026590019</v>
      </c>
      <c r="L148" s="36"/>
      <c r="M148" s="36">
        <v>1</v>
      </c>
      <c r="N148" s="40"/>
    </row>
    <row r="149" spans="1:14" ht="16.5" x14ac:dyDescent="0.3">
      <c r="A149" s="24">
        <v>146</v>
      </c>
      <c r="B149" s="50"/>
      <c r="C149" s="47"/>
      <c r="D149" s="26" t="s">
        <v>154</v>
      </c>
      <c r="E149" s="29" t="s">
        <v>273</v>
      </c>
      <c r="F149" s="35">
        <f>J149-I149-H149-G149</f>
        <v>87.304786324786321</v>
      </c>
      <c r="G149" s="32">
        <v>4.09</v>
      </c>
      <c r="H149" s="34">
        <v>2.4300000000000002</v>
      </c>
      <c r="I149" s="23">
        <v>28.806205871423263</v>
      </c>
      <c r="J149" s="25">
        <v>122.63099219620959</v>
      </c>
      <c r="K149" s="30">
        <v>38.058676729429457</v>
      </c>
      <c r="L149" s="36">
        <v>1</v>
      </c>
      <c r="M149" s="36"/>
      <c r="N149" s="40"/>
    </row>
    <row r="150" spans="1:14" ht="16.5" x14ac:dyDescent="0.3">
      <c r="A150" s="24">
        <v>147</v>
      </c>
      <c r="B150" s="50"/>
      <c r="C150" s="47"/>
      <c r="D150" s="26" t="s">
        <v>155</v>
      </c>
      <c r="E150" s="29" t="s">
        <v>273</v>
      </c>
      <c r="F150" s="35">
        <f>J150-I150-H150-G150</f>
        <v>87.304786324786321</v>
      </c>
      <c r="G150" s="32">
        <v>4.09</v>
      </c>
      <c r="H150" s="34">
        <v>2.4300000000000002</v>
      </c>
      <c r="I150" s="23">
        <v>28.806205871423263</v>
      </c>
      <c r="J150" s="25">
        <v>122.63099219620959</v>
      </c>
      <c r="K150" s="30">
        <v>38.058676729429457</v>
      </c>
      <c r="L150" s="36">
        <v>1</v>
      </c>
      <c r="M150" s="36"/>
      <c r="N150" s="40"/>
    </row>
    <row r="151" spans="1:14" ht="16.5" x14ac:dyDescent="0.3">
      <c r="A151" s="24">
        <v>148</v>
      </c>
      <c r="B151" s="50"/>
      <c r="C151" s="47"/>
      <c r="D151" s="26" t="s">
        <v>156</v>
      </c>
      <c r="E151" s="29" t="s">
        <v>274</v>
      </c>
      <c r="F151" s="35">
        <f>J151-I151-G151</f>
        <v>66.525566703827579</v>
      </c>
      <c r="G151" s="32">
        <v>3.7</v>
      </c>
      <c r="H151" s="34" t="s">
        <v>298</v>
      </c>
      <c r="I151" s="23">
        <v>21.561872909698998</v>
      </c>
      <c r="J151" s="25">
        <v>91.787439613526573</v>
      </c>
      <c r="K151" s="30">
        <v>28.486342885360834</v>
      </c>
      <c r="L151" s="36">
        <v>1</v>
      </c>
      <c r="M151" s="36"/>
      <c r="N151" s="40"/>
    </row>
    <row r="152" spans="1:14" ht="16.5" x14ac:dyDescent="0.3">
      <c r="A152" s="24">
        <v>149</v>
      </c>
      <c r="B152" s="50"/>
      <c r="C152" s="47"/>
      <c r="D152" s="26" t="s">
        <v>157</v>
      </c>
      <c r="E152" s="29" t="s">
        <v>274</v>
      </c>
      <c r="F152" s="35">
        <f t="shared" ref="F152:F159" si="3">J152-I152-G152</f>
        <v>66.46118543292458</v>
      </c>
      <c r="G152" s="32">
        <v>3.7</v>
      </c>
      <c r="H152" s="34" t="s">
        <v>298</v>
      </c>
      <c r="I152" s="23">
        <v>21.533351913786696</v>
      </c>
      <c r="J152" s="25">
        <v>91.694537346711272</v>
      </c>
      <c r="K152" s="30">
        <v>28.457510554505209</v>
      </c>
      <c r="L152" s="36">
        <v>1</v>
      </c>
      <c r="M152" s="36"/>
      <c r="N152" s="40"/>
    </row>
    <row r="153" spans="1:14" ht="16.5" x14ac:dyDescent="0.3">
      <c r="A153" s="24">
        <v>150</v>
      </c>
      <c r="B153" s="50"/>
      <c r="C153" s="47"/>
      <c r="D153" s="26" t="s">
        <v>158</v>
      </c>
      <c r="E153" s="29" t="s">
        <v>274</v>
      </c>
      <c r="F153" s="35">
        <f t="shared" si="3"/>
        <v>66.293901895206247</v>
      </c>
      <c r="G153" s="32">
        <v>3.71</v>
      </c>
      <c r="H153" s="34" t="s">
        <v>298</v>
      </c>
      <c r="I153" s="23">
        <v>21.504830917874397</v>
      </c>
      <c r="J153" s="25">
        <v>91.508732813080641</v>
      </c>
      <c r="K153" s="30">
        <v>28.399845892793952</v>
      </c>
      <c r="L153" s="36">
        <v>1</v>
      </c>
      <c r="M153" s="36"/>
      <c r="N153" s="40"/>
    </row>
    <row r="154" spans="1:14" ht="16.5" x14ac:dyDescent="0.3">
      <c r="A154" s="24">
        <v>151</v>
      </c>
      <c r="B154" s="50"/>
      <c r="C154" s="47"/>
      <c r="D154" s="26" t="s">
        <v>162</v>
      </c>
      <c r="E154" s="29" t="s">
        <v>274</v>
      </c>
      <c r="F154" s="35">
        <f t="shared" si="3"/>
        <v>66.303901895206238</v>
      </c>
      <c r="G154" s="32">
        <v>3.7</v>
      </c>
      <c r="H154" s="34" t="s">
        <v>298</v>
      </c>
      <c r="I154" s="23">
        <v>21.504830917874397</v>
      </c>
      <c r="J154" s="25">
        <v>91.508732813080641</v>
      </c>
      <c r="K154" s="30">
        <v>28.399845892793952</v>
      </c>
      <c r="L154" s="36">
        <v>1</v>
      </c>
      <c r="M154" s="36"/>
      <c r="N154" s="40"/>
    </row>
    <row r="155" spans="1:14" ht="16.5" x14ac:dyDescent="0.3">
      <c r="A155" s="24">
        <v>152</v>
      </c>
      <c r="B155" s="50"/>
      <c r="C155" s="47"/>
      <c r="D155" s="26" t="s">
        <v>159</v>
      </c>
      <c r="E155" s="29" t="s">
        <v>274</v>
      </c>
      <c r="F155" s="35">
        <f t="shared" si="3"/>
        <v>66.46118543292458</v>
      </c>
      <c r="G155" s="32">
        <v>3.7</v>
      </c>
      <c r="H155" s="34" t="s">
        <v>298</v>
      </c>
      <c r="I155" s="23">
        <v>21.533351913786696</v>
      </c>
      <c r="J155" s="25">
        <v>91.694537346711272</v>
      </c>
      <c r="K155" s="30">
        <v>28.457510554505209</v>
      </c>
      <c r="L155" s="36">
        <v>1</v>
      </c>
      <c r="M155" s="36"/>
      <c r="N155" s="40"/>
    </row>
    <row r="156" spans="1:14" ht="16.5" x14ac:dyDescent="0.3">
      <c r="A156" s="24">
        <v>153</v>
      </c>
      <c r="B156" s="50"/>
      <c r="C156" s="47"/>
      <c r="D156" s="26" t="s">
        <v>160</v>
      </c>
      <c r="E156" s="29" t="s">
        <v>274</v>
      </c>
      <c r="F156" s="35">
        <f t="shared" si="3"/>
        <v>62.485061315496097</v>
      </c>
      <c r="G156" s="32">
        <v>3.7</v>
      </c>
      <c r="H156" s="34" t="s">
        <v>298</v>
      </c>
      <c r="I156" s="23">
        <v>20.306949089557786</v>
      </c>
      <c r="J156" s="25">
        <v>86.49201040505389</v>
      </c>
      <c r="K156" s="30">
        <v>26.842900026590019</v>
      </c>
      <c r="L156" s="36"/>
      <c r="M156" s="36">
        <v>1</v>
      </c>
      <c r="N156" s="40"/>
    </row>
    <row r="157" spans="1:14" ht="16.5" x14ac:dyDescent="0.3">
      <c r="A157" s="24">
        <v>154</v>
      </c>
      <c r="B157" s="50"/>
      <c r="C157" s="47"/>
      <c r="D157" s="26" t="s">
        <v>161</v>
      </c>
      <c r="E157" s="29" t="s">
        <v>274</v>
      </c>
      <c r="F157" s="35">
        <f t="shared" si="3"/>
        <v>62.475061315496099</v>
      </c>
      <c r="G157" s="32">
        <v>3.71</v>
      </c>
      <c r="H157" s="34" t="s">
        <v>298</v>
      </c>
      <c r="I157" s="23">
        <v>20.306949089557786</v>
      </c>
      <c r="J157" s="25">
        <v>86.49201040505389</v>
      </c>
      <c r="K157" s="30">
        <v>26.842900026590019</v>
      </c>
      <c r="L157" s="36"/>
      <c r="M157" s="36">
        <v>1</v>
      </c>
      <c r="N157" s="40"/>
    </row>
    <row r="158" spans="1:14" ht="16.5" x14ac:dyDescent="0.3">
      <c r="A158" s="24">
        <v>155</v>
      </c>
      <c r="B158" s="50"/>
      <c r="C158" s="47"/>
      <c r="D158" s="26" t="s">
        <v>275</v>
      </c>
      <c r="E158" s="29" t="s">
        <v>274</v>
      </c>
      <c r="F158" s="35">
        <f t="shared" si="3"/>
        <v>62.485061315496097</v>
      </c>
      <c r="G158" s="32">
        <v>3.7</v>
      </c>
      <c r="H158" s="34" t="s">
        <v>298</v>
      </c>
      <c r="I158" s="23">
        <v>20.306949089557786</v>
      </c>
      <c r="J158" s="25">
        <v>86.49201040505389</v>
      </c>
      <c r="K158" s="30">
        <v>26.842900026590019</v>
      </c>
      <c r="L158" s="36"/>
      <c r="M158" s="36">
        <v>1</v>
      </c>
      <c r="N158" s="40"/>
    </row>
    <row r="159" spans="1:14" ht="16.5" x14ac:dyDescent="0.3">
      <c r="A159" s="24">
        <v>156</v>
      </c>
      <c r="B159" s="50"/>
      <c r="C159" s="47"/>
      <c r="D159" s="26" t="s">
        <v>276</v>
      </c>
      <c r="E159" s="29" t="s">
        <v>274</v>
      </c>
      <c r="F159" s="35">
        <f t="shared" si="3"/>
        <v>62.475061315496099</v>
      </c>
      <c r="G159" s="32">
        <v>3.71</v>
      </c>
      <c r="H159" s="34" t="s">
        <v>298</v>
      </c>
      <c r="I159" s="23">
        <v>20.306949089557786</v>
      </c>
      <c r="J159" s="25">
        <v>86.49201040505389</v>
      </c>
      <c r="K159" s="30">
        <v>26.842900026590019</v>
      </c>
      <c r="L159" s="36"/>
      <c r="M159" s="36">
        <v>1</v>
      </c>
      <c r="N159" s="40"/>
    </row>
    <row r="160" spans="1:14" ht="16.5" x14ac:dyDescent="0.3">
      <c r="A160" s="24">
        <v>157</v>
      </c>
      <c r="B160" s="49" t="s">
        <v>140</v>
      </c>
      <c r="C160" s="46" t="s">
        <v>142</v>
      </c>
      <c r="D160" s="27" t="s">
        <v>163</v>
      </c>
      <c r="E160" s="29" t="s">
        <v>274</v>
      </c>
      <c r="F160" s="35">
        <f>J160-I160-G160</f>
        <v>62.485061315496097</v>
      </c>
      <c r="G160" s="32">
        <v>3.7</v>
      </c>
      <c r="H160" s="34" t="s">
        <v>298</v>
      </c>
      <c r="I160" s="23">
        <v>20.306949089557786</v>
      </c>
      <c r="J160" s="25">
        <v>86.49201040505389</v>
      </c>
      <c r="K160" s="30">
        <v>26.842900026590019</v>
      </c>
      <c r="L160" s="36"/>
      <c r="M160" s="36">
        <v>1</v>
      </c>
    </row>
    <row r="161" spans="1:13" ht="16.5" x14ac:dyDescent="0.3">
      <c r="A161" s="24">
        <v>158</v>
      </c>
      <c r="B161" s="50"/>
      <c r="C161" s="47"/>
      <c r="D161" s="27" t="s">
        <v>164</v>
      </c>
      <c r="E161" s="29" t="s">
        <v>274</v>
      </c>
      <c r="F161" s="35">
        <f>J161-I161-G161</f>
        <v>62.485061315496097</v>
      </c>
      <c r="G161" s="32">
        <v>3.7</v>
      </c>
      <c r="H161" s="34" t="s">
        <v>298</v>
      </c>
      <c r="I161" s="23">
        <v>20.306949089557786</v>
      </c>
      <c r="J161" s="25">
        <v>86.49201040505389</v>
      </c>
      <c r="K161" s="30">
        <v>26.842900026590019</v>
      </c>
      <c r="L161" s="36"/>
      <c r="M161" s="36">
        <v>1</v>
      </c>
    </row>
    <row r="162" spans="1:13" ht="16.5" x14ac:dyDescent="0.3">
      <c r="A162" s="24">
        <v>159</v>
      </c>
      <c r="B162" s="50"/>
      <c r="C162" s="47"/>
      <c r="D162" s="27" t="s">
        <v>165</v>
      </c>
      <c r="E162" s="29" t="s">
        <v>273</v>
      </c>
      <c r="F162" s="35">
        <f>J162-I162-H162-G162</f>
        <v>87.304786324786321</v>
      </c>
      <c r="G162" s="32">
        <v>4.09</v>
      </c>
      <c r="H162" s="34">
        <v>2.4300000000000002</v>
      </c>
      <c r="I162" s="23">
        <v>28.806205871423263</v>
      </c>
      <c r="J162" s="25">
        <v>122.63099219620959</v>
      </c>
      <c r="K162" s="30">
        <v>38.058676729429457</v>
      </c>
      <c r="L162" s="36">
        <v>1</v>
      </c>
      <c r="M162" s="36"/>
    </row>
    <row r="163" spans="1:13" ht="16.5" x14ac:dyDescent="0.3">
      <c r="A163" s="24">
        <v>160</v>
      </c>
      <c r="B163" s="50"/>
      <c r="C163" s="47"/>
      <c r="D163" s="27" t="s">
        <v>166</v>
      </c>
      <c r="E163" s="29" t="s">
        <v>273</v>
      </c>
      <c r="F163" s="35">
        <f>J163-I163-H163-G163</f>
        <v>87.304786324786321</v>
      </c>
      <c r="G163" s="32">
        <v>4.09</v>
      </c>
      <c r="H163" s="34">
        <v>2.4300000000000002</v>
      </c>
      <c r="I163" s="23">
        <v>28.806205871423263</v>
      </c>
      <c r="J163" s="25">
        <v>122.63099219620959</v>
      </c>
      <c r="K163" s="30">
        <v>38.058676729429457</v>
      </c>
      <c r="L163" s="36">
        <v>1</v>
      </c>
      <c r="M163" s="36"/>
    </row>
    <row r="164" spans="1:13" ht="16.5" x14ac:dyDescent="0.3">
      <c r="A164" s="24">
        <v>161</v>
      </c>
      <c r="B164" s="50"/>
      <c r="C164" s="47"/>
      <c r="D164" s="27" t="s">
        <v>167</v>
      </c>
      <c r="E164" s="29" t="s">
        <v>274</v>
      </c>
      <c r="F164" s="35">
        <f>J164-I164-G164</f>
        <v>66.525566703827579</v>
      </c>
      <c r="G164" s="32">
        <v>3.7</v>
      </c>
      <c r="H164" s="34" t="s">
        <v>298</v>
      </c>
      <c r="I164" s="23">
        <v>21.561872909698998</v>
      </c>
      <c r="J164" s="25">
        <v>91.787439613526573</v>
      </c>
      <c r="K164" s="30">
        <v>28.486342885360834</v>
      </c>
      <c r="L164" s="36">
        <v>1</v>
      </c>
      <c r="M164" s="36"/>
    </row>
    <row r="165" spans="1:13" ht="16.5" x14ac:dyDescent="0.3">
      <c r="A165" s="24">
        <v>162</v>
      </c>
      <c r="B165" s="50"/>
      <c r="C165" s="47"/>
      <c r="D165" s="27" t="s">
        <v>168</v>
      </c>
      <c r="E165" s="29" t="s">
        <v>274</v>
      </c>
      <c r="F165" s="35">
        <f t="shared" ref="F165:F172" si="4">J165-I165-G165</f>
        <v>66.46118543292458</v>
      </c>
      <c r="G165" s="32">
        <v>3.7</v>
      </c>
      <c r="H165" s="34" t="s">
        <v>298</v>
      </c>
      <c r="I165" s="23">
        <v>21.533351913786696</v>
      </c>
      <c r="J165" s="25">
        <v>91.694537346711272</v>
      </c>
      <c r="K165" s="30">
        <v>28.457510554505209</v>
      </c>
      <c r="L165" s="36">
        <v>1</v>
      </c>
      <c r="M165" s="36"/>
    </row>
    <row r="166" spans="1:13" ht="16.5" x14ac:dyDescent="0.3">
      <c r="A166" s="24">
        <v>163</v>
      </c>
      <c r="B166" s="50"/>
      <c r="C166" s="47"/>
      <c r="D166" s="27" t="s">
        <v>169</v>
      </c>
      <c r="E166" s="29" t="s">
        <v>274</v>
      </c>
      <c r="F166" s="35">
        <f t="shared" si="4"/>
        <v>66.293901895206247</v>
      </c>
      <c r="G166" s="32">
        <v>3.71</v>
      </c>
      <c r="H166" s="34" t="s">
        <v>298</v>
      </c>
      <c r="I166" s="23">
        <v>21.504830917874397</v>
      </c>
      <c r="J166" s="25">
        <v>91.508732813080641</v>
      </c>
      <c r="K166" s="30">
        <v>28.399845892793952</v>
      </c>
      <c r="L166" s="36">
        <v>1</v>
      </c>
      <c r="M166" s="36"/>
    </row>
    <row r="167" spans="1:13" ht="16.5" x14ac:dyDescent="0.3">
      <c r="A167" s="24">
        <v>164</v>
      </c>
      <c r="B167" s="50"/>
      <c r="C167" s="47"/>
      <c r="D167" s="27" t="s">
        <v>173</v>
      </c>
      <c r="E167" s="29" t="s">
        <v>274</v>
      </c>
      <c r="F167" s="35">
        <f t="shared" si="4"/>
        <v>66.303901895206238</v>
      </c>
      <c r="G167" s="32">
        <v>3.7</v>
      </c>
      <c r="H167" s="34" t="s">
        <v>298</v>
      </c>
      <c r="I167" s="23">
        <v>21.504830917874397</v>
      </c>
      <c r="J167" s="25">
        <v>91.508732813080641</v>
      </c>
      <c r="K167" s="30">
        <v>28.399845892793952</v>
      </c>
      <c r="L167" s="36">
        <v>1</v>
      </c>
      <c r="M167" s="36"/>
    </row>
    <row r="168" spans="1:13" ht="16.5" x14ac:dyDescent="0.3">
      <c r="A168" s="24">
        <v>165</v>
      </c>
      <c r="B168" s="50"/>
      <c r="C168" s="47"/>
      <c r="D168" s="27" t="s">
        <v>170</v>
      </c>
      <c r="E168" s="29" t="s">
        <v>274</v>
      </c>
      <c r="F168" s="35">
        <f t="shared" si="4"/>
        <v>66.46118543292458</v>
      </c>
      <c r="G168" s="32">
        <v>3.7</v>
      </c>
      <c r="H168" s="34" t="s">
        <v>298</v>
      </c>
      <c r="I168" s="23">
        <v>21.533351913786696</v>
      </c>
      <c r="J168" s="25">
        <v>91.694537346711272</v>
      </c>
      <c r="K168" s="30">
        <v>28.457510554505209</v>
      </c>
      <c r="L168" s="36">
        <v>1</v>
      </c>
      <c r="M168" s="36"/>
    </row>
    <row r="169" spans="1:13" ht="16.5" x14ac:dyDescent="0.3">
      <c r="A169" s="24">
        <v>166</v>
      </c>
      <c r="B169" s="50"/>
      <c r="C169" s="47"/>
      <c r="D169" s="27" t="s">
        <v>171</v>
      </c>
      <c r="E169" s="29" t="s">
        <v>274</v>
      </c>
      <c r="F169" s="35">
        <f t="shared" si="4"/>
        <v>62.485061315496097</v>
      </c>
      <c r="G169" s="32">
        <v>3.7</v>
      </c>
      <c r="H169" s="34" t="s">
        <v>298</v>
      </c>
      <c r="I169" s="23">
        <v>20.306949089557786</v>
      </c>
      <c r="J169" s="25">
        <v>86.49201040505389</v>
      </c>
      <c r="K169" s="30">
        <v>26.842900026590019</v>
      </c>
      <c r="L169" s="36">
        <v>1</v>
      </c>
      <c r="M169" s="37"/>
    </row>
    <row r="170" spans="1:13" ht="16.5" x14ac:dyDescent="0.3">
      <c r="A170" s="24">
        <v>167</v>
      </c>
      <c r="B170" s="50"/>
      <c r="C170" s="47"/>
      <c r="D170" s="27" t="s">
        <v>172</v>
      </c>
      <c r="E170" s="29" t="s">
        <v>274</v>
      </c>
      <c r="F170" s="35">
        <f t="shared" si="4"/>
        <v>62.475061315496099</v>
      </c>
      <c r="G170" s="32">
        <v>3.71</v>
      </c>
      <c r="H170" s="34" t="s">
        <v>298</v>
      </c>
      <c r="I170" s="23">
        <v>20.306949089557786</v>
      </c>
      <c r="J170" s="25">
        <v>86.49201040505389</v>
      </c>
      <c r="K170" s="30">
        <v>26.842900026590019</v>
      </c>
      <c r="L170" s="36">
        <v>1</v>
      </c>
      <c r="M170" s="37"/>
    </row>
    <row r="171" spans="1:13" ht="16.5" x14ac:dyDescent="0.3">
      <c r="A171" s="24">
        <v>168</v>
      </c>
      <c r="B171" s="50"/>
      <c r="C171" s="47"/>
      <c r="D171" s="27" t="s">
        <v>277</v>
      </c>
      <c r="E171" s="29" t="s">
        <v>274</v>
      </c>
      <c r="F171" s="35">
        <f t="shared" si="4"/>
        <v>62.485061315496097</v>
      </c>
      <c r="G171" s="32">
        <v>3.7</v>
      </c>
      <c r="H171" s="34" t="s">
        <v>298</v>
      </c>
      <c r="I171" s="23">
        <v>20.306949089557786</v>
      </c>
      <c r="J171" s="25">
        <v>86.49201040505389</v>
      </c>
      <c r="K171" s="30">
        <v>26.842900026590019</v>
      </c>
      <c r="L171" s="36">
        <v>1</v>
      </c>
      <c r="M171" s="37"/>
    </row>
    <row r="172" spans="1:13" ht="16.5" x14ac:dyDescent="0.3">
      <c r="A172" s="24">
        <v>169</v>
      </c>
      <c r="B172" s="51"/>
      <c r="C172" s="48"/>
      <c r="D172" s="27" t="s">
        <v>278</v>
      </c>
      <c r="E172" s="29" t="s">
        <v>274</v>
      </c>
      <c r="F172" s="35">
        <f t="shared" si="4"/>
        <v>62.475061315496099</v>
      </c>
      <c r="G172" s="32">
        <v>3.71</v>
      </c>
      <c r="H172" s="34" t="s">
        <v>298</v>
      </c>
      <c r="I172" s="23">
        <v>20.306949089557786</v>
      </c>
      <c r="J172" s="25">
        <v>86.49201040505389</v>
      </c>
      <c r="K172" s="30">
        <v>26.842900026590019</v>
      </c>
      <c r="L172" s="36"/>
      <c r="M172" s="62">
        <v>1</v>
      </c>
    </row>
    <row r="173" spans="1:13" ht="16.5" x14ac:dyDescent="0.3">
      <c r="A173" s="24">
        <v>170</v>
      </c>
      <c r="B173" s="49" t="s">
        <v>140</v>
      </c>
      <c r="C173" s="46" t="s">
        <v>143</v>
      </c>
      <c r="D173" s="27" t="s">
        <v>174</v>
      </c>
      <c r="E173" s="29" t="s">
        <v>274</v>
      </c>
      <c r="F173" s="35">
        <f>J173-I173-G173</f>
        <v>62.485061315496097</v>
      </c>
      <c r="G173" s="32">
        <v>3.7</v>
      </c>
      <c r="H173" s="34" t="s">
        <v>298</v>
      </c>
      <c r="I173" s="23">
        <v>20.306949089557786</v>
      </c>
      <c r="J173" s="25">
        <v>86.49201040505389</v>
      </c>
      <c r="K173" s="30">
        <v>26.842900026590019</v>
      </c>
      <c r="L173" s="36"/>
      <c r="M173" s="36">
        <v>1</v>
      </c>
    </row>
    <row r="174" spans="1:13" ht="16.5" x14ac:dyDescent="0.3">
      <c r="A174" s="24">
        <v>171</v>
      </c>
      <c r="B174" s="50"/>
      <c r="C174" s="47"/>
      <c r="D174" s="27" t="s">
        <v>175</v>
      </c>
      <c r="E174" s="29" t="s">
        <v>274</v>
      </c>
      <c r="F174" s="35">
        <f>J174-I174-G174</f>
        <v>62.485061315496097</v>
      </c>
      <c r="G174" s="32">
        <v>3.7</v>
      </c>
      <c r="H174" s="34" t="s">
        <v>298</v>
      </c>
      <c r="I174" s="23">
        <v>20.306949089557786</v>
      </c>
      <c r="J174" s="25">
        <v>86.49201040505389</v>
      </c>
      <c r="K174" s="30">
        <v>26.842900026590019</v>
      </c>
      <c r="L174" s="36"/>
      <c r="M174" s="36">
        <v>1</v>
      </c>
    </row>
    <row r="175" spans="1:13" ht="16.5" x14ac:dyDescent="0.3">
      <c r="A175" s="24">
        <v>172</v>
      </c>
      <c r="B175" s="50"/>
      <c r="C175" s="47"/>
      <c r="D175" s="27" t="s">
        <v>176</v>
      </c>
      <c r="E175" s="29" t="s">
        <v>273</v>
      </c>
      <c r="F175" s="35">
        <f>J175-I175-H175-G175</f>
        <v>87.304786324786321</v>
      </c>
      <c r="G175" s="32">
        <v>4.09</v>
      </c>
      <c r="H175" s="34">
        <v>2.4300000000000002</v>
      </c>
      <c r="I175" s="23">
        <v>28.806205871423263</v>
      </c>
      <c r="J175" s="25">
        <v>122.63099219620959</v>
      </c>
      <c r="K175" s="30">
        <v>38.058676729429457</v>
      </c>
      <c r="L175" s="36">
        <v>1</v>
      </c>
      <c r="M175" s="36"/>
    </row>
    <row r="176" spans="1:13" ht="16.5" x14ac:dyDescent="0.3">
      <c r="A176" s="24">
        <v>173</v>
      </c>
      <c r="B176" s="50"/>
      <c r="C176" s="47"/>
      <c r="D176" s="27" t="s">
        <v>177</v>
      </c>
      <c r="E176" s="29" t="s">
        <v>273</v>
      </c>
      <c r="F176" s="35">
        <f>J176-I176-H176-G176</f>
        <v>87.304786324786321</v>
      </c>
      <c r="G176" s="32">
        <v>4.09</v>
      </c>
      <c r="H176" s="34">
        <v>2.4300000000000002</v>
      </c>
      <c r="I176" s="23">
        <v>28.806205871423263</v>
      </c>
      <c r="J176" s="25">
        <v>122.63099219620959</v>
      </c>
      <c r="K176" s="30">
        <v>38.058676729429457</v>
      </c>
      <c r="L176" s="36">
        <v>1</v>
      </c>
      <c r="M176" s="36"/>
    </row>
    <row r="177" spans="1:13" ht="16.5" x14ac:dyDescent="0.3">
      <c r="A177" s="24">
        <v>174</v>
      </c>
      <c r="B177" s="50"/>
      <c r="C177" s="47"/>
      <c r="D177" s="27" t="s">
        <v>178</v>
      </c>
      <c r="E177" s="29" t="s">
        <v>274</v>
      </c>
      <c r="F177" s="35">
        <f>J177-I177-G177</f>
        <v>66.525566703827579</v>
      </c>
      <c r="G177" s="32">
        <v>3.7</v>
      </c>
      <c r="H177" s="34" t="s">
        <v>298</v>
      </c>
      <c r="I177" s="23">
        <v>21.561872909698998</v>
      </c>
      <c r="J177" s="25">
        <v>91.787439613526573</v>
      </c>
      <c r="K177" s="30">
        <v>28.486342885360834</v>
      </c>
      <c r="L177" s="36">
        <v>1</v>
      </c>
      <c r="M177" s="36"/>
    </row>
    <row r="178" spans="1:13" ht="16.5" x14ac:dyDescent="0.3">
      <c r="A178" s="24">
        <v>175</v>
      </c>
      <c r="B178" s="50"/>
      <c r="C178" s="47"/>
      <c r="D178" s="27" t="s">
        <v>179</v>
      </c>
      <c r="E178" s="29" t="s">
        <v>274</v>
      </c>
      <c r="F178" s="35">
        <f t="shared" ref="F178:F185" si="5">J178-I178-G178</f>
        <v>66.46118543292458</v>
      </c>
      <c r="G178" s="32">
        <v>3.7</v>
      </c>
      <c r="H178" s="34" t="s">
        <v>298</v>
      </c>
      <c r="I178" s="23">
        <v>21.533351913786696</v>
      </c>
      <c r="J178" s="25">
        <v>91.694537346711272</v>
      </c>
      <c r="K178" s="30">
        <v>28.457510554505209</v>
      </c>
      <c r="L178" s="36">
        <v>1</v>
      </c>
      <c r="M178" s="36"/>
    </row>
    <row r="179" spans="1:13" ht="16.5" x14ac:dyDescent="0.3">
      <c r="A179" s="24">
        <v>176</v>
      </c>
      <c r="B179" s="50"/>
      <c r="C179" s="47"/>
      <c r="D179" s="27" t="s">
        <v>180</v>
      </c>
      <c r="E179" s="29" t="s">
        <v>274</v>
      </c>
      <c r="F179" s="35">
        <f t="shared" si="5"/>
        <v>66.293901895206247</v>
      </c>
      <c r="G179" s="32">
        <v>3.71</v>
      </c>
      <c r="H179" s="34" t="s">
        <v>298</v>
      </c>
      <c r="I179" s="23">
        <v>21.504830917874397</v>
      </c>
      <c r="J179" s="25">
        <v>91.508732813080641</v>
      </c>
      <c r="K179" s="30">
        <v>28.399845892793952</v>
      </c>
      <c r="L179" s="36">
        <v>1</v>
      </c>
      <c r="M179" s="36"/>
    </row>
    <row r="180" spans="1:13" ht="16.5" x14ac:dyDescent="0.3">
      <c r="A180" s="24">
        <v>177</v>
      </c>
      <c r="B180" s="50"/>
      <c r="C180" s="47"/>
      <c r="D180" s="27" t="s">
        <v>184</v>
      </c>
      <c r="E180" s="29" t="s">
        <v>274</v>
      </c>
      <c r="F180" s="35">
        <f t="shared" si="5"/>
        <v>66.303901895206238</v>
      </c>
      <c r="G180" s="32">
        <v>3.7</v>
      </c>
      <c r="H180" s="34" t="s">
        <v>298</v>
      </c>
      <c r="I180" s="23">
        <v>21.504830917874397</v>
      </c>
      <c r="J180" s="25">
        <v>91.508732813080641</v>
      </c>
      <c r="K180" s="30">
        <v>28.399845892793952</v>
      </c>
      <c r="L180" s="36">
        <v>1</v>
      </c>
      <c r="M180" s="36"/>
    </row>
    <row r="181" spans="1:13" ht="16.5" x14ac:dyDescent="0.3">
      <c r="A181" s="24">
        <v>178</v>
      </c>
      <c r="B181" s="50"/>
      <c r="C181" s="47"/>
      <c r="D181" s="27" t="s">
        <v>181</v>
      </c>
      <c r="E181" s="29" t="s">
        <v>274</v>
      </c>
      <c r="F181" s="35">
        <f t="shared" si="5"/>
        <v>66.46118543292458</v>
      </c>
      <c r="G181" s="32">
        <v>3.7</v>
      </c>
      <c r="H181" s="34" t="s">
        <v>298</v>
      </c>
      <c r="I181" s="23">
        <v>21.533351913786696</v>
      </c>
      <c r="J181" s="25">
        <v>91.694537346711272</v>
      </c>
      <c r="K181" s="30">
        <v>28.457510554505209</v>
      </c>
      <c r="L181" s="36">
        <v>1</v>
      </c>
      <c r="M181" s="36"/>
    </row>
    <row r="182" spans="1:13" ht="16.5" x14ac:dyDescent="0.3">
      <c r="A182" s="24">
        <v>179</v>
      </c>
      <c r="B182" s="50"/>
      <c r="C182" s="47"/>
      <c r="D182" s="27" t="s">
        <v>182</v>
      </c>
      <c r="E182" s="29" t="s">
        <v>274</v>
      </c>
      <c r="F182" s="35">
        <f t="shared" si="5"/>
        <v>62.485061315496097</v>
      </c>
      <c r="G182" s="32">
        <v>3.7</v>
      </c>
      <c r="H182" s="34" t="s">
        <v>298</v>
      </c>
      <c r="I182" s="23">
        <v>20.306949089557786</v>
      </c>
      <c r="J182" s="25">
        <v>86.49201040505389</v>
      </c>
      <c r="K182" s="30">
        <v>26.842900026590019</v>
      </c>
      <c r="L182" s="36">
        <v>1</v>
      </c>
      <c r="M182" s="36"/>
    </row>
    <row r="183" spans="1:13" ht="16.5" x14ac:dyDescent="0.3">
      <c r="A183" s="24">
        <v>180</v>
      </c>
      <c r="B183" s="50"/>
      <c r="C183" s="47"/>
      <c r="D183" s="27" t="s">
        <v>183</v>
      </c>
      <c r="E183" s="29" t="s">
        <v>274</v>
      </c>
      <c r="F183" s="35">
        <f t="shared" si="5"/>
        <v>62.475061315496099</v>
      </c>
      <c r="G183" s="32">
        <v>3.71</v>
      </c>
      <c r="H183" s="34" t="s">
        <v>298</v>
      </c>
      <c r="I183" s="23">
        <v>20.306949089557786</v>
      </c>
      <c r="J183" s="25">
        <v>86.49201040505389</v>
      </c>
      <c r="K183" s="30">
        <v>26.842900026590019</v>
      </c>
      <c r="L183" s="36">
        <v>1</v>
      </c>
      <c r="M183" s="36"/>
    </row>
    <row r="184" spans="1:13" ht="16.5" x14ac:dyDescent="0.3">
      <c r="A184" s="24">
        <v>181</v>
      </c>
      <c r="B184" s="50"/>
      <c r="C184" s="47"/>
      <c r="D184" s="27" t="s">
        <v>279</v>
      </c>
      <c r="E184" s="29" t="s">
        <v>274</v>
      </c>
      <c r="F184" s="35">
        <f t="shared" si="5"/>
        <v>62.485061315496097</v>
      </c>
      <c r="G184" s="32">
        <v>3.7</v>
      </c>
      <c r="H184" s="34" t="s">
        <v>298</v>
      </c>
      <c r="I184" s="23">
        <v>20.306949089557786</v>
      </c>
      <c r="J184" s="25">
        <v>86.49201040505389</v>
      </c>
      <c r="K184" s="30">
        <v>26.842900026590019</v>
      </c>
      <c r="L184" s="36">
        <v>1</v>
      </c>
      <c r="M184" s="36"/>
    </row>
    <row r="185" spans="1:13" ht="16.5" x14ac:dyDescent="0.3">
      <c r="A185" s="24">
        <v>182</v>
      </c>
      <c r="B185" s="51"/>
      <c r="C185" s="48"/>
      <c r="D185" s="27" t="s">
        <v>280</v>
      </c>
      <c r="E185" s="29" t="s">
        <v>274</v>
      </c>
      <c r="F185" s="35">
        <f t="shared" si="5"/>
        <v>62.475061315496099</v>
      </c>
      <c r="G185" s="32">
        <v>3.71</v>
      </c>
      <c r="H185" s="34" t="s">
        <v>298</v>
      </c>
      <c r="I185" s="23">
        <v>20.306949089557786</v>
      </c>
      <c r="J185" s="25">
        <v>86.49201040505389</v>
      </c>
      <c r="K185" s="30">
        <v>26.842900026590019</v>
      </c>
      <c r="L185" s="36">
        <v>1</v>
      </c>
      <c r="M185" s="36"/>
    </row>
    <row r="186" spans="1:13" ht="16.5" x14ac:dyDescent="0.3">
      <c r="A186" s="24">
        <v>183</v>
      </c>
      <c r="B186" s="49" t="s">
        <v>140</v>
      </c>
      <c r="C186" s="46" t="s">
        <v>144</v>
      </c>
      <c r="D186" s="28" t="s">
        <v>185</v>
      </c>
      <c r="E186" s="29" t="s">
        <v>274</v>
      </c>
      <c r="F186" s="35">
        <f>J186-I186-G186</f>
        <v>62.485061315496097</v>
      </c>
      <c r="G186" s="32">
        <v>3.7</v>
      </c>
      <c r="H186" s="34" t="s">
        <v>298</v>
      </c>
      <c r="I186" s="23">
        <v>20.306949089557786</v>
      </c>
      <c r="J186" s="25">
        <v>86.49201040505389</v>
      </c>
      <c r="K186" s="30">
        <v>26.842900026590019</v>
      </c>
      <c r="L186" s="36"/>
      <c r="M186" s="36">
        <v>1</v>
      </c>
    </row>
    <row r="187" spans="1:13" ht="16.5" x14ac:dyDescent="0.3">
      <c r="A187" s="24">
        <v>184</v>
      </c>
      <c r="B187" s="50"/>
      <c r="C187" s="47"/>
      <c r="D187" s="28" t="s">
        <v>186</v>
      </c>
      <c r="E187" s="29" t="s">
        <v>274</v>
      </c>
      <c r="F187" s="35">
        <f>J187-I187-G187</f>
        <v>62.485061315496097</v>
      </c>
      <c r="G187" s="32">
        <v>3.7</v>
      </c>
      <c r="H187" s="34" t="s">
        <v>298</v>
      </c>
      <c r="I187" s="23">
        <v>20.306949089557786</v>
      </c>
      <c r="J187" s="25">
        <v>86.49201040505389</v>
      </c>
      <c r="K187" s="30">
        <v>26.842900026590019</v>
      </c>
      <c r="L187" s="36"/>
      <c r="M187" s="36">
        <v>1</v>
      </c>
    </row>
    <row r="188" spans="1:13" ht="16.5" x14ac:dyDescent="0.3">
      <c r="A188" s="24">
        <v>185</v>
      </c>
      <c r="B188" s="50"/>
      <c r="C188" s="47"/>
      <c r="D188" s="28" t="s">
        <v>187</v>
      </c>
      <c r="E188" s="29" t="s">
        <v>273</v>
      </c>
      <c r="F188" s="35">
        <f>J188-I188-H188-G188</f>
        <v>87.304786324786321</v>
      </c>
      <c r="G188" s="32">
        <v>4.09</v>
      </c>
      <c r="H188" s="34">
        <v>2.4300000000000002</v>
      </c>
      <c r="I188" s="23">
        <v>28.806205871423263</v>
      </c>
      <c r="J188" s="25">
        <v>122.63099219620959</v>
      </c>
      <c r="K188" s="30">
        <v>38.058676729429457</v>
      </c>
      <c r="L188" s="36">
        <v>1</v>
      </c>
      <c r="M188" s="36"/>
    </row>
    <row r="189" spans="1:13" ht="16.5" x14ac:dyDescent="0.3">
      <c r="A189" s="24">
        <v>186</v>
      </c>
      <c r="B189" s="50"/>
      <c r="C189" s="47"/>
      <c r="D189" s="28" t="s">
        <v>188</v>
      </c>
      <c r="E189" s="29" t="s">
        <v>273</v>
      </c>
      <c r="F189" s="35">
        <f>J189-I189-H189-G189</f>
        <v>87.304786324786321</v>
      </c>
      <c r="G189" s="32">
        <v>4.09</v>
      </c>
      <c r="H189" s="34">
        <v>2.4300000000000002</v>
      </c>
      <c r="I189" s="23">
        <v>28.806205871423263</v>
      </c>
      <c r="J189" s="25">
        <v>122.63099219620959</v>
      </c>
      <c r="K189" s="30">
        <v>38.058676729429457</v>
      </c>
      <c r="L189" s="36">
        <v>1</v>
      </c>
      <c r="M189" s="36"/>
    </row>
    <row r="190" spans="1:13" ht="16.5" x14ac:dyDescent="0.3">
      <c r="A190" s="24">
        <v>187</v>
      </c>
      <c r="B190" s="50"/>
      <c r="C190" s="47"/>
      <c r="D190" s="28" t="s">
        <v>189</v>
      </c>
      <c r="E190" s="29" t="s">
        <v>274</v>
      </c>
      <c r="F190" s="35">
        <f>J190-I190-G190</f>
        <v>66.525566703827579</v>
      </c>
      <c r="G190" s="32">
        <v>3.7</v>
      </c>
      <c r="H190" s="34" t="s">
        <v>298</v>
      </c>
      <c r="I190" s="23">
        <v>21.561872909698998</v>
      </c>
      <c r="J190" s="25">
        <v>91.787439613526573</v>
      </c>
      <c r="K190" s="30">
        <v>28.486342885360834</v>
      </c>
      <c r="L190" s="36">
        <v>1</v>
      </c>
      <c r="M190" s="36"/>
    </row>
    <row r="191" spans="1:13" ht="16.5" x14ac:dyDescent="0.3">
      <c r="A191" s="24">
        <v>188</v>
      </c>
      <c r="B191" s="50"/>
      <c r="C191" s="47"/>
      <c r="D191" s="28" t="s">
        <v>190</v>
      </c>
      <c r="E191" s="29" t="s">
        <v>274</v>
      </c>
      <c r="F191" s="35">
        <f t="shared" ref="F191:F198" si="6">J191-I191-G191</f>
        <v>66.46118543292458</v>
      </c>
      <c r="G191" s="32">
        <v>3.7</v>
      </c>
      <c r="H191" s="34" t="s">
        <v>298</v>
      </c>
      <c r="I191" s="23">
        <v>21.533351913786696</v>
      </c>
      <c r="J191" s="25">
        <v>91.694537346711272</v>
      </c>
      <c r="K191" s="30">
        <v>28.457510554505209</v>
      </c>
      <c r="L191" s="36">
        <v>1</v>
      </c>
      <c r="M191" s="36"/>
    </row>
    <row r="192" spans="1:13" ht="16.5" x14ac:dyDescent="0.3">
      <c r="A192" s="24">
        <v>189</v>
      </c>
      <c r="B192" s="50"/>
      <c r="C192" s="47"/>
      <c r="D192" s="28" t="s">
        <v>191</v>
      </c>
      <c r="E192" s="29" t="s">
        <v>274</v>
      </c>
      <c r="F192" s="35">
        <f t="shared" si="6"/>
        <v>66.293901895206247</v>
      </c>
      <c r="G192" s="32">
        <v>3.71</v>
      </c>
      <c r="H192" s="34" t="s">
        <v>298</v>
      </c>
      <c r="I192" s="23">
        <v>21.504830917874397</v>
      </c>
      <c r="J192" s="25">
        <v>91.508732813080641</v>
      </c>
      <c r="K192" s="30">
        <v>28.399845892793952</v>
      </c>
      <c r="L192" s="36">
        <v>1</v>
      </c>
      <c r="M192" s="36"/>
    </row>
    <row r="193" spans="1:13" ht="16.5" x14ac:dyDescent="0.3">
      <c r="A193" s="24">
        <v>190</v>
      </c>
      <c r="B193" s="50"/>
      <c r="C193" s="47"/>
      <c r="D193" s="28" t="s">
        <v>195</v>
      </c>
      <c r="E193" s="29" t="s">
        <v>274</v>
      </c>
      <c r="F193" s="35">
        <f t="shared" si="6"/>
        <v>66.303901895206238</v>
      </c>
      <c r="G193" s="32">
        <v>3.7</v>
      </c>
      <c r="H193" s="34" t="s">
        <v>298</v>
      </c>
      <c r="I193" s="23">
        <v>21.504830917874397</v>
      </c>
      <c r="J193" s="25">
        <v>91.508732813080641</v>
      </c>
      <c r="K193" s="30">
        <v>28.399845892793952</v>
      </c>
      <c r="L193" s="36">
        <v>1</v>
      </c>
      <c r="M193" s="36"/>
    </row>
    <row r="194" spans="1:13" ht="16.5" x14ac:dyDescent="0.3">
      <c r="A194" s="24">
        <v>191</v>
      </c>
      <c r="B194" s="50"/>
      <c r="C194" s="47"/>
      <c r="D194" s="28" t="s">
        <v>192</v>
      </c>
      <c r="E194" s="29" t="s">
        <v>274</v>
      </c>
      <c r="F194" s="35">
        <f t="shared" si="6"/>
        <v>66.46118543292458</v>
      </c>
      <c r="G194" s="32">
        <v>3.7</v>
      </c>
      <c r="H194" s="34" t="s">
        <v>298</v>
      </c>
      <c r="I194" s="23">
        <v>21.533351913786696</v>
      </c>
      <c r="J194" s="25">
        <v>91.694537346711272</v>
      </c>
      <c r="K194" s="30">
        <v>28.457510554505209</v>
      </c>
      <c r="L194" s="36">
        <v>1</v>
      </c>
      <c r="M194" s="36"/>
    </row>
    <row r="195" spans="1:13" ht="16.5" x14ac:dyDescent="0.3">
      <c r="A195" s="24">
        <v>192</v>
      </c>
      <c r="B195" s="50"/>
      <c r="C195" s="47"/>
      <c r="D195" s="28" t="s">
        <v>193</v>
      </c>
      <c r="E195" s="29" t="s">
        <v>274</v>
      </c>
      <c r="F195" s="35">
        <f t="shared" si="6"/>
        <v>62.485061315496097</v>
      </c>
      <c r="G195" s="32">
        <v>3.7</v>
      </c>
      <c r="H195" s="34" t="s">
        <v>298</v>
      </c>
      <c r="I195" s="23">
        <v>20.306949089557786</v>
      </c>
      <c r="J195" s="25">
        <v>86.49201040505389</v>
      </c>
      <c r="K195" s="30">
        <v>26.842900026590019</v>
      </c>
      <c r="L195" s="36">
        <v>1</v>
      </c>
      <c r="M195" s="36"/>
    </row>
    <row r="196" spans="1:13" ht="16.5" x14ac:dyDescent="0.3">
      <c r="A196" s="24">
        <v>193</v>
      </c>
      <c r="B196" s="50"/>
      <c r="C196" s="47"/>
      <c r="D196" s="28" t="s">
        <v>194</v>
      </c>
      <c r="E196" s="29" t="s">
        <v>274</v>
      </c>
      <c r="F196" s="35">
        <f t="shared" si="6"/>
        <v>62.475061315496099</v>
      </c>
      <c r="G196" s="32">
        <v>3.71</v>
      </c>
      <c r="H196" s="34" t="s">
        <v>298</v>
      </c>
      <c r="I196" s="23">
        <v>20.306949089557786</v>
      </c>
      <c r="J196" s="25">
        <v>86.49201040505389</v>
      </c>
      <c r="K196" s="30">
        <v>26.842900026590019</v>
      </c>
      <c r="L196" s="36">
        <v>1</v>
      </c>
      <c r="M196" s="36"/>
    </row>
    <row r="197" spans="1:13" ht="16.5" x14ac:dyDescent="0.3">
      <c r="A197" s="24">
        <v>194</v>
      </c>
      <c r="B197" s="50"/>
      <c r="C197" s="47"/>
      <c r="D197" s="28" t="s">
        <v>281</v>
      </c>
      <c r="E197" s="29" t="s">
        <v>274</v>
      </c>
      <c r="F197" s="35">
        <f t="shared" si="6"/>
        <v>62.485061315496097</v>
      </c>
      <c r="G197" s="32">
        <v>3.7</v>
      </c>
      <c r="H197" s="34" t="s">
        <v>298</v>
      </c>
      <c r="I197" s="23">
        <v>20.306949089557786</v>
      </c>
      <c r="J197" s="25">
        <v>86.49201040505389</v>
      </c>
      <c r="K197" s="30">
        <v>26.842900026590019</v>
      </c>
      <c r="L197" s="36">
        <v>1</v>
      </c>
      <c r="M197" s="36"/>
    </row>
    <row r="198" spans="1:13" ht="16.5" x14ac:dyDescent="0.3">
      <c r="A198" s="24">
        <v>195</v>
      </c>
      <c r="B198" s="50"/>
      <c r="C198" s="47"/>
      <c r="D198" s="28" t="s">
        <v>286</v>
      </c>
      <c r="E198" s="29" t="s">
        <v>274</v>
      </c>
      <c r="F198" s="35">
        <f t="shared" si="6"/>
        <v>62.475061315496099</v>
      </c>
      <c r="G198" s="32">
        <v>3.71</v>
      </c>
      <c r="H198" s="34" t="s">
        <v>298</v>
      </c>
      <c r="I198" s="23">
        <v>20.306949089557786</v>
      </c>
      <c r="J198" s="25">
        <v>86.49201040505389</v>
      </c>
      <c r="K198" s="30">
        <v>26.842900026590019</v>
      </c>
      <c r="L198" s="36">
        <v>1</v>
      </c>
      <c r="M198" s="36"/>
    </row>
    <row r="199" spans="1:13" ht="16.5" x14ac:dyDescent="0.3">
      <c r="A199" s="24">
        <v>196</v>
      </c>
      <c r="B199" s="49" t="s">
        <v>140</v>
      </c>
      <c r="C199" s="46" t="s">
        <v>145</v>
      </c>
      <c r="D199" s="27" t="s">
        <v>196</v>
      </c>
      <c r="E199" s="29" t="s">
        <v>274</v>
      </c>
      <c r="F199" s="35">
        <f>J199-I199-G199</f>
        <v>62.485061315496097</v>
      </c>
      <c r="G199" s="32">
        <v>3.7</v>
      </c>
      <c r="H199" s="34" t="s">
        <v>298</v>
      </c>
      <c r="I199" s="23">
        <v>20.306949089557786</v>
      </c>
      <c r="J199" s="25">
        <v>86.49201040505389</v>
      </c>
      <c r="K199" s="30">
        <v>26.842900026590019</v>
      </c>
      <c r="L199" s="36"/>
      <c r="M199" s="36">
        <v>1</v>
      </c>
    </row>
    <row r="200" spans="1:13" ht="16.5" x14ac:dyDescent="0.3">
      <c r="A200" s="24">
        <v>197</v>
      </c>
      <c r="B200" s="50"/>
      <c r="C200" s="47"/>
      <c r="D200" s="27" t="s">
        <v>197</v>
      </c>
      <c r="E200" s="29" t="s">
        <v>274</v>
      </c>
      <c r="F200" s="35">
        <f>J200-I200-G200</f>
        <v>62.485061315496097</v>
      </c>
      <c r="G200" s="32">
        <v>3.7</v>
      </c>
      <c r="H200" s="34" t="s">
        <v>298</v>
      </c>
      <c r="I200" s="23">
        <v>20.306949089557786</v>
      </c>
      <c r="J200" s="25">
        <v>86.49201040505389</v>
      </c>
      <c r="K200" s="30">
        <v>26.842900026590019</v>
      </c>
      <c r="L200" s="36"/>
      <c r="M200" s="36">
        <v>1</v>
      </c>
    </row>
    <row r="201" spans="1:13" ht="16.5" x14ac:dyDescent="0.3">
      <c r="A201" s="24">
        <v>198</v>
      </c>
      <c r="B201" s="50"/>
      <c r="C201" s="47"/>
      <c r="D201" s="27" t="s">
        <v>198</v>
      </c>
      <c r="E201" s="29" t="s">
        <v>273</v>
      </c>
      <c r="F201" s="35">
        <f>J201-I201-H201-G201</f>
        <v>87.304786324786321</v>
      </c>
      <c r="G201" s="32">
        <v>4.09</v>
      </c>
      <c r="H201" s="34">
        <v>2.4300000000000002</v>
      </c>
      <c r="I201" s="23">
        <v>28.806205871423263</v>
      </c>
      <c r="J201" s="25">
        <v>122.63099219620959</v>
      </c>
      <c r="K201" s="30">
        <v>38.058676729429457</v>
      </c>
      <c r="L201" s="36">
        <v>1</v>
      </c>
      <c r="M201" s="36"/>
    </row>
    <row r="202" spans="1:13" ht="16.5" x14ac:dyDescent="0.3">
      <c r="A202" s="24">
        <v>199</v>
      </c>
      <c r="B202" s="50"/>
      <c r="C202" s="47"/>
      <c r="D202" s="27" t="s">
        <v>199</v>
      </c>
      <c r="E202" s="29" t="s">
        <v>273</v>
      </c>
      <c r="F202" s="35">
        <f>J202-I202-H202-G202</f>
        <v>87.304786324786321</v>
      </c>
      <c r="G202" s="32">
        <v>4.09</v>
      </c>
      <c r="H202" s="34">
        <v>2.4300000000000002</v>
      </c>
      <c r="I202" s="23">
        <v>28.806205871423263</v>
      </c>
      <c r="J202" s="25">
        <v>122.63099219620959</v>
      </c>
      <c r="K202" s="30">
        <v>38.058676729429457</v>
      </c>
      <c r="L202" s="36">
        <v>1</v>
      </c>
      <c r="M202" s="36"/>
    </row>
    <row r="203" spans="1:13" ht="16.5" x14ac:dyDescent="0.3">
      <c r="A203" s="24">
        <v>200</v>
      </c>
      <c r="B203" s="50"/>
      <c r="C203" s="47"/>
      <c r="D203" s="27" t="s">
        <v>200</v>
      </c>
      <c r="E203" s="29" t="s">
        <v>274</v>
      </c>
      <c r="F203" s="35">
        <f>J203-I203-G203</f>
        <v>66.525566703827579</v>
      </c>
      <c r="G203" s="32">
        <v>3.7</v>
      </c>
      <c r="H203" s="34" t="s">
        <v>298</v>
      </c>
      <c r="I203" s="23">
        <v>21.561872909698998</v>
      </c>
      <c r="J203" s="25">
        <v>91.787439613526573</v>
      </c>
      <c r="K203" s="30">
        <v>28.486342885360834</v>
      </c>
      <c r="L203" s="36">
        <v>1</v>
      </c>
      <c r="M203" s="36"/>
    </row>
    <row r="204" spans="1:13" ht="16.5" x14ac:dyDescent="0.3">
      <c r="A204" s="24">
        <v>201</v>
      </c>
      <c r="B204" s="50"/>
      <c r="C204" s="47"/>
      <c r="D204" s="27" t="s">
        <v>201</v>
      </c>
      <c r="E204" s="29" t="s">
        <v>274</v>
      </c>
      <c r="F204" s="35">
        <f t="shared" ref="F204:F211" si="7">J204-I204-G204</f>
        <v>66.46118543292458</v>
      </c>
      <c r="G204" s="32">
        <v>3.7</v>
      </c>
      <c r="H204" s="34" t="s">
        <v>298</v>
      </c>
      <c r="I204" s="23">
        <v>21.533351913786696</v>
      </c>
      <c r="J204" s="25">
        <v>91.694537346711272</v>
      </c>
      <c r="K204" s="30">
        <v>28.457510554505209</v>
      </c>
      <c r="L204" s="36">
        <v>1</v>
      </c>
      <c r="M204" s="36"/>
    </row>
    <row r="205" spans="1:13" ht="16.5" x14ac:dyDescent="0.3">
      <c r="A205" s="24">
        <v>202</v>
      </c>
      <c r="B205" s="50"/>
      <c r="C205" s="47"/>
      <c r="D205" s="27" t="s">
        <v>202</v>
      </c>
      <c r="E205" s="29" t="s">
        <v>274</v>
      </c>
      <c r="F205" s="35">
        <f t="shared" si="7"/>
        <v>66.293901895206247</v>
      </c>
      <c r="G205" s="32">
        <v>3.71</v>
      </c>
      <c r="H205" s="34" t="s">
        <v>298</v>
      </c>
      <c r="I205" s="23">
        <v>21.504830917874397</v>
      </c>
      <c r="J205" s="25">
        <v>91.508732813080641</v>
      </c>
      <c r="K205" s="30">
        <v>28.399845892793952</v>
      </c>
      <c r="L205" s="36">
        <v>1</v>
      </c>
      <c r="M205" s="36"/>
    </row>
    <row r="206" spans="1:13" ht="16.5" x14ac:dyDescent="0.3">
      <c r="A206" s="24">
        <v>203</v>
      </c>
      <c r="B206" s="50"/>
      <c r="C206" s="47"/>
      <c r="D206" s="27" t="s">
        <v>203</v>
      </c>
      <c r="E206" s="29" t="s">
        <v>274</v>
      </c>
      <c r="F206" s="35">
        <f t="shared" si="7"/>
        <v>66.303901895206238</v>
      </c>
      <c r="G206" s="32">
        <v>3.7</v>
      </c>
      <c r="H206" s="34" t="s">
        <v>298</v>
      </c>
      <c r="I206" s="23">
        <v>21.504830917874397</v>
      </c>
      <c r="J206" s="25">
        <v>91.508732813080641</v>
      </c>
      <c r="K206" s="30">
        <v>28.399845892793952</v>
      </c>
      <c r="L206" s="36">
        <v>1</v>
      </c>
      <c r="M206" s="36"/>
    </row>
    <row r="207" spans="1:13" ht="14.25" customHeight="1" x14ac:dyDescent="0.3">
      <c r="A207" s="24">
        <v>204</v>
      </c>
      <c r="B207" s="50"/>
      <c r="C207" s="47"/>
      <c r="D207" s="27" t="s">
        <v>204</v>
      </c>
      <c r="E207" s="29" t="s">
        <v>274</v>
      </c>
      <c r="F207" s="35">
        <f t="shared" si="7"/>
        <v>66.46118543292458</v>
      </c>
      <c r="G207" s="32">
        <v>3.7</v>
      </c>
      <c r="H207" s="34" t="s">
        <v>298</v>
      </c>
      <c r="I207" s="23">
        <v>21.533351913786696</v>
      </c>
      <c r="J207" s="25">
        <v>91.694537346711272</v>
      </c>
      <c r="K207" s="30">
        <v>28.457510554505209</v>
      </c>
      <c r="L207" s="36">
        <v>1</v>
      </c>
      <c r="M207" s="36"/>
    </row>
    <row r="208" spans="1:13" ht="14.25" customHeight="1" x14ac:dyDescent="0.3">
      <c r="A208" s="24">
        <v>205</v>
      </c>
      <c r="B208" s="50"/>
      <c r="C208" s="47"/>
      <c r="D208" s="27" t="s">
        <v>205</v>
      </c>
      <c r="E208" s="29" t="s">
        <v>274</v>
      </c>
      <c r="F208" s="35">
        <f t="shared" si="7"/>
        <v>62.485061315496097</v>
      </c>
      <c r="G208" s="32">
        <v>3.7</v>
      </c>
      <c r="H208" s="34" t="s">
        <v>298</v>
      </c>
      <c r="I208" s="23">
        <v>20.306949089557786</v>
      </c>
      <c r="J208" s="25">
        <v>86.49201040505389</v>
      </c>
      <c r="K208" s="30">
        <v>26.842900026590019</v>
      </c>
      <c r="L208" s="36">
        <v>1</v>
      </c>
      <c r="M208" s="36"/>
    </row>
    <row r="209" spans="1:13" ht="14.25" customHeight="1" x14ac:dyDescent="0.3">
      <c r="A209" s="24">
        <v>206</v>
      </c>
      <c r="B209" s="50"/>
      <c r="C209" s="47"/>
      <c r="D209" s="27" t="s">
        <v>206</v>
      </c>
      <c r="E209" s="29" t="s">
        <v>274</v>
      </c>
      <c r="F209" s="35">
        <f t="shared" si="7"/>
        <v>62.475061315496099</v>
      </c>
      <c r="G209" s="32">
        <v>3.71</v>
      </c>
      <c r="H209" s="34" t="s">
        <v>298</v>
      </c>
      <c r="I209" s="23">
        <v>20.306949089557786</v>
      </c>
      <c r="J209" s="25">
        <v>86.49201040505389</v>
      </c>
      <c r="K209" s="30">
        <v>26.842900026590019</v>
      </c>
      <c r="L209" s="36">
        <v>1</v>
      </c>
      <c r="M209" s="36"/>
    </row>
    <row r="210" spans="1:13" ht="16.5" x14ac:dyDescent="0.3">
      <c r="A210" s="24">
        <v>207</v>
      </c>
      <c r="B210" s="50"/>
      <c r="C210" s="47"/>
      <c r="D210" s="27" t="s">
        <v>282</v>
      </c>
      <c r="E210" s="29" t="s">
        <v>274</v>
      </c>
      <c r="F210" s="35">
        <f t="shared" si="7"/>
        <v>62.485061315496097</v>
      </c>
      <c r="G210" s="32">
        <v>3.7</v>
      </c>
      <c r="H210" s="34" t="s">
        <v>298</v>
      </c>
      <c r="I210" s="23">
        <v>20.306949089557786</v>
      </c>
      <c r="J210" s="25">
        <v>86.49201040505389</v>
      </c>
      <c r="K210" s="30">
        <v>26.842900026590019</v>
      </c>
      <c r="L210" s="36">
        <v>1</v>
      </c>
      <c r="M210" s="36"/>
    </row>
    <row r="211" spans="1:13" ht="16.5" x14ac:dyDescent="0.3">
      <c r="A211" s="24">
        <v>208</v>
      </c>
      <c r="B211" s="51"/>
      <c r="C211" s="48"/>
      <c r="D211" s="27" t="s">
        <v>283</v>
      </c>
      <c r="E211" s="29" t="s">
        <v>274</v>
      </c>
      <c r="F211" s="35">
        <f t="shared" si="7"/>
        <v>62.475061315496099</v>
      </c>
      <c r="G211" s="32">
        <v>3.71</v>
      </c>
      <c r="H211" s="34" t="s">
        <v>298</v>
      </c>
      <c r="I211" s="23">
        <v>20.306949089557786</v>
      </c>
      <c r="J211" s="25">
        <v>86.49201040505389</v>
      </c>
      <c r="K211" s="30">
        <v>26.842900026590019</v>
      </c>
      <c r="L211" s="36">
        <v>1</v>
      </c>
      <c r="M211" s="36"/>
    </row>
    <row r="212" spans="1:13" ht="16.5" x14ac:dyDescent="0.3">
      <c r="A212" s="24">
        <v>209</v>
      </c>
      <c r="B212" s="49" t="s">
        <v>140</v>
      </c>
      <c r="C212" s="46" t="s">
        <v>146</v>
      </c>
      <c r="D212" s="27" t="s">
        <v>207</v>
      </c>
      <c r="E212" s="29" t="s">
        <v>274</v>
      </c>
      <c r="F212" s="35">
        <f>J212-I212-G212</f>
        <v>62.485061315496097</v>
      </c>
      <c r="G212" s="32">
        <v>3.7</v>
      </c>
      <c r="H212" s="34" t="s">
        <v>298</v>
      </c>
      <c r="I212" s="23">
        <v>20.306949089557786</v>
      </c>
      <c r="J212" s="25">
        <v>86.49201040505389</v>
      </c>
      <c r="K212" s="30">
        <v>26.842900026590019</v>
      </c>
      <c r="L212" s="36"/>
      <c r="M212" s="36">
        <v>1</v>
      </c>
    </row>
    <row r="213" spans="1:13" ht="16.5" x14ac:dyDescent="0.3">
      <c r="A213" s="24">
        <v>210</v>
      </c>
      <c r="B213" s="50"/>
      <c r="C213" s="47"/>
      <c r="D213" s="27" t="s">
        <v>208</v>
      </c>
      <c r="E213" s="29" t="s">
        <v>274</v>
      </c>
      <c r="F213" s="35">
        <f>J213-I213-G213</f>
        <v>62.485061315496097</v>
      </c>
      <c r="G213" s="32">
        <v>3.7</v>
      </c>
      <c r="H213" s="34" t="s">
        <v>298</v>
      </c>
      <c r="I213" s="23">
        <v>20.306949089557786</v>
      </c>
      <c r="J213" s="25">
        <v>86.49201040505389</v>
      </c>
      <c r="K213" s="30">
        <v>26.842900026590019</v>
      </c>
      <c r="L213" s="36"/>
      <c r="M213" s="36">
        <v>1</v>
      </c>
    </row>
    <row r="214" spans="1:13" ht="16.5" x14ac:dyDescent="0.3">
      <c r="A214" s="24">
        <v>211</v>
      </c>
      <c r="B214" s="50"/>
      <c r="C214" s="47"/>
      <c r="D214" s="27" t="s">
        <v>209</v>
      </c>
      <c r="E214" s="29" t="s">
        <v>273</v>
      </c>
      <c r="F214" s="35">
        <f>J214-I214-H214-G214</f>
        <v>87.304786324786321</v>
      </c>
      <c r="G214" s="32">
        <v>4.09</v>
      </c>
      <c r="H214" s="34">
        <v>2.4300000000000002</v>
      </c>
      <c r="I214" s="23">
        <v>28.806205871423263</v>
      </c>
      <c r="J214" s="25">
        <v>122.63099219620959</v>
      </c>
      <c r="K214" s="30">
        <v>38.058676729429457</v>
      </c>
      <c r="L214" s="36">
        <v>1</v>
      </c>
      <c r="M214" s="36"/>
    </row>
    <row r="215" spans="1:13" ht="16.5" x14ac:dyDescent="0.3">
      <c r="A215" s="24">
        <v>212</v>
      </c>
      <c r="B215" s="50"/>
      <c r="C215" s="47"/>
      <c r="D215" s="27" t="s">
        <v>210</v>
      </c>
      <c r="E215" s="29" t="s">
        <v>273</v>
      </c>
      <c r="F215" s="35">
        <f>J215-I215-H215-G215</f>
        <v>87.304786324786321</v>
      </c>
      <c r="G215" s="32">
        <v>4.09</v>
      </c>
      <c r="H215" s="34">
        <v>2.4300000000000002</v>
      </c>
      <c r="I215" s="23">
        <v>28.806205871423263</v>
      </c>
      <c r="J215" s="25">
        <v>122.63099219620959</v>
      </c>
      <c r="K215" s="30">
        <v>38.058676729429457</v>
      </c>
      <c r="L215" s="36">
        <v>1</v>
      </c>
      <c r="M215" s="36"/>
    </row>
    <row r="216" spans="1:13" ht="16.5" x14ac:dyDescent="0.3">
      <c r="A216" s="24">
        <v>213</v>
      </c>
      <c r="B216" s="50"/>
      <c r="C216" s="47"/>
      <c r="D216" s="27" t="s">
        <v>211</v>
      </c>
      <c r="E216" s="29" t="s">
        <v>274</v>
      </c>
      <c r="F216" s="35">
        <f>J216-I216-G216</f>
        <v>66.525566703827579</v>
      </c>
      <c r="G216" s="32">
        <v>3.7</v>
      </c>
      <c r="H216" s="34" t="s">
        <v>298</v>
      </c>
      <c r="I216" s="23">
        <v>21.561872909698998</v>
      </c>
      <c r="J216" s="25">
        <v>91.787439613526573</v>
      </c>
      <c r="K216" s="30">
        <v>28.486342885360834</v>
      </c>
      <c r="L216" s="36">
        <v>1</v>
      </c>
      <c r="M216" s="36"/>
    </row>
    <row r="217" spans="1:13" ht="16.5" x14ac:dyDescent="0.3">
      <c r="A217" s="24">
        <v>214</v>
      </c>
      <c r="B217" s="50"/>
      <c r="C217" s="47"/>
      <c r="D217" s="27" t="s">
        <v>212</v>
      </c>
      <c r="E217" s="29" t="s">
        <v>274</v>
      </c>
      <c r="F217" s="35">
        <f t="shared" ref="F217:F224" si="8">J217-I217-G217</f>
        <v>66.46118543292458</v>
      </c>
      <c r="G217" s="32">
        <v>3.7</v>
      </c>
      <c r="H217" s="34" t="s">
        <v>298</v>
      </c>
      <c r="I217" s="23">
        <v>21.533351913786696</v>
      </c>
      <c r="J217" s="25">
        <v>91.694537346711272</v>
      </c>
      <c r="K217" s="30">
        <v>28.457510554505209</v>
      </c>
      <c r="L217" s="36">
        <v>1</v>
      </c>
      <c r="M217" s="36"/>
    </row>
    <row r="218" spans="1:13" ht="16.5" x14ac:dyDescent="0.3">
      <c r="A218" s="24">
        <v>215</v>
      </c>
      <c r="B218" s="50"/>
      <c r="C218" s="47"/>
      <c r="D218" s="27" t="s">
        <v>213</v>
      </c>
      <c r="E218" s="29" t="s">
        <v>274</v>
      </c>
      <c r="F218" s="35">
        <f t="shared" si="8"/>
        <v>66.293901895206247</v>
      </c>
      <c r="G218" s="32">
        <v>3.71</v>
      </c>
      <c r="H218" s="34" t="s">
        <v>298</v>
      </c>
      <c r="I218" s="23">
        <v>21.504830917874397</v>
      </c>
      <c r="J218" s="25">
        <v>91.508732813080641</v>
      </c>
      <c r="K218" s="30">
        <v>28.399845892793952</v>
      </c>
      <c r="L218" s="36">
        <v>1</v>
      </c>
      <c r="M218" s="36"/>
    </row>
    <row r="219" spans="1:13" ht="16.5" x14ac:dyDescent="0.3">
      <c r="A219" s="24">
        <v>216</v>
      </c>
      <c r="B219" s="50"/>
      <c r="C219" s="47"/>
      <c r="D219" s="27" t="s">
        <v>239</v>
      </c>
      <c r="E219" s="29" t="s">
        <v>274</v>
      </c>
      <c r="F219" s="35">
        <f t="shared" si="8"/>
        <v>66.303901895206238</v>
      </c>
      <c r="G219" s="32">
        <v>3.7</v>
      </c>
      <c r="H219" s="34" t="s">
        <v>298</v>
      </c>
      <c r="I219" s="23">
        <v>21.504830917874397</v>
      </c>
      <c r="J219" s="25">
        <v>91.508732813080641</v>
      </c>
      <c r="K219" s="30">
        <v>28.399845892793952</v>
      </c>
      <c r="L219" s="36">
        <v>1</v>
      </c>
      <c r="M219" s="36"/>
    </row>
    <row r="220" spans="1:13" ht="16.5" x14ac:dyDescent="0.3">
      <c r="A220" s="24">
        <v>217</v>
      </c>
      <c r="B220" s="50"/>
      <c r="C220" s="47"/>
      <c r="D220" s="27" t="s">
        <v>214</v>
      </c>
      <c r="E220" s="29" t="s">
        <v>274</v>
      </c>
      <c r="F220" s="35">
        <f t="shared" si="8"/>
        <v>66.46118543292458</v>
      </c>
      <c r="G220" s="32">
        <v>3.7</v>
      </c>
      <c r="H220" s="34" t="s">
        <v>298</v>
      </c>
      <c r="I220" s="23">
        <v>21.533351913786696</v>
      </c>
      <c r="J220" s="25">
        <v>91.694537346711272</v>
      </c>
      <c r="K220" s="30">
        <v>28.457510554505209</v>
      </c>
      <c r="L220" s="36">
        <v>1</v>
      </c>
      <c r="M220" s="36"/>
    </row>
    <row r="221" spans="1:13" ht="16.5" x14ac:dyDescent="0.3">
      <c r="A221" s="24">
        <v>218</v>
      </c>
      <c r="B221" s="50"/>
      <c r="C221" s="47"/>
      <c r="D221" s="27" t="s">
        <v>215</v>
      </c>
      <c r="E221" s="29" t="s">
        <v>274</v>
      </c>
      <c r="F221" s="35">
        <f t="shared" si="8"/>
        <v>62.485061315496097</v>
      </c>
      <c r="G221" s="32">
        <v>3.7</v>
      </c>
      <c r="H221" s="34" t="s">
        <v>298</v>
      </c>
      <c r="I221" s="23">
        <v>20.306949089557786</v>
      </c>
      <c r="J221" s="25">
        <v>86.49201040505389</v>
      </c>
      <c r="K221" s="30">
        <v>26.842900026590019</v>
      </c>
      <c r="L221" s="36">
        <v>1</v>
      </c>
      <c r="M221" s="36"/>
    </row>
    <row r="222" spans="1:13" ht="16.5" x14ac:dyDescent="0.3">
      <c r="A222" s="24">
        <v>219</v>
      </c>
      <c r="B222" s="50"/>
      <c r="C222" s="47"/>
      <c r="D222" s="27" t="s">
        <v>216</v>
      </c>
      <c r="E222" s="29" t="s">
        <v>274</v>
      </c>
      <c r="F222" s="35">
        <f t="shared" si="8"/>
        <v>62.475061315496099</v>
      </c>
      <c r="G222" s="32">
        <v>3.71</v>
      </c>
      <c r="H222" s="34" t="s">
        <v>298</v>
      </c>
      <c r="I222" s="23">
        <v>20.306949089557786</v>
      </c>
      <c r="J222" s="25">
        <v>86.49201040505389</v>
      </c>
      <c r="K222" s="30">
        <v>26.842900026590019</v>
      </c>
      <c r="L222" s="36">
        <v>1</v>
      </c>
      <c r="M222" s="36"/>
    </row>
    <row r="223" spans="1:13" ht="16.5" x14ac:dyDescent="0.3">
      <c r="A223" s="24">
        <v>220</v>
      </c>
      <c r="B223" s="50"/>
      <c r="C223" s="47"/>
      <c r="D223" s="27" t="s">
        <v>284</v>
      </c>
      <c r="E223" s="29" t="s">
        <v>274</v>
      </c>
      <c r="F223" s="35">
        <f t="shared" si="8"/>
        <v>62.485061315496097</v>
      </c>
      <c r="G223" s="32">
        <v>3.7</v>
      </c>
      <c r="H223" s="34" t="s">
        <v>298</v>
      </c>
      <c r="I223" s="23">
        <v>20.306949089557786</v>
      </c>
      <c r="J223" s="25">
        <v>86.49201040505389</v>
      </c>
      <c r="K223" s="30">
        <v>26.842900026590019</v>
      </c>
      <c r="L223" s="36">
        <v>1</v>
      </c>
      <c r="M223" s="36"/>
    </row>
    <row r="224" spans="1:13" ht="16.5" x14ac:dyDescent="0.3">
      <c r="A224" s="24">
        <v>221</v>
      </c>
      <c r="B224" s="51"/>
      <c r="C224" s="48"/>
      <c r="D224" s="27" t="s">
        <v>285</v>
      </c>
      <c r="E224" s="29" t="s">
        <v>274</v>
      </c>
      <c r="F224" s="35">
        <f t="shared" si="8"/>
        <v>62.475061315496099</v>
      </c>
      <c r="G224" s="32">
        <v>3.71</v>
      </c>
      <c r="H224" s="34" t="s">
        <v>298</v>
      </c>
      <c r="I224" s="23">
        <v>20.306949089557786</v>
      </c>
      <c r="J224" s="25">
        <v>86.49201040505389</v>
      </c>
      <c r="K224" s="30">
        <v>26.842900026590019</v>
      </c>
      <c r="L224" s="36">
        <v>1</v>
      </c>
      <c r="M224" s="36"/>
    </row>
    <row r="225" spans="1:13" ht="16.5" x14ac:dyDescent="0.3">
      <c r="A225" s="24">
        <v>222</v>
      </c>
      <c r="B225" s="49" t="s">
        <v>140</v>
      </c>
      <c r="C225" s="46" t="s">
        <v>147</v>
      </c>
      <c r="D225" s="27" t="s">
        <v>217</v>
      </c>
      <c r="E225" s="29" t="s">
        <v>274</v>
      </c>
      <c r="F225" s="35">
        <f>J225-I225-G225</f>
        <v>62.485061315496097</v>
      </c>
      <c r="G225" s="32">
        <v>3.7</v>
      </c>
      <c r="H225" s="34" t="s">
        <v>298</v>
      </c>
      <c r="I225" s="23">
        <v>20.306949089557786</v>
      </c>
      <c r="J225" s="25">
        <v>86.49201040505389</v>
      </c>
      <c r="K225" s="30">
        <v>26.842900026590019</v>
      </c>
      <c r="L225" s="36"/>
      <c r="M225" s="36">
        <v>1</v>
      </c>
    </row>
    <row r="226" spans="1:13" ht="16.5" x14ac:dyDescent="0.3">
      <c r="A226" s="24">
        <v>223</v>
      </c>
      <c r="B226" s="50"/>
      <c r="C226" s="47"/>
      <c r="D226" s="27" t="s">
        <v>218</v>
      </c>
      <c r="E226" s="29" t="s">
        <v>274</v>
      </c>
      <c r="F226" s="35">
        <f>J226-I226-G226</f>
        <v>62.485061315496097</v>
      </c>
      <c r="G226" s="32">
        <v>3.7</v>
      </c>
      <c r="H226" s="34" t="s">
        <v>298</v>
      </c>
      <c r="I226" s="23">
        <v>20.306949089557786</v>
      </c>
      <c r="J226" s="25">
        <v>86.49201040505389</v>
      </c>
      <c r="K226" s="30">
        <v>26.842900026590019</v>
      </c>
      <c r="L226" s="36"/>
      <c r="M226" s="36">
        <v>1</v>
      </c>
    </row>
    <row r="227" spans="1:13" ht="16.5" x14ac:dyDescent="0.3">
      <c r="A227" s="24">
        <v>224</v>
      </c>
      <c r="B227" s="50"/>
      <c r="C227" s="47"/>
      <c r="D227" s="27" t="s">
        <v>219</v>
      </c>
      <c r="E227" s="29" t="s">
        <v>273</v>
      </c>
      <c r="F227" s="35">
        <f>J227-I227-H227-G227</f>
        <v>87.304786324786321</v>
      </c>
      <c r="G227" s="32">
        <v>4.09</v>
      </c>
      <c r="H227" s="34">
        <v>2.4300000000000002</v>
      </c>
      <c r="I227" s="23">
        <v>28.806205871423263</v>
      </c>
      <c r="J227" s="25">
        <v>122.63099219620959</v>
      </c>
      <c r="K227" s="30">
        <v>38.058676729429457</v>
      </c>
      <c r="L227" s="36">
        <v>1</v>
      </c>
      <c r="M227" s="36"/>
    </row>
    <row r="228" spans="1:13" ht="16.5" x14ac:dyDescent="0.3">
      <c r="A228" s="24">
        <v>225</v>
      </c>
      <c r="B228" s="50"/>
      <c r="C228" s="47"/>
      <c r="D228" s="27" t="s">
        <v>220</v>
      </c>
      <c r="E228" s="29" t="s">
        <v>273</v>
      </c>
      <c r="F228" s="35">
        <f>J228-I228-H228-G228</f>
        <v>87.304786324786321</v>
      </c>
      <c r="G228" s="32">
        <v>4.09</v>
      </c>
      <c r="H228" s="34">
        <v>2.4300000000000002</v>
      </c>
      <c r="I228" s="23">
        <v>28.806205871423263</v>
      </c>
      <c r="J228" s="25">
        <v>122.63099219620959</v>
      </c>
      <c r="K228" s="30">
        <v>38.058676729429457</v>
      </c>
      <c r="L228" s="36">
        <v>1</v>
      </c>
      <c r="M228" s="36"/>
    </row>
    <row r="229" spans="1:13" ht="16.5" x14ac:dyDescent="0.3">
      <c r="A229" s="24">
        <v>226</v>
      </c>
      <c r="B229" s="50"/>
      <c r="C229" s="47"/>
      <c r="D229" s="27" t="s">
        <v>221</v>
      </c>
      <c r="E229" s="29" t="s">
        <v>274</v>
      </c>
      <c r="F229" s="35">
        <f>J229-I229-G229</f>
        <v>66.525566703827579</v>
      </c>
      <c r="G229" s="32">
        <v>3.7</v>
      </c>
      <c r="H229" s="34" t="s">
        <v>298</v>
      </c>
      <c r="I229" s="23">
        <v>21.561872909698998</v>
      </c>
      <c r="J229" s="25">
        <v>91.787439613526573</v>
      </c>
      <c r="K229" s="30">
        <v>28.486342885360834</v>
      </c>
      <c r="L229" s="36">
        <v>1</v>
      </c>
      <c r="M229" s="36"/>
    </row>
    <row r="230" spans="1:13" ht="16.5" x14ac:dyDescent="0.3">
      <c r="A230" s="24">
        <v>227</v>
      </c>
      <c r="B230" s="50"/>
      <c r="C230" s="47"/>
      <c r="D230" s="27" t="s">
        <v>222</v>
      </c>
      <c r="E230" s="29" t="s">
        <v>274</v>
      </c>
      <c r="F230" s="35">
        <f t="shared" ref="F230:F237" si="9">J230-I230-G230</f>
        <v>66.46118543292458</v>
      </c>
      <c r="G230" s="32">
        <v>3.7</v>
      </c>
      <c r="H230" s="34" t="s">
        <v>298</v>
      </c>
      <c r="I230" s="23">
        <v>21.533351913786696</v>
      </c>
      <c r="J230" s="25">
        <v>91.694537346711272</v>
      </c>
      <c r="K230" s="30">
        <v>28.457510554505209</v>
      </c>
      <c r="L230" s="36">
        <v>1</v>
      </c>
      <c r="M230" s="36"/>
    </row>
    <row r="231" spans="1:13" ht="16.5" x14ac:dyDescent="0.3">
      <c r="A231" s="24">
        <v>228</v>
      </c>
      <c r="B231" s="50"/>
      <c r="C231" s="47"/>
      <c r="D231" s="27" t="s">
        <v>223</v>
      </c>
      <c r="E231" s="29" t="s">
        <v>274</v>
      </c>
      <c r="F231" s="35">
        <f t="shared" si="9"/>
        <v>66.293901895206247</v>
      </c>
      <c r="G231" s="32">
        <v>3.71</v>
      </c>
      <c r="H231" s="34" t="s">
        <v>298</v>
      </c>
      <c r="I231" s="23">
        <v>21.504830917874397</v>
      </c>
      <c r="J231" s="25">
        <v>91.508732813080641</v>
      </c>
      <c r="K231" s="30">
        <v>28.399845892793952</v>
      </c>
      <c r="L231" s="36">
        <v>1</v>
      </c>
      <c r="M231" s="36"/>
    </row>
    <row r="232" spans="1:13" ht="16.5" x14ac:dyDescent="0.3">
      <c r="A232" s="24">
        <v>229</v>
      </c>
      <c r="B232" s="50"/>
      <c r="C232" s="47"/>
      <c r="D232" s="27" t="s">
        <v>238</v>
      </c>
      <c r="E232" s="29" t="s">
        <v>274</v>
      </c>
      <c r="F232" s="35">
        <f t="shared" si="9"/>
        <v>66.303901895206238</v>
      </c>
      <c r="G232" s="32">
        <v>3.7</v>
      </c>
      <c r="H232" s="34" t="s">
        <v>298</v>
      </c>
      <c r="I232" s="23">
        <v>21.504830917874397</v>
      </c>
      <c r="J232" s="25">
        <v>91.508732813080641</v>
      </c>
      <c r="K232" s="30">
        <v>28.399845892793952</v>
      </c>
      <c r="L232" s="36">
        <v>1</v>
      </c>
      <c r="M232" s="36"/>
    </row>
    <row r="233" spans="1:13" ht="16.5" x14ac:dyDescent="0.3">
      <c r="A233" s="24">
        <v>230</v>
      </c>
      <c r="B233" s="50"/>
      <c r="C233" s="47"/>
      <c r="D233" s="27" t="s">
        <v>224</v>
      </c>
      <c r="E233" s="29" t="s">
        <v>274</v>
      </c>
      <c r="F233" s="35">
        <f t="shared" si="9"/>
        <v>66.46118543292458</v>
      </c>
      <c r="G233" s="32">
        <v>3.7</v>
      </c>
      <c r="H233" s="34" t="s">
        <v>298</v>
      </c>
      <c r="I233" s="23">
        <v>21.533351913786696</v>
      </c>
      <c r="J233" s="25">
        <v>91.694537346711272</v>
      </c>
      <c r="K233" s="30">
        <v>28.457510554505209</v>
      </c>
      <c r="L233" s="36">
        <v>1</v>
      </c>
      <c r="M233" s="36"/>
    </row>
    <row r="234" spans="1:13" ht="16.5" x14ac:dyDescent="0.3">
      <c r="A234" s="24">
        <v>231</v>
      </c>
      <c r="B234" s="50"/>
      <c r="C234" s="47"/>
      <c r="D234" s="27" t="s">
        <v>225</v>
      </c>
      <c r="E234" s="29" t="s">
        <v>274</v>
      </c>
      <c r="F234" s="35">
        <f t="shared" si="9"/>
        <v>62.485061315496097</v>
      </c>
      <c r="G234" s="32">
        <v>3.7</v>
      </c>
      <c r="H234" s="34" t="s">
        <v>298</v>
      </c>
      <c r="I234" s="23">
        <v>20.306949089557786</v>
      </c>
      <c r="J234" s="25">
        <v>86.49201040505389</v>
      </c>
      <c r="K234" s="30">
        <v>26.842900026590019</v>
      </c>
      <c r="L234" s="36">
        <v>1</v>
      </c>
      <c r="M234" s="36"/>
    </row>
    <row r="235" spans="1:13" ht="16.5" x14ac:dyDescent="0.3">
      <c r="A235" s="24">
        <v>232</v>
      </c>
      <c r="B235" s="50"/>
      <c r="C235" s="47"/>
      <c r="D235" s="27" t="s">
        <v>226</v>
      </c>
      <c r="E235" s="29" t="s">
        <v>274</v>
      </c>
      <c r="F235" s="35">
        <f t="shared" si="9"/>
        <v>62.475061315496099</v>
      </c>
      <c r="G235" s="32">
        <v>3.71</v>
      </c>
      <c r="H235" s="34" t="s">
        <v>298</v>
      </c>
      <c r="I235" s="23">
        <v>20.306949089557786</v>
      </c>
      <c r="J235" s="25">
        <v>86.49201040505389</v>
      </c>
      <c r="K235" s="30">
        <v>26.842900026590019</v>
      </c>
      <c r="L235" s="36">
        <v>1</v>
      </c>
      <c r="M235" s="36"/>
    </row>
    <row r="236" spans="1:13" ht="16.5" x14ac:dyDescent="0.3">
      <c r="A236" s="24">
        <v>233</v>
      </c>
      <c r="B236" s="50"/>
      <c r="C236" s="47"/>
      <c r="D236" s="27" t="s">
        <v>287</v>
      </c>
      <c r="E236" s="29" t="s">
        <v>274</v>
      </c>
      <c r="F236" s="35">
        <f t="shared" si="9"/>
        <v>62.485061315496097</v>
      </c>
      <c r="G236" s="32">
        <v>3.7</v>
      </c>
      <c r="H236" s="34" t="s">
        <v>298</v>
      </c>
      <c r="I236" s="23">
        <v>20.306949089557786</v>
      </c>
      <c r="J236" s="25">
        <v>86.49201040505389</v>
      </c>
      <c r="K236" s="30">
        <v>26.842900026590019</v>
      </c>
      <c r="L236" s="36">
        <v>1</v>
      </c>
      <c r="M236" s="36"/>
    </row>
    <row r="237" spans="1:13" ht="16.5" x14ac:dyDescent="0.3">
      <c r="A237" s="24">
        <v>234</v>
      </c>
      <c r="B237" s="51"/>
      <c r="C237" s="48"/>
      <c r="D237" s="27" t="s">
        <v>288</v>
      </c>
      <c r="E237" s="29" t="s">
        <v>274</v>
      </c>
      <c r="F237" s="35">
        <f t="shared" si="9"/>
        <v>62.475061315496099</v>
      </c>
      <c r="G237" s="32">
        <v>3.71</v>
      </c>
      <c r="H237" s="34" t="s">
        <v>298</v>
      </c>
      <c r="I237" s="23">
        <v>20.306949089557786</v>
      </c>
      <c r="J237" s="25">
        <v>86.49201040505389</v>
      </c>
      <c r="K237" s="30">
        <v>26.842900026590019</v>
      </c>
      <c r="L237" s="36">
        <v>1</v>
      </c>
      <c r="M237" s="36"/>
    </row>
    <row r="238" spans="1:13" ht="16.5" x14ac:dyDescent="0.3">
      <c r="A238" s="24">
        <v>235</v>
      </c>
      <c r="B238" s="49" t="s">
        <v>140</v>
      </c>
      <c r="C238" s="46" t="s">
        <v>148</v>
      </c>
      <c r="D238" s="27" t="s">
        <v>227</v>
      </c>
      <c r="E238" s="29" t="s">
        <v>274</v>
      </c>
      <c r="F238" s="35">
        <f>J238-I238-G238</f>
        <v>62.485061315496097</v>
      </c>
      <c r="G238" s="32">
        <v>3.7</v>
      </c>
      <c r="H238" s="34" t="s">
        <v>298</v>
      </c>
      <c r="I238" s="23">
        <v>20.306949089557786</v>
      </c>
      <c r="J238" s="25">
        <v>86.49201040505389</v>
      </c>
      <c r="K238" s="30">
        <v>26.842900026590019</v>
      </c>
      <c r="L238" s="36"/>
      <c r="M238" s="36">
        <v>1</v>
      </c>
    </row>
    <row r="239" spans="1:13" ht="16.5" x14ac:dyDescent="0.3">
      <c r="A239" s="24">
        <v>236</v>
      </c>
      <c r="B239" s="50"/>
      <c r="C239" s="47"/>
      <c r="D239" s="27" t="s">
        <v>228</v>
      </c>
      <c r="E239" s="29" t="s">
        <v>274</v>
      </c>
      <c r="F239" s="35">
        <f>J239-I239-G239</f>
        <v>62.485061315496097</v>
      </c>
      <c r="G239" s="32">
        <v>3.7</v>
      </c>
      <c r="H239" s="34" t="s">
        <v>298</v>
      </c>
      <c r="I239" s="23">
        <v>20.306949089557786</v>
      </c>
      <c r="J239" s="25">
        <v>86.49201040505389</v>
      </c>
      <c r="K239" s="30">
        <v>26.842900026590019</v>
      </c>
      <c r="L239" s="36"/>
      <c r="M239" s="36">
        <v>1</v>
      </c>
    </row>
    <row r="240" spans="1:13" ht="16.5" x14ac:dyDescent="0.3">
      <c r="A240" s="24">
        <v>237</v>
      </c>
      <c r="B240" s="50"/>
      <c r="C240" s="47"/>
      <c r="D240" s="27" t="s">
        <v>229</v>
      </c>
      <c r="E240" s="29" t="s">
        <v>273</v>
      </c>
      <c r="F240" s="35">
        <f>J240-I240-H240-G240</f>
        <v>87.304786324786321</v>
      </c>
      <c r="G240" s="32">
        <v>4.09</v>
      </c>
      <c r="H240" s="34">
        <v>2.4300000000000002</v>
      </c>
      <c r="I240" s="23">
        <v>28.806205871423263</v>
      </c>
      <c r="J240" s="25">
        <v>122.63099219620959</v>
      </c>
      <c r="K240" s="30">
        <v>38.058676729429457</v>
      </c>
      <c r="L240" s="36">
        <v>1</v>
      </c>
      <c r="M240" s="36"/>
    </row>
    <row r="241" spans="1:13" ht="16.5" x14ac:dyDescent="0.3">
      <c r="A241" s="24">
        <v>238</v>
      </c>
      <c r="B241" s="50"/>
      <c r="C241" s="47"/>
      <c r="D241" s="27" t="s">
        <v>230</v>
      </c>
      <c r="E241" s="29" t="s">
        <v>273</v>
      </c>
      <c r="F241" s="35">
        <f>J241-I241-H241-G241</f>
        <v>87.304786324786321</v>
      </c>
      <c r="G241" s="32">
        <v>4.09</v>
      </c>
      <c r="H241" s="34">
        <v>2.4300000000000002</v>
      </c>
      <c r="I241" s="23">
        <v>28.806205871423263</v>
      </c>
      <c r="J241" s="25">
        <v>122.63099219620959</v>
      </c>
      <c r="K241" s="30">
        <v>38.058676729429457</v>
      </c>
      <c r="L241" s="36">
        <v>1</v>
      </c>
      <c r="M241" s="36"/>
    </row>
    <row r="242" spans="1:13" ht="16.5" x14ac:dyDescent="0.3">
      <c r="A242" s="24">
        <v>239</v>
      </c>
      <c r="B242" s="50"/>
      <c r="C242" s="47"/>
      <c r="D242" s="27" t="s">
        <v>231</v>
      </c>
      <c r="E242" s="29" t="s">
        <v>274</v>
      </c>
      <c r="F242" s="35">
        <f>J242-I242-G242</f>
        <v>66.525566703827579</v>
      </c>
      <c r="G242" s="32">
        <v>3.7</v>
      </c>
      <c r="H242" s="34" t="s">
        <v>298</v>
      </c>
      <c r="I242" s="23">
        <v>21.561872909698998</v>
      </c>
      <c r="J242" s="25">
        <v>91.787439613526573</v>
      </c>
      <c r="K242" s="30">
        <v>28.486342885360834</v>
      </c>
      <c r="L242" s="36">
        <v>1</v>
      </c>
      <c r="M242" s="36"/>
    </row>
    <row r="243" spans="1:13" ht="16.5" x14ac:dyDescent="0.3">
      <c r="A243" s="24">
        <v>240</v>
      </c>
      <c r="B243" s="50"/>
      <c r="C243" s="47"/>
      <c r="D243" s="27" t="s">
        <v>232</v>
      </c>
      <c r="E243" s="29" t="s">
        <v>274</v>
      </c>
      <c r="F243" s="35">
        <f t="shared" ref="F243:F250" si="10">J243-I243-G243</f>
        <v>66.46118543292458</v>
      </c>
      <c r="G243" s="32">
        <v>3.7</v>
      </c>
      <c r="H243" s="34" t="s">
        <v>298</v>
      </c>
      <c r="I243" s="23">
        <v>21.533351913786696</v>
      </c>
      <c r="J243" s="25">
        <v>91.694537346711272</v>
      </c>
      <c r="K243" s="30">
        <v>28.457510554505209</v>
      </c>
      <c r="L243" s="36">
        <v>1</v>
      </c>
      <c r="M243" s="36"/>
    </row>
    <row r="244" spans="1:13" ht="16.5" x14ac:dyDescent="0.3">
      <c r="A244" s="24">
        <v>241</v>
      </c>
      <c r="B244" s="50"/>
      <c r="C244" s="47"/>
      <c r="D244" s="27" t="s">
        <v>233</v>
      </c>
      <c r="E244" s="29" t="s">
        <v>274</v>
      </c>
      <c r="F244" s="35">
        <f t="shared" si="10"/>
        <v>66.293901895206247</v>
      </c>
      <c r="G244" s="32">
        <v>3.71</v>
      </c>
      <c r="H244" s="34" t="s">
        <v>298</v>
      </c>
      <c r="I244" s="23">
        <v>21.504830917874397</v>
      </c>
      <c r="J244" s="25">
        <v>91.508732813080641</v>
      </c>
      <c r="K244" s="30">
        <v>28.399845892793952</v>
      </c>
      <c r="L244" s="36">
        <v>1</v>
      </c>
      <c r="M244" s="36"/>
    </row>
    <row r="245" spans="1:13" ht="16.5" x14ac:dyDescent="0.3">
      <c r="A245" s="24">
        <v>242</v>
      </c>
      <c r="B245" s="50"/>
      <c r="C245" s="47"/>
      <c r="D245" s="27" t="s">
        <v>237</v>
      </c>
      <c r="E245" s="29" t="s">
        <v>274</v>
      </c>
      <c r="F245" s="35">
        <f t="shared" si="10"/>
        <v>66.303901895206238</v>
      </c>
      <c r="G245" s="32">
        <v>3.7</v>
      </c>
      <c r="H245" s="34" t="s">
        <v>298</v>
      </c>
      <c r="I245" s="23">
        <v>21.504830917874397</v>
      </c>
      <c r="J245" s="25">
        <v>91.508732813080641</v>
      </c>
      <c r="K245" s="30">
        <v>28.399845892793952</v>
      </c>
      <c r="L245" s="36">
        <v>1</v>
      </c>
      <c r="M245" s="36"/>
    </row>
    <row r="246" spans="1:13" ht="16.5" x14ac:dyDescent="0.3">
      <c r="A246" s="24">
        <v>243</v>
      </c>
      <c r="B246" s="50"/>
      <c r="C246" s="47"/>
      <c r="D246" s="27" t="s">
        <v>234</v>
      </c>
      <c r="E246" s="29" t="s">
        <v>274</v>
      </c>
      <c r="F246" s="35">
        <f t="shared" si="10"/>
        <v>66.46118543292458</v>
      </c>
      <c r="G246" s="32">
        <v>3.7</v>
      </c>
      <c r="H246" s="34" t="s">
        <v>298</v>
      </c>
      <c r="I246" s="23">
        <v>21.533351913786696</v>
      </c>
      <c r="J246" s="25">
        <v>91.694537346711272</v>
      </c>
      <c r="K246" s="30">
        <v>28.457510554505209</v>
      </c>
      <c r="L246" s="36">
        <v>1</v>
      </c>
      <c r="M246" s="36"/>
    </row>
    <row r="247" spans="1:13" ht="16.5" x14ac:dyDescent="0.3">
      <c r="A247" s="24">
        <v>244</v>
      </c>
      <c r="B247" s="50"/>
      <c r="C247" s="47"/>
      <c r="D247" s="27" t="s">
        <v>235</v>
      </c>
      <c r="E247" s="29" t="s">
        <v>274</v>
      </c>
      <c r="F247" s="35">
        <f t="shared" si="10"/>
        <v>62.485061315496097</v>
      </c>
      <c r="G247" s="32">
        <v>3.7</v>
      </c>
      <c r="H247" s="34" t="s">
        <v>298</v>
      </c>
      <c r="I247" s="23">
        <v>20.306949089557786</v>
      </c>
      <c r="J247" s="25">
        <v>86.49201040505389</v>
      </c>
      <c r="K247" s="30">
        <v>26.842900026590019</v>
      </c>
      <c r="L247" s="36">
        <v>1</v>
      </c>
      <c r="M247" s="36"/>
    </row>
    <row r="248" spans="1:13" ht="16.5" x14ac:dyDescent="0.3">
      <c r="A248" s="24">
        <v>245</v>
      </c>
      <c r="B248" s="50"/>
      <c r="C248" s="47"/>
      <c r="D248" s="27" t="s">
        <v>236</v>
      </c>
      <c r="E248" s="29" t="s">
        <v>274</v>
      </c>
      <c r="F248" s="35">
        <f t="shared" si="10"/>
        <v>62.475061315496099</v>
      </c>
      <c r="G248" s="32">
        <v>3.71</v>
      </c>
      <c r="H248" s="34" t="s">
        <v>298</v>
      </c>
      <c r="I248" s="23">
        <v>20.306949089557786</v>
      </c>
      <c r="J248" s="25">
        <v>86.49201040505389</v>
      </c>
      <c r="K248" s="30">
        <v>26.842900026590019</v>
      </c>
      <c r="L248" s="36">
        <v>1</v>
      </c>
      <c r="M248" s="36"/>
    </row>
    <row r="249" spans="1:13" ht="16.5" x14ac:dyDescent="0.3">
      <c r="A249" s="24">
        <v>246</v>
      </c>
      <c r="B249" s="50"/>
      <c r="C249" s="47"/>
      <c r="D249" s="27" t="s">
        <v>289</v>
      </c>
      <c r="E249" s="29" t="s">
        <v>274</v>
      </c>
      <c r="F249" s="35">
        <f t="shared" si="10"/>
        <v>62.485061315496097</v>
      </c>
      <c r="G249" s="32">
        <v>3.7</v>
      </c>
      <c r="H249" s="34" t="s">
        <v>298</v>
      </c>
      <c r="I249" s="23">
        <v>20.306949089557786</v>
      </c>
      <c r="J249" s="25">
        <v>86.49201040505389</v>
      </c>
      <c r="K249" s="30">
        <v>26.842900026590019</v>
      </c>
      <c r="L249" s="36">
        <v>1</v>
      </c>
      <c r="M249" s="36"/>
    </row>
    <row r="250" spans="1:13" ht="14.25" customHeight="1" x14ac:dyDescent="0.3">
      <c r="A250" s="24">
        <v>247</v>
      </c>
      <c r="B250" s="51"/>
      <c r="C250" s="48"/>
      <c r="D250" s="27" t="s">
        <v>290</v>
      </c>
      <c r="E250" s="29" t="s">
        <v>274</v>
      </c>
      <c r="F250" s="35">
        <f t="shared" si="10"/>
        <v>62.475061315496099</v>
      </c>
      <c r="G250" s="32">
        <v>3.71</v>
      </c>
      <c r="H250" s="34" t="s">
        <v>298</v>
      </c>
      <c r="I250" s="23">
        <v>20.306949089557786</v>
      </c>
      <c r="J250" s="25">
        <v>86.49201040505389</v>
      </c>
      <c r="K250" s="30">
        <v>26.842900026590019</v>
      </c>
      <c r="L250" s="36">
        <v>1</v>
      </c>
      <c r="M250" s="36"/>
    </row>
    <row r="251" spans="1:13" ht="16.5" x14ac:dyDescent="0.3">
      <c r="A251" s="24">
        <v>248</v>
      </c>
      <c r="B251" s="49" t="s">
        <v>140</v>
      </c>
      <c r="C251" s="46" t="s">
        <v>149</v>
      </c>
      <c r="D251" s="27" t="s">
        <v>240</v>
      </c>
      <c r="E251" s="29" t="s">
        <v>274</v>
      </c>
      <c r="F251" s="35">
        <f>J251-I251-G251</f>
        <v>62.485061315496097</v>
      </c>
      <c r="G251" s="32">
        <v>3.7</v>
      </c>
      <c r="H251" s="34" t="s">
        <v>298</v>
      </c>
      <c r="I251" s="23">
        <v>20.306949089557786</v>
      </c>
      <c r="J251" s="25">
        <v>86.49201040505389</v>
      </c>
      <c r="K251" s="30">
        <v>26.842900026590019</v>
      </c>
      <c r="L251" s="36"/>
      <c r="M251" s="36">
        <v>1</v>
      </c>
    </row>
    <row r="252" spans="1:13" ht="16.5" x14ac:dyDescent="0.3">
      <c r="A252" s="24">
        <v>249</v>
      </c>
      <c r="B252" s="50"/>
      <c r="C252" s="47"/>
      <c r="D252" s="27" t="s">
        <v>241</v>
      </c>
      <c r="E252" s="29" t="s">
        <v>274</v>
      </c>
      <c r="F252" s="35">
        <f>J252-I252-G252</f>
        <v>62.485061315496097</v>
      </c>
      <c r="G252" s="32">
        <v>3.7</v>
      </c>
      <c r="H252" s="34" t="s">
        <v>298</v>
      </c>
      <c r="I252" s="23">
        <v>20.306949089557786</v>
      </c>
      <c r="J252" s="25">
        <v>86.49201040505389</v>
      </c>
      <c r="K252" s="30">
        <v>26.842900026590019</v>
      </c>
      <c r="L252" s="36"/>
      <c r="M252" s="36">
        <v>1</v>
      </c>
    </row>
    <row r="253" spans="1:13" ht="16.5" x14ac:dyDescent="0.3">
      <c r="A253" s="24">
        <v>250</v>
      </c>
      <c r="B253" s="50"/>
      <c r="C253" s="47"/>
      <c r="D253" s="27" t="s">
        <v>242</v>
      </c>
      <c r="E253" s="29" t="s">
        <v>273</v>
      </c>
      <c r="F253" s="35">
        <f>J253-I253-H253-G253</f>
        <v>87.304786324786321</v>
      </c>
      <c r="G253" s="32">
        <v>4.09</v>
      </c>
      <c r="H253" s="34">
        <v>2.4300000000000002</v>
      </c>
      <c r="I253" s="23">
        <v>28.806205871423263</v>
      </c>
      <c r="J253" s="25">
        <v>122.63099219620959</v>
      </c>
      <c r="K253" s="30">
        <v>38.058676729429457</v>
      </c>
      <c r="L253" s="36">
        <v>1</v>
      </c>
      <c r="M253" s="36"/>
    </row>
    <row r="254" spans="1:13" ht="16.5" x14ac:dyDescent="0.3">
      <c r="A254" s="24">
        <v>251</v>
      </c>
      <c r="B254" s="50"/>
      <c r="C254" s="47"/>
      <c r="D254" s="27" t="s">
        <v>243</v>
      </c>
      <c r="E254" s="29" t="s">
        <v>273</v>
      </c>
      <c r="F254" s="35">
        <f>J254-I254-H254-G254</f>
        <v>87.304786324786321</v>
      </c>
      <c r="G254" s="32">
        <v>4.09</v>
      </c>
      <c r="H254" s="34">
        <v>2.4300000000000002</v>
      </c>
      <c r="I254" s="23">
        <v>28.806205871423263</v>
      </c>
      <c r="J254" s="25">
        <v>122.63099219620959</v>
      </c>
      <c r="K254" s="30">
        <v>38.058676729429457</v>
      </c>
      <c r="L254" s="36">
        <v>1</v>
      </c>
      <c r="M254" s="36"/>
    </row>
    <row r="255" spans="1:13" ht="16.5" x14ac:dyDescent="0.3">
      <c r="A255" s="24">
        <v>252</v>
      </c>
      <c r="B255" s="50"/>
      <c r="C255" s="47"/>
      <c r="D255" s="27" t="s">
        <v>244</v>
      </c>
      <c r="E255" s="29" t="s">
        <v>274</v>
      </c>
      <c r="F255" s="35">
        <f>J255-I255-G255</f>
        <v>66.525566703827579</v>
      </c>
      <c r="G255" s="32">
        <v>3.7</v>
      </c>
      <c r="H255" s="34" t="s">
        <v>298</v>
      </c>
      <c r="I255" s="23">
        <v>21.561872909698998</v>
      </c>
      <c r="J255" s="25">
        <v>91.787439613526573</v>
      </c>
      <c r="K255" s="30">
        <v>28.486342885360834</v>
      </c>
      <c r="L255" s="36">
        <v>1</v>
      </c>
      <c r="M255" s="36"/>
    </row>
    <row r="256" spans="1:13" ht="16.5" x14ac:dyDescent="0.3">
      <c r="A256" s="24">
        <v>253</v>
      </c>
      <c r="B256" s="50"/>
      <c r="C256" s="47"/>
      <c r="D256" s="27" t="s">
        <v>245</v>
      </c>
      <c r="E256" s="29" t="s">
        <v>274</v>
      </c>
      <c r="F256" s="35">
        <f t="shared" ref="F256:F263" si="11">J256-I256-G256</f>
        <v>66.46118543292458</v>
      </c>
      <c r="G256" s="32">
        <v>3.7</v>
      </c>
      <c r="H256" s="34" t="s">
        <v>298</v>
      </c>
      <c r="I256" s="23">
        <v>21.533351913786696</v>
      </c>
      <c r="J256" s="25">
        <v>91.694537346711272</v>
      </c>
      <c r="K256" s="30">
        <v>28.457510554505209</v>
      </c>
      <c r="L256" s="36">
        <v>1</v>
      </c>
      <c r="M256" s="36"/>
    </row>
    <row r="257" spans="1:13" ht="16.5" x14ac:dyDescent="0.3">
      <c r="A257" s="24">
        <v>254</v>
      </c>
      <c r="B257" s="50"/>
      <c r="C257" s="47"/>
      <c r="D257" s="27" t="s">
        <v>246</v>
      </c>
      <c r="E257" s="29" t="s">
        <v>274</v>
      </c>
      <c r="F257" s="35">
        <f t="shared" si="11"/>
        <v>66.293901895206247</v>
      </c>
      <c r="G257" s="32">
        <v>3.71</v>
      </c>
      <c r="H257" s="34" t="s">
        <v>298</v>
      </c>
      <c r="I257" s="23">
        <v>21.504830917874397</v>
      </c>
      <c r="J257" s="25">
        <v>91.508732813080641</v>
      </c>
      <c r="K257" s="30">
        <v>28.399845892793952</v>
      </c>
      <c r="L257" s="36">
        <v>1</v>
      </c>
      <c r="M257" s="36"/>
    </row>
    <row r="258" spans="1:13" ht="16.5" x14ac:dyDescent="0.3">
      <c r="A258" s="24">
        <v>255</v>
      </c>
      <c r="B258" s="50"/>
      <c r="C258" s="47"/>
      <c r="D258" s="27" t="s">
        <v>251</v>
      </c>
      <c r="E258" s="29" t="s">
        <v>274</v>
      </c>
      <c r="F258" s="35">
        <f t="shared" si="11"/>
        <v>66.303901895206238</v>
      </c>
      <c r="G258" s="32">
        <v>3.7</v>
      </c>
      <c r="H258" s="34" t="s">
        <v>298</v>
      </c>
      <c r="I258" s="23">
        <v>21.504830917874397</v>
      </c>
      <c r="J258" s="25">
        <v>91.508732813080641</v>
      </c>
      <c r="K258" s="30">
        <v>28.399845892793952</v>
      </c>
      <c r="L258" s="36">
        <v>1</v>
      </c>
      <c r="M258" s="36"/>
    </row>
    <row r="259" spans="1:13" ht="16.5" x14ac:dyDescent="0.3">
      <c r="A259" s="24">
        <v>256</v>
      </c>
      <c r="B259" s="50"/>
      <c r="C259" s="47"/>
      <c r="D259" s="27" t="s">
        <v>247</v>
      </c>
      <c r="E259" s="29" t="s">
        <v>274</v>
      </c>
      <c r="F259" s="35">
        <f t="shared" si="11"/>
        <v>66.46118543292458</v>
      </c>
      <c r="G259" s="32">
        <v>3.7</v>
      </c>
      <c r="H259" s="34" t="s">
        <v>298</v>
      </c>
      <c r="I259" s="23">
        <v>21.533351913786696</v>
      </c>
      <c r="J259" s="25">
        <v>91.694537346711272</v>
      </c>
      <c r="K259" s="30">
        <v>28.457510554505209</v>
      </c>
      <c r="L259" s="36">
        <v>1</v>
      </c>
      <c r="M259" s="36"/>
    </row>
    <row r="260" spans="1:13" ht="16.5" x14ac:dyDescent="0.3">
      <c r="A260" s="24">
        <v>257</v>
      </c>
      <c r="B260" s="50"/>
      <c r="C260" s="47"/>
      <c r="D260" s="27" t="s">
        <v>248</v>
      </c>
      <c r="E260" s="29" t="s">
        <v>274</v>
      </c>
      <c r="F260" s="35">
        <f t="shared" si="11"/>
        <v>62.485061315496097</v>
      </c>
      <c r="G260" s="32">
        <v>3.7</v>
      </c>
      <c r="H260" s="34" t="s">
        <v>298</v>
      </c>
      <c r="I260" s="23">
        <v>20.306949089557786</v>
      </c>
      <c r="J260" s="25">
        <v>86.49201040505389</v>
      </c>
      <c r="K260" s="30">
        <v>26.842900026590019</v>
      </c>
      <c r="L260" s="36">
        <v>1</v>
      </c>
      <c r="M260" s="36"/>
    </row>
    <row r="261" spans="1:13" ht="16.5" x14ac:dyDescent="0.3">
      <c r="A261" s="24">
        <v>258</v>
      </c>
      <c r="B261" s="50"/>
      <c r="C261" s="47"/>
      <c r="D261" s="27" t="s">
        <v>249</v>
      </c>
      <c r="E261" s="29" t="s">
        <v>274</v>
      </c>
      <c r="F261" s="35">
        <f t="shared" si="11"/>
        <v>62.475061315496099</v>
      </c>
      <c r="G261" s="32">
        <v>3.71</v>
      </c>
      <c r="H261" s="34" t="s">
        <v>298</v>
      </c>
      <c r="I261" s="23">
        <v>20.306949089557786</v>
      </c>
      <c r="J261" s="25">
        <v>86.49201040505389</v>
      </c>
      <c r="K261" s="30">
        <v>26.842900026590019</v>
      </c>
      <c r="L261" s="36">
        <v>1</v>
      </c>
      <c r="M261" s="36"/>
    </row>
    <row r="262" spans="1:13" ht="16.5" x14ac:dyDescent="0.3">
      <c r="A262" s="24">
        <v>259</v>
      </c>
      <c r="B262" s="50"/>
      <c r="C262" s="47"/>
      <c r="D262" s="27" t="s">
        <v>291</v>
      </c>
      <c r="E262" s="29" t="s">
        <v>274</v>
      </c>
      <c r="F262" s="35">
        <f t="shared" si="11"/>
        <v>62.485061315496097</v>
      </c>
      <c r="G262" s="32">
        <v>3.7</v>
      </c>
      <c r="H262" s="34" t="s">
        <v>298</v>
      </c>
      <c r="I262" s="23">
        <v>20.306949089557786</v>
      </c>
      <c r="J262" s="25">
        <v>86.49201040505389</v>
      </c>
      <c r="K262" s="30">
        <v>26.842900026590019</v>
      </c>
      <c r="L262" s="36">
        <v>1</v>
      </c>
      <c r="M262" s="36"/>
    </row>
    <row r="263" spans="1:13" ht="16.5" x14ac:dyDescent="0.3">
      <c r="A263" s="24">
        <v>260</v>
      </c>
      <c r="B263" s="51"/>
      <c r="C263" s="48"/>
      <c r="D263" s="27" t="s">
        <v>292</v>
      </c>
      <c r="E263" s="29" t="s">
        <v>274</v>
      </c>
      <c r="F263" s="35">
        <f t="shared" si="11"/>
        <v>62.475061315496099</v>
      </c>
      <c r="G263" s="32">
        <v>3.71</v>
      </c>
      <c r="H263" s="34" t="s">
        <v>298</v>
      </c>
      <c r="I263" s="23">
        <v>20.306949089557786</v>
      </c>
      <c r="J263" s="25">
        <v>86.49201040505389</v>
      </c>
      <c r="K263" s="30">
        <v>26.842900026590019</v>
      </c>
      <c r="L263" s="36">
        <v>1</v>
      </c>
      <c r="M263" s="36"/>
    </row>
    <row r="264" spans="1:13" ht="16.5" x14ac:dyDescent="0.3">
      <c r="A264" s="24">
        <v>261</v>
      </c>
      <c r="B264" s="49" t="s">
        <v>140</v>
      </c>
      <c r="C264" s="46" t="s">
        <v>150</v>
      </c>
      <c r="D264" s="27" t="s">
        <v>250</v>
      </c>
      <c r="E264" s="29" t="s">
        <v>274</v>
      </c>
      <c r="F264" s="35">
        <f>J264-I264-G264</f>
        <v>62.485061315496097</v>
      </c>
      <c r="G264" s="32">
        <v>3.7</v>
      </c>
      <c r="H264" s="34" t="s">
        <v>298</v>
      </c>
      <c r="I264" s="23">
        <v>20.306949089557786</v>
      </c>
      <c r="J264" s="25">
        <v>86.49201040505389</v>
      </c>
      <c r="K264" s="30">
        <v>26.842900026590019</v>
      </c>
      <c r="L264" s="36"/>
      <c r="M264" s="36">
        <v>1</v>
      </c>
    </row>
    <row r="265" spans="1:13" ht="16.5" x14ac:dyDescent="0.3">
      <c r="A265" s="24">
        <v>262</v>
      </c>
      <c r="B265" s="50"/>
      <c r="C265" s="47"/>
      <c r="D265" s="27" t="s">
        <v>252</v>
      </c>
      <c r="E265" s="29" t="s">
        <v>274</v>
      </c>
      <c r="F265" s="35">
        <f>J265-I265-G265</f>
        <v>62.485061315496097</v>
      </c>
      <c r="G265" s="32">
        <v>3.7</v>
      </c>
      <c r="H265" s="34" t="s">
        <v>298</v>
      </c>
      <c r="I265" s="23">
        <v>20.306949089557786</v>
      </c>
      <c r="J265" s="25">
        <v>86.49201040505389</v>
      </c>
      <c r="K265" s="30">
        <v>26.842900026590019</v>
      </c>
      <c r="L265" s="36"/>
      <c r="M265" s="36">
        <v>1</v>
      </c>
    </row>
    <row r="266" spans="1:13" ht="16.5" x14ac:dyDescent="0.3">
      <c r="A266" s="24">
        <v>263</v>
      </c>
      <c r="B266" s="50"/>
      <c r="C266" s="47"/>
      <c r="D266" s="27" t="s">
        <v>253</v>
      </c>
      <c r="E266" s="29" t="s">
        <v>273</v>
      </c>
      <c r="F266" s="35">
        <f>J266-I266-H266-G266</f>
        <v>87.304786324786321</v>
      </c>
      <c r="G266" s="32">
        <v>4.09</v>
      </c>
      <c r="H266" s="34">
        <v>2.4300000000000002</v>
      </c>
      <c r="I266" s="23">
        <v>28.806205871423263</v>
      </c>
      <c r="J266" s="25">
        <v>122.63099219620959</v>
      </c>
      <c r="K266" s="30">
        <v>38.058676729429457</v>
      </c>
      <c r="L266" s="36">
        <v>1</v>
      </c>
      <c r="M266" s="36"/>
    </row>
    <row r="267" spans="1:13" ht="16.5" x14ac:dyDescent="0.3">
      <c r="A267" s="24">
        <v>264</v>
      </c>
      <c r="B267" s="50"/>
      <c r="C267" s="47"/>
      <c r="D267" s="27" t="s">
        <v>254</v>
      </c>
      <c r="E267" s="29" t="s">
        <v>273</v>
      </c>
      <c r="F267" s="35">
        <f>J267-I267-H267-G267</f>
        <v>87.304786324786321</v>
      </c>
      <c r="G267" s="32">
        <v>4.09</v>
      </c>
      <c r="H267" s="34">
        <v>2.4300000000000002</v>
      </c>
      <c r="I267" s="23">
        <v>28.806205871423263</v>
      </c>
      <c r="J267" s="25">
        <v>122.63099219620959</v>
      </c>
      <c r="K267" s="30">
        <v>38.058676729429457</v>
      </c>
      <c r="L267" s="36">
        <v>1</v>
      </c>
      <c r="M267" s="36"/>
    </row>
    <row r="268" spans="1:13" ht="16.5" x14ac:dyDescent="0.3">
      <c r="A268" s="24">
        <v>265</v>
      </c>
      <c r="B268" s="50"/>
      <c r="C268" s="47"/>
      <c r="D268" s="27" t="s">
        <v>255</v>
      </c>
      <c r="E268" s="29" t="s">
        <v>274</v>
      </c>
      <c r="F268" s="35">
        <f>J268-I268-G268</f>
        <v>66.525566703827579</v>
      </c>
      <c r="G268" s="32">
        <v>3.7</v>
      </c>
      <c r="H268" s="34" t="s">
        <v>298</v>
      </c>
      <c r="I268" s="23">
        <v>21.561872909698998</v>
      </c>
      <c r="J268" s="25">
        <v>91.787439613526573</v>
      </c>
      <c r="K268" s="30">
        <v>28.486342885360834</v>
      </c>
      <c r="L268" s="36">
        <v>1</v>
      </c>
      <c r="M268" s="36"/>
    </row>
    <row r="269" spans="1:13" ht="16.5" x14ac:dyDescent="0.3">
      <c r="A269" s="24">
        <v>266</v>
      </c>
      <c r="B269" s="50"/>
      <c r="C269" s="47"/>
      <c r="D269" s="27" t="s">
        <v>256</v>
      </c>
      <c r="E269" s="29" t="s">
        <v>274</v>
      </c>
      <c r="F269" s="35">
        <f t="shared" ref="F269:F276" si="12">J269-I269-G269</f>
        <v>66.46118543292458</v>
      </c>
      <c r="G269" s="32">
        <v>3.7</v>
      </c>
      <c r="H269" s="34" t="s">
        <v>298</v>
      </c>
      <c r="I269" s="23">
        <v>21.533351913786696</v>
      </c>
      <c r="J269" s="25">
        <v>91.694537346711272</v>
      </c>
      <c r="K269" s="30">
        <v>28.457510554505209</v>
      </c>
      <c r="L269" s="36">
        <v>1</v>
      </c>
      <c r="M269" s="36"/>
    </row>
    <row r="270" spans="1:13" ht="16.5" x14ac:dyDescent="0.3">
      <c r="A270" s="24">
        <v>267</v>
      </c>
      <c r="B270" s="50"/>
      <c r="C270" s="47"/>
      <c r="D270" s="27" t="s">
        <v>257</v>
      </c>
      <c r="E270" s="29" t="s">
        <v>274</v>
      </c>
      <c r="F270" s="35">
        <f t="shared" si="12"/>
        <v>66.293901895206247</v>
      </c>
      <c r="G270" s="32">
        <v>3.71</v>
      </c>
      <c r="H270" s="34" t="s">
        <v>298</v>
      </c>
      <c r="I270" s="23">
        <v>21.504830917874397</v>
      </c>
      <c r="J270" s="25">
        <v>91.508732813080641</v>
      </c>
      <c r="K270" s="30">
        <v>28.399845892793952</v>
      </c>
      <c r="L270" s="36">
        <v>1</v>
      </c>
      <c r="M270" s="36"/>
    </row>
    <row r="271" spans="1:13" ht="16.5" x14ac:dyDescent="0.3">
      <c r="A271" s="24">
        <v>268</v>
      </c>
      <c r="B271" s="50"/>
      <c r="C271" s="47"/>
      <c r="D271" s="27" t="s">
        <v>261</v>
      </c>
      <c r="E271" s="29" t="s">
        <v>274</v>
      </c>
      <c r="F271" s="35">
        <f t="shared" si="12"/>
        <v>66.303901895206238</v>
      </c>
      <c r="G271" s="32">
        <v>3.7</v>
      </c>
      <c r="H271" s="34" t="s">
        <v>298</v>
      </c>
      <c r="I271" s="23">
        <v>21.504830917874397</v>
      </c>
      <c r="J271" s="25">
        <v>91.508732813080641</v>
      </c>
      <c r="K271" s="30">
        <v>28.399845892793952</v>
      </c>
      <c r="L271" s="36">
        <v>1</v>
      </c>
      <c r="M271" s="36"/>
    </row>
    <row r="272" spans="1:13" ht="16.5" x14ac:dyDescent="0.3">
      <c r="A272" s="24">
        <v>269</v>
      </c>
      <c r="B272" s="50"/>
      <c r="C272" s="47"/>
      <c r="D272" s="27" t="s">
        <v>258</v>
      </c>
      <c r="E272" s="29" t="s">
        <v>274</v>
      </c>
      <c r="F272" s="35">
        <f t="shared" si="12"/>
        <v>66.46118543292458</v>
      </c>
      <c r="G272" s="32">
        <v>3.7</v>
      </c>
      <c r="H272" s="34" t="s">
        <v>298</v>
      </c>
      <c r="I272" s="23">
        <v>21.533351913786696</v>
      </c>
      <c r="J272" s="25">
        <v>91.694537346711272</v>
      </c>
      <c r="K272" s="30">
        <v>28.457510554505209</v>
      </c>
      <c r="L272" s="36">
        <v>1</v>
      </c>
      <c r="M272" s="36"/>
    </row>
    <row r="273" spans="1:13" ht="16.5" x14ac:dyDescent="0.3">
      <c r="A273" s="24">
        <v>270</v>
      </c>
      <c r="B273" s="50"/>
      <c r="C273" s="47"/>
      <c r="D273" s="27" t="s">
        <v>259</v>
      </c>
      <c r="E273" s="29" t="s">
        <v>274</v>
      </c>
      <c r="F273" s="35">
        <f t="shared" si="12"/>
        <v>62.485061315496097</v>
      </c>
      <c r="G273" s="32">
        <v>3.7</v>
      </c>
      <c r="H273" s="34" t="s">
        <v>298</v>
      </c>
      <c r="I273" s="23">
        <v>20.306949089557786</v>
      </c>
      <c r="J273" s="25">
        <v>86.49201040505389</v>
      </c>
      <c r="K273" s="30">
        <v>26.842900026590019</v>
      </c>
      <c r="L273" s="36">
        <v>1</v>
      </c>
      <c r="M273" s="36"/>
    </row>
    <row r="274" spans="1:13" ht="16.5" x14ac:dyDescent="0.3">
      <c r="A274" s="24">
        <v>271</v>
      </c>
      <c r="B274" s="50"/>
      <c r="C274" s="47"/>
      <c r="D274" s="27" t="s">
        <v>260</v>
      </c>
      <c r="E274" s="29" t="s">
        <v>274</v>
      </c>
      <c r="F274" s="35">
        <f t="shared" si="12"/>
        <v>62.475061315496099</v>
      </c>
      <c r="G274" s="32">
        <v>3.71</v>
      </c>
      <c r="H274" s="34" t="s">
        <v>298</v>
      </c>
      <c r="I274" s="23">
        <v>20.306949089557786</v>
      </c>
      <c r="J274" s="25">
        <v>86.49201040505389</v>
      </c>
      <c r="K274" s="30">
        <v>26.842900026590019</v>
      </c>
      <c r="L274" s="36">
        <v>1</v>
      </c>
      <c r="M274" s="36"/>
    </row>
    <row r="275" spans="1:13" ht="16.5" x14ac:dyDescent="0.3">
      <c r="A275" s="24">
        <v>272</v>
      </c>
      <c r="B275" s="50"/>
      <c r="C275" s="47"/>
      <c r="D275" s="27" t="s">
        <v>293</v>
      </c>
      <c r="E275" s="29" t="s">
        <v>274</v>
      </c>
      <c r="F275" s="35">
        <f t="shared" si="12"/>
        <v>62.485061315496097</v>
      </c>
      <c r="G275" s="32">
        <v>3.7</v>
      </c>
      <c r="H275" s="34" t="s">
        <v>298</v>
      </c>
      <c r="I275" s="23">
        <v>20.306949089557786</v>
      </c>
      <c r="J275" s="25">
        <v>86.49201040505389</v>
      </c>
      <c r="K275" s="30">
        <v>26.842900026590019</v>
      </c>
      <c r="L275" s="36">
        <v>1</v>
      </c>
      <c r="M275" s="36"/>
    </row>
    <row r="276" spans="1:13" ht="16.5" x14ac:dyDescent="0.3">
      <c r="A276" s="24">
        <v>273</v>
      </c>
      <c r="B276" s="51"/>
      <c r="C276" s="48"/>
      <c r="D276" s="27" t="s">
        <v>294</v>
      </c>
      <c r="E276" s="29" t="s">
        <v>274</v>
      </c>
      <c r="F276" s="35">
        <f t="shared" si="12"/>
        <v>62.475061315496099</v>
      </c>
      <c r="G276" s="32">
        <v>3.71</v>
      </c>
      <c r="H276" s="34" t="s">
        <v>298</v>
      </c>
      <c r="I276" s="23">
        <v>20.306949089557786</v>
      </c>
      <c r="J276" s="25">
        <v>86.49201040505389</v>
      </c>
      <c r="K276" s="30">
        <v>26.842900026590019</v>
      </c>
      <c r="L276" s="36">
        <v>1</v>
      </c>
      <c r="M276" s="36"/>
    </row>
    <row r="277" spans="1:13" ht="16.5" x14ac:dyDescent="0.3">
      <c r="A277" s="24">
        <v>274</v>
      </c>
      <c r="B277" s="49" t="s">
        <v>140</v>
      </c>
      <c r="C277" s="46" t="s">
        <v>151</v>
      </c>
      <c r="D277" s="27" t="s">
        <v>262</v>
      </c>
      <c r="E277" s="29" t="s">
        <v>274</v>
      </c>
      <c r="F277" s="35">
        <f>J277-I277-G277</f>
        <v>62.485061315496097</v>
      </c>
      <c r="G277" s="32">
        <v>3.7</v>
      </c>
      <c r="H277" s="34" t="s">
        <v>298</v>
      </c>
      <c r="I277" s="23">
        <v>20.306949089557786</v>
      </c>
      <c r="J277" s="25">
        <v>86.49201040505389</v>
      </c>
      <c r="K277" s="30">
        <v>26.842900026590019</v>
      </c>
      <c r="L277" s="36"/>
      <c r="M277" s="36">
        <v>1</v>
      </c>
    </row>
    <row r="278" spans="1:13" ht="16.5" x14ac:dyDescent="0.3">
      <c r="A278" s="24">
        <v>275</v>
      </c>
      <c r="B278" s="50"/>
      <c r="C278" s="47"/>
      <c r="D278" s="27" t="s">
        <v>263</v>
      </c>
      <c r="E278" s="29" t="s">
        <v>274</v>
      </c>
      <c r="F278" s="35">
        <f>J278-I278-G278</f>
        <v>62.485061315496097</v>
      </c>
      <c r="G278" s="32">
        <v>3.7</v>
      </c>
      <c r="H278" s="34" t="s">
        <v>298</v>
      </c>
      <c r="I278" s="23">
        <v>20.306949089557786</v>
      </c>
      <c r="J278" s="25">
        <v>86.49201040505389</v>
      </c>
      <c r="K278" s="30">
        <v>26.842900026590019</v>
      </c>
      <c r="L278" s="36"/>
      <c r="M278" s="36">
        <v>1</v>
      </c>
    </row>
    <row r="279" spans="1:13" ht="16.5" x14ac:dyDescent="0.3">
      <c r="A279" s="24">
        <v>276</v>
      </c>
      <c r="B279" s="50"/>
      <c r="C279" s="47"/>
      <c r="D279" s="27" t="s">
        <v>264</v>
      </c>
      <c r="E279" s="29" t="s">
        <v>273</v>
      </c>
      <c r="F279" s="35">
        <f>J279-I279-H279-G279</f>
        <v>87.304786324786321</v>
      </c>
      <c r="G279" s="32">
        <v>4.09</v>
      </c>
      <c r="H279" s="34">
        <v>2.4300000000000002</v>
      </c>
      <c r="I279" s="23">
        <v>28.806205871423263</v>
      </c>
      <c r="J279" s="25">
        <v>122.63099219620959</v>
      </c>
      <c r="K279" s="30">
        <v>38.058676729429457</v>
      </c>
      <c r="L279" s="36">
        <v>1</v>
      </c>
      <c r="M279" s="36"/>
    </row>
    <row r="280" spans="1:13" ht="16.5" x14ac:dyDescent="0.3">
      <c r="A280" s="24">
        <v>277</v>
      </c>
      <c r="B280" s="50"/>
      <c r="C280" s="47"/>
      <c r="D280" s="27" t="s">
        <v>265</v>
      </c>
      <c r="E280" s="29" t="s">
        <v>273</v>
      </c>
      <c r="F280" s="35">
        <f>J280-I280-H280-G280</f>
        <v>87.304786324786321</v>
      </c>
      <c r="G280" s="32">
        <v>4.09</v>
      </c>
      <c r="H280" s="34">
        <v>2.4300000000000002</v>
      </c>
      <c r="I280" s="23">
        <v>28.806205871423263</v>
      </c>
      <c r="J280" s="25">
        <v>122.63099219620959</v>
      </c>
      <c r="K280" s="30">
        <v>38.058676729429457</v>
      </c>
      <c r="L280" s="36">
        <v>1</v>
      </c>
      <c r="M280" s="36"/>
    </row>
    <row r="281" spans="1:13" ht="16.5" x14ac:dyDescent="0.3">
      <c r="A281" s="24">
        <v>278</v>
      </c>
      <c r="B281" s="50"/>
      <c r="C281" s="47"/>
      <c r="D281" s="27" t="s">
        <v>266</v>
      </c>
      <c r="E281" s="29" t="s">
        <v>274</v>
      </c>
      <c r="F281" s="35">
        <f>J281-I281-G281</f>
        <v>66.525566703827579</v>
      </c>
      <c r="G281" s="32">
        <v>3.7</v>
      </c>
      <c r="H281" s="34" t="s">
        <v>298</v>
      </c>
      <c r="I281" s="23">
        <v>21.561872909698998</v>
      </c>
      <c r="J281" s="25">
        <v>91.787439613526573</v>
      </c>
      <c r="K281" s="30">
        <v>28.486342885360834</v>
      </c>
      <c r="L281" s="36">
        <v>1</v>
      </c>
      <c r="M281" s="36"/>
    </row>
    <row r="282" spans="1:13" ht="16.5" x14ac:dyDescent="0.3">
      <c r="A282" s="24">
        <v>279</v>
      </c>
      <c r="B282" s="50"/>
      <c r="C282" s="47"/>
      <c r="D282" s="27" t="s">
        <v>267</v>
      </c>
      <c r="E282" s="29" t="s">
        <v>274</v>
      </c>
      <c r="F282" s="35">
        <f t="shared" ref="F282:F289" si="13">J282-I282-G282</f>
        <v>66.46118543292458</v>
      </c>
      <c r="G282" s="32">
        <v>3.7</v>
      </c>
      <c r="H282" s="34" t="s">
        <v>298</v>
      </c>
      <c r="I282" s="23">
        <v>21.533351913786696</v>
      </c>
      <c r="J282" s="25">
        <v>91.694537346711272</v>
      </c>
      <c r="K282" s="30">
        <v>28.457510554505209</v>
      </c>
      <c r="L282" s="36">
        <v>1</v>
      </c>
      <c r="M282" s="36"/>
    </row>
    <row r="283" spans="1:13" ht="16.5" x14ac:dyDescent="0.3">
      <c r="A283" s="24">
        <v>280</v>
      </c>
      <c r="B283" s="50"/>
      <c r="C283" s="47"/>
      <c r="D283" s="27" t="s">
        <v>272</v>
      </c>
      <c r="E283" s="29" t="s">
        <v>274</v>
      </c>
      <c r="F283" s="35">
        <f t="shared" si="13"/>
        <v>66.293901895206247</v>
      </c>
      <c r="G283" s="32">
        <v>3.71</v>
      </c>
      <c r="H283" s="34" t="s">
        <v>298</v>
      </c>
      <c r="I283" s="23">
        <v>21.504830917874397</v>
      </c>
      <c r="J283" s="25">
        <v>91.508732813080641</v>
      </c>
      <c r="K283" s="30">
        <v>28.399845892793952</v>
      </c>
      <c r="L283" s="36">
        <v>1</v>
      </c>
      <c r="M283" s="36"/>
    </row>
    <row r="284" spans="1:13" ht="16.5" x14ac:dyDescent="0.3">
      <c r="A284" s="24">
        <v>281</v>
      </c>
      <c r="B284" s="50"/>
      <c r="C284" s="47"/>
      <c r="D284" s="27" t="s">
        <v>268</v>
      </c>
      <c r="E284" s="29" t="s">
        <v>274</v>
      </c>
      <c r="F284" s="35">
        <f t="shared" si="13"/>
        <v>66.303901895206238</v>
      </c>
      <c r="G284" s="32">
        <v>3.7</v>
      </c>
      <c r="H284" s="34" t="s">
        <v>298</v>
      </c>
      <c r="I284" s="23">
        <v>21.504830917874397</v>
      </c>
      <c r="J284" s="25">
        <v>91.508732813080641</v>
      </c>
      <c r="K284" s="30">
        <v>28.399845892793952</v>
      </c>
      <c r="L284" s="36">
        <v>1</v>
      </c>
      <c r="M284" s="36"/>
    </row>
    <row r="285" spans="1:13" ht="16.5" x14ac:dyDescent="0.3">
      <c r="A285" s="24">
        <v>282</v>
      </c>
      <c r="B285" s="50"/>
      <c r="C285" s="47"/>
      <c r="D285" s="27" t="s">
        <v>269</v>
      </c>
      <c r="E285" s="29" t="s">
        <v>274</v>
      </c>
      <c r="F285" s="35">
        <f t="shared" si="13"/>
        <v>66.46118543292458</v>
      </c>
      <c r="G285" s="32">
        <v>3.7</v>
      </c>
      <c r="H285" s="34" t="s">
        <v>298</v>
      </c>
      <c r="I285" s="23">
        <v>21.533351913786696</v>
      </c>
      <c r="J285" s="25">
        <v>91.694537346711272</v>
      </c>
      <c r="K285" s="30">
        <v>28.457510554505209</v>
      </c>
      <c r="L285" s="36">
        <v>1</v>
      </c>
      <c r="M285" s="36"/>
    </row>
    <row r="286" spans="1:13" ht="16.5" x14ac:dyDescent="0.3">
      <c r="A286" s="24">
        <v>283</v>
      </c>
      <c r="B286" s="50"/>
      <c r="C286" s="47"/>
      <c r="D286" s="27" t="s">
        <v>270</v>
      </c>
      <c r="E286" s="29" t="s">
        <v>274</v>
      </c>
      <c r="F286" s="35">
        <f t="shared" si="13"/>
        <v>62.485061315496097</v>
      </c>
      <c r="G286" s="32">
        <v>3.7</v>
      </c>
      <c r="H286" s="34" t="s">
        <v>298</v>
      </c>
      <c r="I286" s="23">
        <v>20.306949089557786</v>
      </c>
      <c r="J286" s="25">
        <v>86.49201040505389</v>
      </c>
      <c r="K286" s="30">
        <v>26.842900026590019</v>
      </c>
      <c r="L286" s="36">
        <v>1</v>
      </c>
      <c r="M286" s="36"/>
    </row>
    <row r="287" spans="1:13" ht="16.5" x14ac:dyDescent="0.3">
      <c r="A287" s="24">
        <v>284</v>
      </c>
      <c r="B287" s="50"/>
      <c r="C287" s="47"/>
      <c r="D287" s="27" t="s">
        <v>271</v>
      </c>
      <c r="E287" s="29" t="s">
        <v>274</v>
      </c>
      <c r="F287" s="35">
        <f t="shared" si="13"/>
        <v>62.475061315496099</v>
      </c>
      <c r="G287" s="32">
        <v>3.71</v>
      </c>
      <c r="H287" s="34" t="s">
        <v>298</v>
      </c>
      <c r="I287" s="23">
        <v>20.306949089557786</v>
      </c>
      <c r="J287" s="25">
        <v>86.49201040505389</v>
      </c>
      <c r="K287" s="30">
        <v>26.842900026590019</v>
      </c>
      <c r="L287" s="36">
        <v>1</v>
      </c>
      <c r="M287" s="36"/>
    </row>
    <row r="288" spans="1:13" ht="16.5" x14ac:dyDescent="0.3">
      <c r="A288" s="24">
        <v>285</v>
      </c>
      <c r="B288" s="50"/>
      <c r="C288" s="47"/>
      <c r="D288" s="27" t="s">
        <v>295</v>
      </c>
      <c r="E288" s="29" t="s">
        <v>274</v>
      </c>
      <c r="F288" s="35">
        <f t="shared" si="13"/>
        <v>62.485061315496097</v>
      </c>
      <c r="G288" s="32">
        <v>3.7</v>
      </c>
      <c r="H288" s="34" t="s">
        <v>298</v>
      </c>
      <c r="I288" s="23">
        <v>20.306949089557786</v>
      </c>
      <c r="J288" s="25">
        <v>86.49201040505389</v>
      </c>
      <c r="K288" s="30">
        <v>26.842900026590019</v>
      </c>
      <c r="L288" s="36">
        <v>1</v>
      </c>
      <c r="M288" s="36"/>
    </row>
    <row r="289" spans="1:13" ht="16.5" x14ac:dyDescent="0.3">
      <c r="A289" s="24">
        <v>286</v>
      </c>
      <c r="B289" s="51"/>
      <c r="C289" s="48"/>
      <c r="D289" s="27" t="s">
        <v>296</v>
      </c>
      <c r="E289" s="29" t="s">
        <v>274</v>
      </c>
      <c r="F289" s="35">
        <f t="shared" si="13"/>
        <v>62.475061315496099</v>
      </c>
      <c r="G289" s="32">
        <v>3.71</v>
      </c>
      <c r="H289" s="34" t="s">
        <v>298</v>
      </c>
      <c r="I289" s="23">
        <v>20.306949089557786</v>
      </c>
      <c r="J289" s="25">
        <v>86.49201040505389</v>
      </c>
      <c r="K289" s="30">
        <v>26.842900026590019</v>
      </c>
      <c r="L289" s="36">
        <v>1</v>
      </c>
      <c r="M289" s="36"/>
    </row>
    <row r="290" spans="1:13" ht="16.5" x14ac:dyDescent="0.3">
      <c r="A290" s="29"/>
      <c r="B290" s="53" t="s">
        <v>300</v>
      </c>
      <c r="C290" s="54"/>
      <c r="D290" s="54"/>
      <c r="E290" s="54"/>
      <c r="F290" s="54"/>
      <c r="G290" s="54"/>
      <c r="H290" s="54"/>
      <c r="I290" s="54"/>
      <c r="J290" s="54"/>
      <c r="K290" s="55"/>
      <c r="L290" s="24"/>
      <c r="M290" s="24">
        <v>22</v>
      </c>
    </row>
    <row r="291" spans="1:13" x14ac:dyDescent="0.25">
      <c r="A291" s="56" t="s">
        <v>299</v>
      </c>
      <c r="B291" s="57"/>
      <c r="C291" s="57"/>
      <c r="D291" s="57"/>
      <c r="E291" s="57"/>
      <c r="F291" s="57"/>
      <c r="G291" s="57"/>
      <c r="H291" s="57"/>
      <c r="I291" s="57"/>
      <c r="J291" s="58"/>
      <c r="K291" s="38">
        <f>SUM(K4:K289)</f>
        <v>9503.2515793385173</v>
      </c>
      <c r="L291" s="61">
        <f>SUM(L4:L290)</f>
        <v>259</v>
      </c>
      <c r="M291" s="61">
        <f>SUM(M5:M290)</f>
        <v>49</v>
      </c>
    </row>
  </sheetData>
  <mergeCells count="58">
    <mergeCell ref="B290:K290"/>
    <mergeCell ref="A291:J291"/>
    <mergeCell ref="A2:A3"/>
    <mergeCell ref="B2:B3"/>
    <mergeCell ref="C2:C3"/>
    <mergeCell ref="D2:D3"/>
    <mergeCell ref="E2:E3"/>
    <mergeCell ref="B56:B68"/>
    <mergeCell ref="J2:J3"/>
    <mergeCell ref="K2:K3"/>
    <mergeCell ref="G2:G3"/>
    <mergeCell ref="H2:H3"/>
    <mergeCell ref="I2:I3"/>
    <mergeCell ref="F2:F3"/>
    <mergeCell ref="B212:B224"/>
    <mergeCell ref="B69:B81"/>
    <mergeCell ref="L2:M2"/>
    <mergeCell ref="B4:B16"/>
    <mergeCell ref="B17:B29"/>
    <mergeCell ref="B30:B42"/>
    <mergeCell ref="B43:B55"/>
    <mergeCell ref="B82:B94"/>
    <mergeCell ref="B95:B107"/>
    <mergeCell ref="B108:B120"/>
    <mergeCell ref="B121:B133"/>
    <mergeCell ref="B134:B146"/>
    <mergeCell ref="B147:B159"/>
    <mergeCell ref="B160:B172"/>
    <mergeCell ref="B173:B185"/>
    <mergeCell ref="B186:B198"/>
    <mergeCell ref="B199:B211"/>
    <mergeCell ref="B225:B237"/>
    <mergeCell ref="B238:B250"/>
    <mergeCell ref="B251:B263"/>
    <mergeCell ref="B264:B276"/>
    <mergeCell ref="B277:B289"/>
    <mergeCell ref="C160:C172"/>
    <mergeCell ref="C4:C16"/>
    <mergeCell ref="C17:C29"/>
    <mergeCell ref="C30:C42"/>
    <mergeCell ref="C43:C55"/>
    <mergeCell ref="C56:C68"/>
    <mergeCell ref="C69:C81"/>
    <mergeCell ref="C82:C94"/>
    <mergeCell ref="C95:C107"/>
    <mergeCell ref="C108:C120"/>
    <mergeCell ref="C121:C133"/>
    <mergeCell ref="C134:C146"/>
    <mergeCell ref="C147:C159"/>
    <mergeCell ref="C251:C263"/>
    <mergeCell ref="C264:C276"/>
    <mergeCell ref="C277:C289"/>
    <mergeCell ref="C173:C185"/>
    <mergeCell ref="C186:C198"/>
    <mergeCell ref="C199:C211"/>
    <mergeCell ref="C212:C224"/>
    <mergeCell ref="C225:C237"/>
    <mergeCell ref="C238:C2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 0 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Usha M.</dc:creator>
  <cp:lastModifiedBy>VIGNESH</cp:lastModifiedBy>
  <cp:lastPrinted>2020-12-23T07:26:44Z</cp:lastPrinted>
  <dcterms:created xsi:type="dcterms:W3CDTF">2015-01-06T11:13:55Z</dcterms:created>
  <dcterms:modified xsi:type="dcterms:W3CDTF">2024-07-11T08:07:01Z</dcterms:modified>
</cp:coreProperties>
</file>