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/Users/mohamedibrahim/Library/Mobile Documents/com~apple~CloudDocs/RERA/BHARATH GREEN ENCLAVE/DRAFT/"/>
    </mc:Choice>
  </mc:AlternateContent>
  <xr:revisionPtr revIDLastSave="0" documentId="8_{9F6B1C84-373B-4C40-9E43-DB4C606F3A33}" xr6:coauthVersionLast="47" xr6:coauthVersionMax="47" xr10:uidLastSave="{00000000-0000-0000-0000-000000000000}"/>
  <bookViews>
    <workbookView xWindow="80" yWindow="500" windowWidth="38100" windowHeight="19740" activeTab="2" xr2:uid="{00000000-000D-0000-FFFF-FFFF00000000}"/>
  </bookViews>
  <sheets>
    <sheet name="Chart1" sheetId="1" state="hidden" r:id="rId1"/>
    <sheet name="Sheet1" sheetId="2" state="hidden" r:id="rId2"/>
    <sheet name="Sheet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1" i="3" l="1"/>
  <c r="N181" i="3"/>
  <c r="M181" i="3"/>
  <c r="L181" i="3"/>
  <c r="K181" i="3"/>
  <c r="J181" i="3"/>
  <c r="I181" i="3"/>
  <c r="G181" i="3"/>
  <c r="F181" i="3"/>
  <c r="J179" i="3"/>
  <c r="L179" i="3" s="1"/>
  <c r="J178" i="3"/>
  <c r="L178" i="3" s="1"/>
  <c r="J177" i="3"/>
  <c r="L177" i="3" s="1"/>
  <c r="J176" i="3"/>
  <c r="L176" i="3" s="1"/>
  <c r="J175" i="3"/>
  <c r="L175" i="3" s="1"/>
  <c r="J174" i="3"/>
  <c r="L174" i="3" s="1"/>
  <c r="J173" i="3"/>
  <c r="L173" i="3" s="1"/>
  <c r="M172" i="3"/>
  <c r="L172" i="3"/>
  <c r="J172" i="3"/>
  <c r="J170" i="3"/>
  <c r="L170" i="3" s="1"/>
  <c r="J169" i="3"/>
  <c r="L169" i="3" s="1"/>
  <c r="J168" i="3"/>
  <c r="L168" i="3" s="1"/>
  <c r="J167" i="3"/>
  <c r="L167" i="3" s="1"/>
  <c r="J166" i="3"/>
  <c r="L166" i="3" s="1"/>
  <c r="J165" i="3"/>
  <c r="L165" i="3" s="1"/>
  <c r="J164" i="3"/>
  <c r="L164" i="3" s="1"/>
  <c r="M163" i="3"/>
  <c r="L163" i="3"/>
  <c r="J163" i="3"/>
  <c r="J161" i="3"/>
  <c r="L161" i="3" s="1"/>
  <c r="J160" i="3"/>
  <c r="L160" i="3" s="1"/>
  <c r="J159" i="3"/>
  <c r="L159" i="3" s="1"/>
  <c r="J158" i="3"/>
  <c r="L158" i="3" s="1"/>
  <c r="J157" i="3"/>
  <c r="L157" i="3" s="1"/>
  <c r="J156" i="3"/>
  <c r="L156" i="3" s="1"/>
  <c r="J155" i="3"/>
  <c r="L155" i="3" s="1"/>
  <c r="M154" i="3"/>
  <c r="L154" i="3"/>
  <c r="J154" i="3"/>
  <c r="J152" i="3"/>
  <c r="L152" i="3" s="1"/>
  <c r="J151" i="3"/>
  <c r="L151" i="3" s="1"/>
  <c r="J150" i="3"/>
  <c r="L150" i="3" s="1"/>
  <c r="L149" i="3"/>
  <c r="J149" i="3"/>
  <c r="J148" i="3"/>
  <c r="L148" i="3" s="1"/>
  <c r="J147" i="3"/>
  <c r="L147" i="3" s="1"/>
  <c r="J146" i="3"/>
  <c r="L146" i="3" s="1"/>
  <c r="M145" i="3"/>
  <c r="L145" i="3"/>
  <c r="J145" i="3"/>
  <c r="J143" i="3"/>
  <c r="L143" i="3" s="1"/>
  <c r="J142" i="3"/>
  <c r="L142" i="3" s="1"/>
  <c r="J141" i="3"/>
  <c r="L141" i="3" s="1"/>
  <c r="J140" i="3"/>
  <c r="L140" i="3" s="1"/>
  <c r="J139" i="3"/>
  <c r="L139" i="3" s="1"/>
  <c r="J138" i="3"/>
  <c r="L138" i="3" s="1"/>
  <c r="J137" i="3"/>
  <c r="L137" i="3" s="1"/>
  <c r="M136" i="3"/>
  <c r="L136" i="3"/>
  <c r="J136" i="3"/>
  <c r="J134" i="3"/>
  <c r="L134" i="3" s="1"/>
  <c r="J133" i="3"/>
  <c r="L133" i="3" s="1"/>
  <c r="J132" i="3"/>
  <c r="L132" i="3" s="1"/>
  <c r="J131" i="3"/>
  <c r="L131" i="3" s="1"/>
  <c r="J130" i="3"/>
  <c r="L130" i="3" s="1"/>
  <c r="J129" i="3"/>
  <c r="L129" i="3" s="1"/>
  <c r="J128" i="3"/>
  <c r="L128" i="3" s="1"/>
  <c r="J127" i="3"/>
  <c r="L127" i="3" s="1"/>
  <c r="J126" i="3"/>
  <c r="L126" i="3" s="1"/>
  <c r="J125" i="3"/>
  <c r="L125" i="3" s="1"/>
  <c r="J124" i="3"/>
  <c r="L124" i="3" s="1"/>
  <c r="J123" i="3"/>
  <c r="L123" i="3" s="1"/>
  <c r="J121" i="3"/>
  <c r="L121" i="3" s="1"/>
  <c r="J120" i="3"/>
  <c r="L120" i="3" s="1"/>
  <c r="J119" i="3"/>
  <c r="L119" i="3" s="1"/>
  <c r="J118" i="3"/>
  <c r="L118" i="3" s="1"/>
  <c r="J117" i="3"/>
  <c r="L117" i="3" s="1"/>
  <c r="J116" i="3"/>
  <c r="L116" i="3" s="1"/>
  <c r="J115" i="3"/>
  <c r="L115" i="3" s="1"/>
  <c r="J114" i="3"/>
  <c r="L114" i="3" s="1"/>
  <c r="J113" i="3"/>
  <c r="L113" i="3" s="1"/>
  <c r="J112" i="3"/>
  <c r="L112" i="3" s="1"/>
  <c r="J111" i="3"/>
  <c r="L111" i="3" s="1"/>
  <c r="J110" i="3"/>
  <c r="L110" i="3" s="1"/>
  <c r="J108" i="3"/>
  <c r="L108" i="3" s="1"/>
  <c r="J107" i="3"/>
  <c r="L107" i="3" s="1"/>
  <c r="J106" i="3"/>
  <c r="L106" i="3" s="1"/>
  <c r="J105" i="3"/>
  <c r="L105" i="3" s="1"/>
  <c r="J104" i="3"/>
  <c r="L104" i="3" s="1"/>
  <c r="J103" i="3"/>
  <c r="L103" i="3" s="1"/>
  <c r="J102" i="3"/>
  <c r="L102" i="3" s="1"/>
  <c r="J101" i="3"/>
  <c r="L101" i="3" s="1"/>
  <c r="J100" i="3"/>
  <c r="L100" i="3" s="1"/>
  <c r="J99" i="3"/>
  <c r="L99" i="3" s="1"/>
  <c r="J98" i="3"/>
  <c r="L98" i="3" s="1"/>
  <c r="J97" i="3"/>
  <c r="L97" i="3" s="1"/>
  <c r="J95" i="3"/>
  <c r="L95" i="3" s="1"/>
  <c r="J94" i="3"/>
  <c r="L94" i="3" s="1"/>
  <c r="J93" i="3"/>
  <c r="L93" i="3" s="1"/>
  <c r="J92" i="3"/>
  <c r="L92" i="3" s="1"/>
  <c r="J91" i="3"/>
  <c r="L91" i="3" s="1"/>
  <c r="J90" i="3"/>
  <c r="L90" i="3" s="1"/>
  <c r="J89" i="3"/>
  <c r="L89" i="3" s="1"/>
  <c r="J88" i="3"/>
  <c r="L88" i="3" s="1"/>
  <c r="J87" i="3"/>
  <c r="L87" i="3" s="1"/>
  <c r="J86" i="3"/>
  <c r="L86" i="3" s="1"/>
  <c r="J85" i="3"/>
  <c r="L85" i="3" s="1"/>
  <c r="J84" i="3"/>
  <c r="L84" i="3" s="1"/>
  <c r="J82" i="3"/>
  <c r="L82" i="3" s="1"/>
  <c r="J81" i="3"/>
  <c r="L81" i="3" s="1"/>
  <c r="J80" i="3"/>
  <c r="L80" i="3" s="1"/>
  <c r="J79" i="3"/>
  <c r="L79" i="3" s="1"/>
  <c r="J78" i="3"/>
  <c r="L78" i="3" s="1"/>
  <c r="J77" i="3"/>
  <c r="L77" i="3" s="1"/>
  <c r="J76" i="3"/>
  <c r="L76" i="3" s="1"/>
  <c r="J75" i="3"/>
  <c r="L75" i="3" s="1"/>
  <c r="J74" i="3"/>
  <c r="L74" i="3" s="1"/>
  <c r="J73" i="3"/>
  <c r="L73" i="3" s="1"/>
  <c r="J72" i="3"/>
  <c r="L72" i="3" s="1"/>
  <c r="J71" i="3"/>
  <c r="L71" i="3" s="1"/>
  <c r="J69" i="3"/>
  <c r="L69" i="3" s="1"/>
  <c r="J68" i="3"/>
  <c r="L68" i="3" s="1"/>
  <c r="J67" i="3"/>
  <c r="L67" i="3" s="1"/>
  <c r="J66" i="3"/>
  <c r="L66" i="3" s="1"/>
  <c r="J65" i="3"/>
  <c r="L65" i="3" s="1"/>
  <c r="J64" i="3"/>
  <c r="L64" i="3" s="1"/>
  <c r="J63" i="3"/>
  <c r="L63" i="3" s="1"/>
  <c r="J62" i="3"/>
  <c r="L62" i="3" s="1"/>
  <c r="J61" i="3"/>
  <c r="L61" i="3" s="1"/>
  <c r="J60" i="3"/>
  <c r="L60" i="3" s="1"/>
  <c r="J59" i="3"/>
  <c r="L59" i="3" s="1"/>
  <c r="J58" i="3"/>
  <c r="L58" i="3" s="1"/>
  <c r="J56" i="3"/>
  <c r="L56" i="3" s="1"/>
  <c r="J55" i="3"/>
  <c r="L55" i="3" s="1"/>
  <c r="J54" i="3"/>
  <c r="L54" i="3" s="1"/>
  <c r="J53" i="3"/>
  <c r="L53" i="3" s="1"/>
  <c r="J52" i="3"/>
  <c r="L52" i="3" s="1"/>
  <c r="J51" i="3"/>
  <c r="L51" i="3" s="1"/>
  <c r="J50" i="3"/>
  <c r="L50" i="3" s="1"/>
  <c r="J49" i="3"/>
  <c r="L49" i="3" s="1"/>
  <c r="J48" i="3"/>
  <c r="L48" i="3" s="1"/>
  <c r="J47" i="3"/>
  <c r="L47" i="3" s="1"/>
  <c r="J46" i="3"/>
  <c r="L46" i="3" s="1"/>
  <c r="J45" i="3"/>
  <c r="L45" i="3" s="1"/>
  <c r="J43" i="3"/>
  <c r="L43" i="3" s="1"/>
  <c r="J42" i="3"/>
  <c r="L42" i="3" s="1"/>
  <c r="J41" i="3"/>
  <c r="L41" i="3" s="1"/>
  <c r="J40" i="3"/>
  <c r="L40" i="3" s="1"/>
  <c r="J39" i="3"/>
  <c r="L39" i="3" s="1"/>
  <c r="J38" i="3"/>
  <c r="L38" i="3" s="1"/>
  <c r="J37" i="3"/>
  <c r="L37" i="3" s="1"/>
  <c r="J36" i="3"/>
  <c r="L36" i="3" s="1"/>
  <c r="J35" i="3"/>
  <c r="L35" i="3" s="1"/>
  <c r="J34" i="3"/>
  <c r="L34" i="3" s="1"/>
  <c r="J33" i="3"/>
  <c r="L33" i="3" s="1"/>
  <c r="J32" i="3"/>
  <c r="L32" i="3" s="1"/>
  <c r="J30" i="3"/>
  <c r="L30" i="3" s="1"/>
  <c r="J29" i="3"/>
  <c r="L29" i="3" s="1"/>
  <c r="J28" i="3"/>
  <c r="L28" i="3" s="1"/>
  <c r="J27" i="3"/>
  <c r="L27" i="3" s="1"/>
  <c r="J26" i="3"/>
  <c r="L26" i="3" s="1"/>
  <c r="J25" i="3"/>
  <c r="L25" i="3" s="1"/>
  <c r="J24" i="3"/>
  <c r="L24" i="3" s="1"/>
  <c r="J23" i="3"/>
  <c r="L23" i="3" s="1"/>
  <c r="J22" i="3"/>
  <c r="L22" i="3" s="1"/>
  <c r="J21" i="3"/>
  <c r="L21" i="3" s="1"/>
  <c r="J20" i="3"/>
  <c r="L20" i="3" s="1"/>
  <c r="J19" i="3"/>
  <c r="L19" i="3" s="1"/>
  <c r="J17" i="3"/>
  <c r="L17" i="3" s="1"/>
  <c r="J16" i="3"/>
  <c r="L16" i="3" s="1"/>
  <c r="L15" i="3"/>
  <c r="J15" i="3"/>
  <c r="L14" i="3"/>
  <c r="J14" i="3"/>
  <c r="J13" i="3"/>
  <c r="L13" i="3" s="1"/>
  <c r="J12" i="3"/>
  <c r="L12" i="3" s="1"/>
  <c r="J11" i="3"/>
  <c r="L11" i="3" s="1"/>
  <c r="L10" i="3"/>
  <c r="J10" i="3"/>
  <c r="J9" i="3"/>
  <c r="L9" i="3" s="1"/>
  <c r="J8" i="3"/>
  <c r="L8" i="3" s="1"/>
  <c r="J7" i="3"/>
  <c r="L7" i="3" s="1"/>
  <c r="L6" i="3"/>
  <c r="J6" i="3"/>
  <c r="F185" i="2"/>
  <c r="G185" i="2"/>
  <c r="I185" i="2"/>
  <c r="K185" i="2"/>
  <c r="O185" i="2"/>
  <c r="N185" i="2"/>
  <c r="J183" i="2"/>
  <c r="L183" i="2" s="1"/>
  <c r="J182" i="2"/>
  <c r="L182" i="2" s="1"/>
  <c r="J181" i="2"/>
  <c r="L181" i="2" s="1"/>
  <c r="J180" i="2"/>
  <c r="L180" i="2" s="1"/>
  <c r="J179" i="2"/>
  <c r="L179" i="2" s="1"/>
  <c r="J178" i="2"/>
  <c r="L178" i="2" s="1"/>
  <c r="J177" i="2"/>
  <c r="L177" i="2" s="1"/>
  <c r="A177" i="2"/>
  <c r="A178" i="2" s="1"/>
  <c r="A179" i="2" s="1"/>
  <c r="A180" i="2" s="1"/>
  <c r="A181" i="2" s="1"/>
  <c r="A182" i="2" s="1"/>
  <c r="A183" i="2" s="1"/>
  <c r="M176" i="2"/>
  <c r="J176" i="2"/>
  <c r="L176" i="2" s="1"/>
  <c r="J174" i="2"/>
  <c r="L174" i="2" s="1"/>
  <c r="J173" i="2"/>
  <c r="L173" i="2" s="1"/>
  <c r="J172" i="2"/>
  <c r="L172" i="2" s="1"/>
  <c r="J171" i="2"/>
  <c r="L171" i="2" s="1"/>
  <c r="J170" i="2"/>
  <c r="L170" i="2" s="1"/>
  <c r="J169" i="2"/>
  <c r="L169" i="2" s="1"/>
  <c r="J168" i="2"/>
  <c r="L168" i="2" s="1"/>
  <c r="J167" i="2"/>
  <c r="L167" i="2" s="1"/>
  <c r="J166" i="2"/>
  <c r="L166" i="2" s="1"/>
  <c r="J165" i="2"/>
  <c r="L165" i="2" s="1"/>
  <c r="J164" i="2"/>
  <c r="L164" i="2" s="1"/>
  <c r="A164" i="2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J163" i="2"/>
  <c r="L163" i="2" s="1"/>
  <c r="J161" i="2"/>
  <c r="L161" i="2" s="1"/>
  <c r="J160" i="2"/>
  <c r="L160" i="2" s="1"/>
  <c r="J159" i="2"/>
  <c r="L159" i="2" s="1"/>
  <c r="J158" i="2"/>
  <c r="L158" i="2" s="1"/>
  <c r="J157" i="2"/>
  <c r="L157" i="2" s="1"/>
  <c r="J156" i="2"/>
  <c r="L156" i="2" s="1"/>
  <c r="J155" i="2"/>
  <c r="L155" i="2" s="1"/>
  <c r="J154" i="2"/>
  <c r="L154" i="2" s="1"/>
  <c r="J153" i="2"/>
  <c r="L153" i="2" s="1"/>
  <c r="J152" i="2"/>
  <c r="L152" i="2" s="1"/>
  <c r="J151" i="2"/>
  <c r="L151" i="2" s="1"/>
  <c r="J150" i="2"/>
  <c r="L150" i="2" s="1"/>
  <c r="A150" i="2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J147" i="2"/>
  <c r="L147" i="2" s="1"/>
  <c r="J146" i="2"/>
  <c r="L146" i="2" s="1"/>
  <c r="J145" i="2"/>
  <c r="L145" i="2" s="1"/>
  <c r="J144" i="2"/>
  <c r="L144" i="2" s="1"/>
  <c r="J143" i="2"/>
  <c r="L143" i="2" s="1"/>
  <c r="J142" i="2"/>
  <c r="L142" i="2" s="1"/>
  <c r="J141" i="2"/>
  <c r="L141" i="2" s="1"/>
  <c r="A141" i="2"/>
  <c r="A142" i="2" s="1"/>
  <c r="A143" i="2" s="1"/>
  <c r="A144" i="2" s="1"/>
  <c r="A145" i="2" s="1"/>
  <c r="A146" i="2" s="1"/>
  <c r="A147" i="2" s="1"/>
  <c r="M140" i="2"/>
  <c r="J140" i="2"/>
  <c r="L140" i="2" s="1"/>
  <c r="J138" i="2"/>
  <c r="L138" i="2" s="1"/>
  <c r="J137" i="2"/>
  <c r="L137" i="2" s="1"/>
  <c r="J136" i="2"/>
  <c r="L136" i="2" s="1"/>
  <c r="J135" i="2"/>
  <c r="L135" i="2" s="1"/>
  <c r="J134" i="2"/>
  <c r="L134" i="2" s="1"/>
  <c r="J133" i="2"/>
  <c r="L133" i="2" s="1"/>
  <c r="J132" i="2"/>
  <c r="L132" i="2" s="1"/>
  <c r="J131" i="2"/>
  <c r="L131" i="2" s="1"/>
  <c r="J130" i="2"/>
  <c r="L130" i="2" s="1"/>
  <c r="J129" i="2"/>
  <c r="L129" i="2" s="1"/>
  <c r="J128" i="2"/>
  <c r="L128" i="2" s="1"/>
  <c r="J127" i="2"/>
  <c r="L127" i="2" s="1"/>
  <c r="J125" i="2"/>
  <c r="L125" i="2" s="1"/>
  <c r="J124" i="2"/>
  <c r="L124" i="2" s="1"/>
  <c r="J123" i="2"/>
  <c r="L123" i="2" s="1"/>
  <c r="L122" i="2"/>
  <c r="J122" i="2"/>
  <c r="J121" i="2"/>
  <c r="L121" i="2" s="1"/>
  <c r="J120" i="2"/>
  <c r="L120" i="2" s="1"/>
  <c r="J119" i="2"/>
  <c r="L119" i="2" s="1"/>
  <c r="J118" i="2"/>
  <c r="L118" i="2" s="1"/>
  <c r="J117" i="2"/>
  <c r="L117" i="2" s="1"/>
  <c r="J116" i="2"/>
  <c r="L116" i="2" s="1"/>
  <c r="J115" i="2"/>
  <c r="L115" i="2" s="1"/>
  <c r="A115" i="2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J114" i="2"/>
  <c r="L114" i="2" s="1"/>
  <c r="J111" i="2"/>
  <c r="L111" i="2" s="1"/>
  <c r="J110" i="2"/>
  <c r="L110" i="2" s="1"/>
  <c r="J109" i="2"/>
  <c r="L109" i="2" s="1"/>
  <c r="J108" i="2"/>
  <c r="L108" i="2" s="1"/>
  <c r="J107" i="2"/>
  <c r="L107" i="2" s="1"/>
  <c r="J106" i="2"/>
  <c r="L106" i="2" s="1"/>
  <c r="J105" i="2"/>
  <c r="L105" i="2" s="1"/>
  <c r="A105" i="2"/>
  <c r="A106" i="2" s="1"/>
  <c r="A107" i="2" s="1"/>
  <c r="A108" i="2" s="1"/>
  <c r="A109" i="2" s="1"/>
  <c r="A110" i="2" s="1"/>
  <c r="A111" i="2" s="1"/>
  <c r="M104" i="2"/>
  <c r="J104" i="2"/>
  <c r="L104" i="2" s="1"/>
  <c r="J102" i="2"/>
  <c r="L102" i="2" s="1"/>
  <c r="J101" i="2"/>
  <c r="L101" i="2" s="1"/>
  <c r="J100" i="2"/>
  <c r="L100" i="2" s="1"/>
  <c r="J99" i="2"/>
  <c r="L99" i="2" s="1"/>
  <c r="J98" i="2"/>
  <c r="L98" i="2" s="1"/>
  <c r="J97" i="2"/>
  <c r="L97" i="2" s="1"/>
  <c r="J96" i="2"/>
  <c r="L96" i="2" s="1"/>
  <c r="J95" i="2"/>
  <c r="L95" i="2" s="1"/>
  <c r="J94" i="2"/>
  <c r="L94" i="2" s="1"/>
  <c r="J93" i="2"/>
  <c r="L93" i="2" s="1"/>
  <c r="J92" i="2"/>
  <c r="L92" i="2" s="1"/>
  <c r="A92" i="2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J91" i="2"/>
  <c r="L91" i="2" s="1"/>
  <c r="J89" i="2"/>
  <c r="L89" i="2" s="1"/>
  <c r="J88" i="2"/>
  <c r="L88" i="2" s="1"/>
  <c r="J87" i="2"/>
  <c r="L87" i="2" s="1"/>
  <c r="J86" i="2"/>
  <c r="L86" i="2" s="1"/>
  <c r="J85" i="2"/>
  <c r="L85" i="2" s="1"/>
  <c r="J84" i="2"/>
  <c r="L84" i="2" s="1"/>
  <c r="J83" i="2"/>
  <c r="L83" i="2" s="1"/>
  <c r="J82" i="2"/>
  <c r="L82" i="2" s="1"/>
  <c r="J81" i="2"/>
  <c r="L81" i="2" s="1"/>
  <c r="J80" i="2"/>
  <c r="L80" i="2" s="1"/>
  <c r="J79" i="2"/>
  <c r="L79" i="2" s="1"/>
  <c r="A79" i="2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J78" i="2"/>
  <c r="L78" i="2" s="1"/>
  <c r="J75" i="2"/>
  <c r="L75" i="2" s="1"/>
  <c r="J74" i="2"/>
  <c r="L74" i="2" s="1"/>
  <c r="J73" i="2"/>
  <c r="L73" i="2" s="1"/>
  <c r="J72" i="2"/>
  <c r="L72" i="2" s="1"/>
  <c r="J71" i="2"/>
  <c r="L71" i="2" s="1"/>
  <c r="J70" i="2"/>
  <c r="L70" i="2" s="1"/>
  <c r="J69" i="2"/>
  <c r="L69" i="2" s="1"/>
  <c r="A69" i="2"/>
  <c r="A70" i="2" s="1"/>
  <c r="A71" i="2" s="1"/>
  <c r="A72" i="2" s="1"/>
  <c r="A73" i="2" s="1"/>
  <c r="A74" i="2" s="1"/>
  <c r="A75" i="2" s="1"/>
  <c r="M68" i="2"/>
  <c r="J68" i="2"/>
  <c r="L68" i="2" s="1"/>
  <c r="J66" i="2"/>
  <c r="L66" i="2" s="1"/>
  <c r="J65" i="2"/>
  <c r="L65" i="2" s="1"/>
  <c r="J64" i="2"/>
  <c r="L64" i="2" s="1"/>
  <c r="J63" i="2"/>
  <c r="L63" i="2" s="1"/>
  <c r="J62" i="2"/>
  <c r="L62" i="2" s="1"/>
  <c r="J61" i="2"/>
  <c r="L61" i="2" s="1"/>
  <c r="J60" i="2"/>
  <c r="L60" i="2" s="1"/>
  <c r="J59" i="2"/>
  <c r="L59" i="2" s="1"/>
  <c r="J58" i="2"/>
  <c r="L58" i="2" s="1"/>
  <c r="J57" i="2"/>
  <c r="L57" i="2" s="1"/>
  <c r="J56" i="2"/>
  <c r="L56" i="2" s="1"/>
  <c r="A56" i="2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J55" i="2"/>
  <c r="L55" i="2" s="1"/>
  <c r="J53" i="2"/>
  <c r="L53" i="2" s="1"/>
  <c r="J52" i="2"/>
  <c r="L52" i="2" s="1"/>
  <c r="J51" i="2"/>
  <c r="L51" i="2" s="1"/>
  <c r="J50" i="2"/>
  <c r="L50" i="2" s="1"/>
  <c r="J49" i="2"/>
  <c r="L49" i="2" s="1"/>
  <c r="J48" i="2"/>
  <c r="L48" i="2" s="1"/>
  <c r="J47" i="2"/>
  <c r="L47" i="2" s="1"/>
  <c r="J46" i="2"/>
  <c r="L46" i="2" s="1"/>
  <c r="J45" i="2"/>
  <c r="L45" i="2" s="1"/>
  <c r="J44" i="2"/>
  <c r="L44" i="2" s="1"/>
  <c r="J43" i="2"/>
  <c r="L43" i="2" s="1"/>
  <c r="A43" i="2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J42" i="2"/>
  <c r="L42" i="2" s="1"/>
  <c r="J39" i="2"/>
  <c r="L39" i="2" s="1"/>
  <c r="J38" i="2"/>
  <c r="L38" i="2" s="1"/>
  <c r="J37" i="2"/>
  <c r="L37" i="2" s="1"/>
  <c r="J36" i="2"/>
  <c r="L36" i="2" s="1"/>
  <c r="J35" i="2"/>
  <c r="L35" i="2" s="1"/>
  <c r="J34" i="2"/>
  <c r="L34" i="2" s="1"/>
  <c r="J33" i="2"/>
  <c r="L33" i="2" s="1"/>
  <c r="M32" i="2"/>
  <c r="J32" i="2"/>
  <c r="L32" i="2" s="1"/>
  <c r="A32" i="2"/>
  <c r="A33" i="2" s="1"/>
  <c r="A34" i="2" s="1"/>
  <c r="A35" i="2" s="1"/>
  <c r="A36" i="2" s="1"/>
  <c r="A37" i="2" s="1"/>
  <c r="A38" i="2" s="1"/>
  <c r="A39" i="2" s="1"/>
  <c r="J30" i="2"/>
  <c r="L30" i="2" s="1"/>
  <c r="J29" i="2"/>
  <c r="L29" i="2" s="1"/>
  <c r="J28" i="2"/>
  <c r="L28" i="2" s="1"/>
  <c r="J27" i="2"/>
  <c r="L27" i="2" s="1"/>
  <c r="J26" i="2"/>
  <c r="L26" i="2" s="1"/>
  <c r="J25" i="2"/>
  <c r="L25" i="2" s="1"/>
  <c r="J24" i="2"/>
  <c r="L24" i="2" s="1"/>
  <c r="J23" i="2"/>
  <c r="L23" i="2" s="1"/>
  <c r="J22" i="2"/>
  <c r="L22" i="2" s="1"/>
  <c r="J21" i="2"/>
  <c r="L21" i="2" s="1"/>
  <c r="J20" i="2"/>
  <c r="L20" i="2" s="1"/>
  <c r="J19" i="2"/>
  <c r="L19" i="2" s="1"/>
  <c r="A19" i="2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J17" i="2"/>
  <c r="L17" i="2" s="1"/>
  <c r="J16" i="2"/>
  <c r="L16" i="2" s="1"/>
  <c r="J15" i="2"/>
  <c r="L15" i="2" s="1"/>
  <c r="L14" i="2"/>
  <c r="J14" i="2"/>
  <c r="J13" i="2"/>
  <c r="L13" i="2" s="1"/>
  <c r="J12" i="2"/>
  <c r="L12" i="2" s="1"/>
  <c r="J11" i="2"/>
  <c r="L11" i="2" s="1"/>
  <c r="J10" i="2"/>
  <c r="L10" i="2" s="1"/>
  <c r="J9" i="2"/>
  <c r="L9" i="2" s="1"/>
  <c r="J8" i="2"/>
  <c r="L8" i="2" s="1"/>
  <c r="J7" i="2"/>
  <c r="L7" i="2" s="1"/>
  <c r="J6" i="2"/>
  <c r="L6" i="2" s="1"/>
  <c r="J185" i="2" l="1"/>
  <c r="M185" i="2"/>
  <c r="L185" i="2"/>
</calcChain>
</file>

<file path=xl/sharedStrings.xml><?xml version="1.0" encoding="utf-8"?>
<sst xmlns="http://schemas.openxmlformats.org/spreadsheetml/2006/main" count="1316" uniqueCount="188">
  <si>
    <t>Bharath springs,  Tiruchirappalli District / Thiruverumbur Taluk / LPA / Corporation, Zone III, Agaram village survey nos: 25/6, 25/7, 25/8, 26/3A1A1B, 26/4A and Ellakudi village survey no: 6/5A2A.</t>
  </si>
  <si>
    <t xml:space="preserve">       Carpet Area Statement                                                                                                                                                                                                                                                                                                                                                    Date: 01.01.2026</t>
  </si>
  <si>
    <r>
      <rPr>
        <b/>
        <sz val="8"/>
        <rFont val="Calibri"/>
        <family val="1"/>
        <charset val="134"/>
      </rPr>
      <t>SI.No.</t>
    </r>
  </si>
  <si>
    <r>
      <rPr>
        <b/>
        <sz val="8"/>
        <rFont val="Calibri"/>
        <family val="1"/>
        <charset val="134"/>
      </rPr>
      <t>Block</t>
    </r>
  </si>
  <si>
    <r>
      <rPr>
        <b/>
        <sz val="8"/>
        <rFont val="Calibri"/>
        <family val="1"/>
        <charset val="134"/>
      </rPr>
      <t>Floor</t>
    </r>
  </si>
  <si>
    <r>
      <rPr>
        <b/>
        <sz val="8"/>
        <rFont val="Calibri"/>
        <family val="1"/>
        <charset val="134"/>
      </rPr>
      <t>Flat No.</t>
    </r>
  </si>
  <si>
    <r>
      <rPr>
        <b/>
        <sz val="8"/>
        <rFont val="Calibri"/>
        <family val="1"/>
        <charset val="134"/>
      </rPr>
      <t>Type</t>
    </r>
  </si>
  <si>
    <r>
      <rPr>
        <sz val="8"/>
        <color indexed="8"/>
        <rFont val="Times New Roman"/>
        <family val="1"/>
        <charset val="134"/>
      </rPr>
      <t xml:space="preserve">(a) </t>
    </r>
    <r>
      <rPr>
        <b/>
        <sz val="8"/>
        <rFont val="Calibri"/>
        <family val="1"/>
        <charset val="134"/>
      </rPr>
      <t>RERA Carpet Area (sec 2(k))
(sq.m)</t>
    </r>
  </si>
  <si>
    <t>(b) Exclusive Balcony (sq.m)</t>
  </si>
  <si>
    <t>(c) Exclusive Verandah/Utility/ Service/Open Terrace (sq.m)</t>
  </si>
  <si>
    <t>(d) Area of external walls (sq.m)</t>
  </si>
  <si>
    <t>e = ( a+b+c+d ) Floor area of the apartment (sq.m)</t>
  </si>
  <si>
    <t>(f) Proportionate Common Area (sq.m)</t>
  </si>
  <si>
    <t>g =  (e+f) Gross area of the apartment (sq.m)</t>
  </si>
  <si>
    <r>
      <rPr>
        <b/>
        <sz val="8"/>
        <rFont val="Calibri"/>
        <family val="1"/>
        <charset val="134"/>
      </rPr>
      <t>UDS land Area (sq.m)</t>
    </r>
  </si>
  <si>
    <t>Car Parking (Nos.)</t>
  </si>
  <si>
    <r>
      <rPr>
        <b/>
        <sz val="8"/>
        <rFont val="Calibri"/>
        <family val="1"/>
        <charset val="134"/>
      </rPr>
      <t>Covered</t>
    </r>
  </si>
  <si>
    <r>
      <rPr>
        <b/>
        <sz val="8"/>
        <rFont val="Calibri"/>
        <family val="1"/>
        <charset val="134"/>
      </rPr>
      <t>Open</t>
    </r>
  </si>
  <si>
    <t>BLOCK A</t>
  </si>
  <si>
    <t>2BHK</t>
  </si>
  <si>
    <t>NIL</t>
  </si>
  <si>
    <t xml:space="preserve">3BHK </t>
  </si>
  <si>
    <t>2 BHK</t>
  </si>
  <si>
    <t>BLOCK B</t>
  </si>
  <si>
    <t>3BHK</t>
  </si>
  <si>
    <t>BLOCK C</t>
  </si>
  <si>
    <t xml:space="preserve"> NIL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</si>
  <si>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</si>
  <si>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</si>
  <si>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</si>
  <si>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</si>
  <si>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</si>
  <si>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</si>
  <si>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</si>
  <si>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</si>
  <si>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</si>
  <si>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</si>
  <si>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</si>
  <si>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</si>
  <si>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B101</t>
  </si>
  <si>
    <t>B102</t>
  </si>
  <si>
    <t>B103</t>
  </si>
  <si>
    <t>B104</t>
  </si>
  <si>
    <t>B105</t>
  </si>
  <si>
    <t>B106</t>
  </si>
  <si>
    <t>B107</t>
  </si>
  <si>
    <t>B108</t>
  </si>
  <si>
    <t>B109</t>
  </si>
  <si>
    <t>B110</t>
  </si>
  <si>
    <t>B111</t>
  </si>
  <si>
    <t>B112</t>
  </si>
  <si>
    <t>C101</t>
  </si>
  <si>
    <t>C102</t>
  </si>
  <si>
    <t>C103</t>
  </si>
  <si>
    <t>C104</t>
  </si>
  <si>
    <t>C105</t>
  </si>
  <si>
    <t>C106</t>
  </si>
  <si>
    <t>C107</t>
  </si>
  <si>
    <t>C108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</si>
  <si>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</si>
  <si>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</si>
  <si>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</si>
  <si>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</si>
  <si>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</si>
  <si>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</si>
  <si>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</si>
  <si>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</si>
  <si>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</si>
  <si>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</si>
  <si>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</si>
  <si>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</si>
  <si>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B201</t>
  </si>
  <si>
    <t>B202</t>
  </si>
  <si>
    <t>B203</t>
  </si>
  <si>
    <t>B204</t>
  </si>
  <si>
    <t>B205</t>
  </si>
  <si>
    <t>B206</t>
  </si>
  <si>
    <t>B207</t>
  </si>
  <si>
    <t>B208</t>
  </si>
  <si>
    <t>B209</t>
  </si>
  <si>
    <t>B210</t>
  </si>
  <si>
    <t>B211</t>
  </si>
  <si>
    <t>B212</t>
  </si>
  <si>
    <t>C201</t>
  </si>
  <si>
    <t>C202</t>
  </si>
  <si>
    <t>C203</t>
  </si>
  <si>
    <t>C204</t>
  </si>
  <si>
    <t>C205</t>
  </si>
  <si>
    <t>C206</t>
  </si>
  <si>
    <t>C207</t>
  </si>
  <si>
    <t>C208</t>
  </si>
  <si>
    <t>A301</t>
  </si>
  <si>
    <t>A302</t>
  </si>
  <si>
    <t>A303</t>
  </si>
  <si>
    <t>A304</t>
  </si>
  <si>
    <t>A305</t>
  </si>
  <si>
    <t>A306</t>
  </si>
  <si>
    <t>A307</t>
  </si>
  <si>
    <t>A308</t>
  </si>
  <si>
    <t>A309</t>
  </si>
  <si>
    <t>A310</t>
  </si>
  <si>
    <t>A311</t>
  </si>
  <si>
    <t>A312</t>
  </si>
  <si>
    <t>B301</t>
  </si>
  <si>
    <t>B302</t>
  </si>
  <si>
    <t>B303</t>
  </si>
  <si>
    <t>B304</t>
  </si>
  <si>
    <t>B305</t>
  </si>
  <si>
    <t>B306</t>
  </si>
  <si>
    <t>B307</t>
  </si>
  <si>
    <t>B308</t>
  </si>
  <si>
    <t>B309</t>
  </si>
  <si>
    <t>B310</t>
  </si>
  <si>
    <t>B311</t>
  </si>
  <si>
    <t>B312</t>
  </si>
  <si>
    <t>C301</t>
  </si>
  <si>
    <t>C302</t>
  </si>
  <si>
    <t>C303</t>
  </si>
  <si>
    <t>C304</t>
  </si>
  <si>
    <t>C305</t>
  </si>
  <si>
    <t>C306</t>
  </si>
  <si>
    <t>C307</t>
  </si>
  <si>
    <t>C308</t>
  </si>
  <si>
    <t>A401</t>
  </si>
  <si>
    <t>A402</t>
  </si>
  <si>
    <t>A403</t>
  </si>
  <si>
    <t>A404</t>
  </si>
  <si>
    <t>A405</t>
  </si>
  <si>
    <t>A406</t>
  </si>
  <si>
    <t>A407</t>
  </si>
  <si>
    <t>A408</t>
  </si>
  <si>
    <t>A409</t>
  </si>
  <si>
    <t>A410</t>
  </si>
  <si>
    <t>A411</t>
  </si>
  <si>
    <t>A412</t>
  </si>
  <si>
    <t>B401</t>
  </si>
  <si>
    <t>B402</t>
  </si>
  <si>
    <t>B403</t>
  </si>
  <si>
    <t>B404</t>
  </si>
  <si>
    <t>B405</t>
  </si>
  <si>
    <t>B406</t>
  </si>
  <si>
    <t>B407</t>
  </si>
  <si>
    <t>B408</t>
  </si>
  <si>
    <t>B409</t>
  </si>
  <si>
    <t>B410</t>
  </si>
  <si>
    <t>B411</t>
  </si>
  <si>
    <t>B412</t>
  </si>
  <si>
    <t>C401</t>
  </si>
  <si>
    <t>C402</t>
  </si>
  <si>
    <t>C403</t>
  </si>
  <si>
    <t>C404</t>
  </si>
  <si>
    <t>C405</t>
  </si>
  <si>
    <t>C406</t>
  </si>
  <si>
    <t>C407</t>
  </si>
  <si>
    <t>C408</t>
  </si>
  <si>
    <t>A501</t>
  </si>
  <si>
    <t>A502</t>
  </si>
  <si>
    <t>A503</t>
  </si>
  <si>
    <t>A504</t>
  </si>
  <si>
    <t>A505</t>
  </si>
  <si>
    <t>A506</t>
  </si>
  <si>
    <t>A507</t>
  </si>
  <si>
    <t>A508</t>
  </si>
  <si>
    <t>A509</t>
  </si>
  <si>
    <t>A510</t>
  </si>
  <si>
    <t>A511</t>
  </si>
  <si>
    <t>A512</t>
  </si>
  <si>
    <t>B501</t>
  </si>
  <si>
    <t>B502</t>
  </si>
  <si>
    <t>B503</t>
  </si>
  <si>
    <t>B504</t>
  </si>
  <si>
    <t>B505</t>
  </si>
  <si>
    <t>B506</t>
  </si>
  <si>
    <t>B507</t>
  </si>
  <si>
    <t>B508</t>
  </si>
  <si>
    <t>B509</t>
  </si>
  <si>
    <t>B510</t>
  </si>
  <si>
    <t>B511</t>
  </si>
  <si>
    <t>B512</t>
  </si>
  <si>
    <t>C501</t>
  </si>
  <si>
    <t>C502</t>
  </si>
  <si>
    <t>C503</t>
  </si>
  <si>
    <t>C504</t>
  </si>
  <si>
    <t>C505</t>
  </si>
  <si>
    <t>C506</t>
  </si>
  <si>
    <t>C507</t>
  </si>
  <si>
    <t>C508</t>
  </si>
  <si>
    <t xml:space="preserve">       Carpet Area Statement                                                                                                                                                                                                                                                                                                                                                    Date: 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</si>
</sst>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"/>
    <numFmt numFmtId="165" formatCode="0.00_ "/>
  </numFmts>
  <fonts count="16" x14ac:knownFonts="1">
    <font>
      <sz val="11"/>
      <color indexed="8"/>
      <name val="Calibri"/>
      <family val="2"/>
      <charset val="134"/>
    </font>
    <font>
      <sz val="11"/>
      <color indexed="60"/>
      <name val="Calibri"/>
      <family val="2"/>
      <charset val="134"/>
    </font>
    <font>
      <sz val="10"/>
      <color indexed="8"/>
      <name val="Calibri"/>
      <family val="2"/>
      <charset val="134"/>
    </font>
    <font>
      <b/>
      <sz val="8"/>
      <name val="Calibri"/>
      <family val="1"/>
      <charset val="134"/>
    </font>
    <font>
      <b/>
      <sz val="8"/>
      <name val="Calibri"/>
      <family val="2"/>
      <charset val="134"/>
    </font>
    <font>
      <sz val="8"/>
      <color indexed="8"/>
      <name val="Times New Roman"/>
      <family val="1"/>
      <charset val="134"/>
    </font>
    <font>
      <sz val="11"/>
      <name val="Calibri"/>
      <family val="2"/>
      <charset val="134"/>
    </font>
    <font>
      <sz val="7"/>
      <color indexed="8"/>
      <name val="Calibri"/>
      <family val="2"/>
      <charset val="134"/>
    </font>
    <font>
      <b/>
      <sz val="12"/>
      <name val="Calibri"/>
      <family val="2"/>
      <charset val="134"/>
    </font>
    <font>
      <sz val="12"/>
      <color indexed="8"/>
      <name val="Times New Roman"/>
      <family val="1"/>
      <charset val="134"/>
    </font>
    <font>
      <b/>
      <sz val="7"/>
      <name val="Calibri"/>
      <family val="2"/>
      <charset val="134"/>
    </font>
    <font>
      <sz val="7"/>
      <name val="Calibri"/>
      <family val="2"/>
      <charset val="134"/>
    </font>
    <font>
      <sz val="7"/>
      <color indexed="8"/>
      <name val="Times New Roman"/>
      <family val="1"/>
      <charset val="134"/>
    </font>
    <font>
      <b/>
      <sz val="12"/>
      <name val="Calibri"/>
      <family val="1"/>
      <charset val="134"/>
    </font>
    <font>
      <sz val="11"/>
      <color indexed="8"/>
      <name val="Calibri"/>
      <family val="2"/>
      <charset val="134"/>
    </font>
    <font>
      <sz val="8"/>
      <name val="Calibri"/>
      <family val="2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4" fillId="3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256">
    <xf numFmtId="0" fontId="0" fillId="0" borderId="0" xfId="0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165" fontId="6" fillId="2" borderId="23" xfId="0" applyNumberFormat="1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165" fontId="6" fillId="2" borderId="17" xfId="0" applyNumberFormat="1" applyFont="1" applyFill="1" applyBorder="1" applyAlignment="1">
      <alignment horizontal="center"/>
    </xf>
    <xf numFmtId="165" fontId="6" fillId="2" borderId="15" xfId="0" applyNumberFormat="1" applyFont="1" applyFill="1" applyBorder="1" applyAlignment="1">
      <alignment horizontal="center"/>
    </xf>
    <xf numFmtId="165" fontId="6" fillId="2" borderId="25" xfId="0" applyNumberFormat="1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165" fontId="6" fillId="2" borderId="12" xfId="0" applyNumberFormat="1" applyFont="1" applyFill="1" applyBorder="1" applyAlignment="1">
      <alignment horizontal="center"/>
    </xf>
    <xf numFmtId="0" fontId="0" fillId="0" borderId="26" xfId="0" applyBorder="1" applyAlignment="1"/>
    <xf numFmtId="165" fontId="0" fillId="0" borderId="0" xfId="0" applyNumberFormat="1" applyAlignment="1"/>
    <xf numFmtId="0" fontId="0" fillId="2" borderId="23" xfId="0" applyFill="1" applyBorder="1" applyAlignment="1">
      <alignment horizontal="center"/>
    </xf>
    <xf numFmtId="165" fontId="0" fillId="2" borderId="23" xfId="0" applyNumberForma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165" fontId="6" fillId="3" borderId="17" xfId="0" applyNumberFormat="1" applyFont="1" applyFill="1" applyBorder="1" applyAlignment="1">
      <alignment horizontal="center"/>
    </xf>
    <xf numFmtId="165" fontId="6" fillId="3" borderId="15" xfId="0" applyNumberFormat="1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165" fontId="6" fillId="3" borderId="23" xfId="0" applyNumberFormat="1" applyFont="1" applyFill="1" applyBorder="1" applyAlignment="1">
      <alignment horizontal="center"/>
    </xf>
    <xf numFmtId="165" fontId="6" fillId="3" borderId="25" xfId="0" applyNumberFormat="1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165" fontId="6" fillId="3" borderId="12" xfId="0" applyNumberFormat="1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165" fontId="0" fillId="3" borderId="23" xfId="0" applyNumberFormat="1" applyFill="1" applyBorder="1" applyAlignment="1">
      <alignment horizontal="center"/>
    </xf>
    <xf numFmtId="0" fontId="0" fillId="0" borderId="0" xfId="0" applyAlignment="1">
      <alignment horizontal="left" vertical="top"/>
    </xf>
    <xf numFmtId="0" fontId="4" fillId="0" borderId="21" xfId="0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4" fillId="0" borderId="30" xfId="0" applyFont="1" applyBorder="1" applyAlignment="1">
      <alignment horizontal="left" vertical="top" wrapText="1" indent="4"/>
    </xf>
    <xf numFmtId="0" fontId="4" fillId="0" borderId="9" xfId="0" applyFont="1" applyBorder="1" applyAlignment="1">
      <alignment horizontal="left" vertical="top" wrapText="1" indent="1"/>
    </xf>
    <xf numFmtId="0" fontId="4" fillId="0" borderId="31" xfId="0" applyFont="1" applyBorder="1" applyAlignment="1">
      <alignment horizontal="left" vertical="top" wrapText="1" indent="2"/>
    </xf>
    <xf numFmtId="0" fontId="7" fillId="0" borderId="0" xfId="0" applyFont="1" applyAlignment="1">
      <alignment horizontal="left" vertical="top"/>
    </xf>
    <xf numFmtId="0" fontId="4" fillId="0" borderId="32" xfId="0" applyFont="1" applyBorder="1" applyAlignment="1">
      <alignment horizontal="left" vertical="top" wrapText="1" indent="2"/>
    </xf>
    <xf numFmtId="165" fontId="6" fillId="2" borderId="9" xfId="0" applyNumberFormat="1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165" fontId="0" fillId="0" borderId="0" xfId="2" applyNumberFormat="1" applyFont="1" applyAlignment="1"/>
    <xf numFmtId="0" fontId="0" fillId="0" borderId="34" xfId="0" applyBorder="1" applyAlignment="1"/>
    <xf numFmtId="0" fontId="0" fillId="2" borderId="35" xfId="0" applyFill="1" applyBorder="1" applyAlignment="1">
      <alignment horizontal="center"/>
    </xf>
    <xf numFmtId="165" fontId="0" fillId="2" borderId="25" xfId="0" applyNumberFormat="1" applyFill="1" applyBorder="1" applyAlignment="1">
      <alignment horizontal="center"/>
    </xf>
    <xf numFmtId="165" fontId="0" fillId="2" borderId="12" xfId="0" applyNumberFormat="1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165" fontId="14" fillId="3" borderId="17" xfId="1" applyNumberFormat="1" applyBorder="1" applyAlignment="1">
      <alignment horizontal="center"/>
    </xf>
    <xf numFmtId="165" fontId="6" fillId="3" borderId="9" xfId="0" applyNumberFormat="1" applyFont="1" applyFill="1" applyBorder="1" applyAlignment="1">
      <alignment horizontal="center"/>
    </xf>
    <xf numFmtId="0" fontId="6" fillId="3" borderId="34" xfId="0" applyFont="1" applyFill="1" applyBorder="1" applyAlignment="1">
      <alignment horizontal="center"/>
    </xf>
    <xf numFmtId="165" fontId="14" fillId="3" borderId="23" xfId="1" applyNumberFormat="1" applyBorder="1" applyAlignment="1">
      <alignment horizontal="center"/>
    </xf>
    <xf numFmtId="0" fontId="6" fillId="3" borderId="33" xfId="0" applyFont="1" applyFill="1" applyBorder="1" applyAlignment="1">
      <alignment horizontal="center"/>
    </xf>
    <xf numFmtId="0" fontId="6" fillId="3" borderId="35" xfId="0" applyFont="1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4" borderId="0" xfId="0" applyFill="1" applyAlignment="1"/>
    <xf numFmtId="0" fontId="8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6" fillId="4" borderId="0" xfId="0" applyFont="1" applyFill="1" applyAlignment="1"/>
    <xf numFmtId="0" fontId="13" fillId="4" borderId="0" xfId="0" applyFont="1" applyFill="1" applyAlignment="1">
      <alignment horizontal="left" vertical="top" wrapText="1" indent="4"/>
    </xf>
    <xf numFmtId="0" fontId="8" fillId="4" borderId="0" xfId="0" applyFont="1" applyFill="1" applyAlignment="1">
      <alignment horizontal="left" vertical="top" wrapText="1" indent="4"/>
    </xf>
    <xf numFmtId="0" fontId="0" fillId="4" borderId="0" xfId="0" applyFill="1" applyAlignment="1">
      <alignment horizontal="left" vertical="top"/>
    </xf>
    <xf numFmtId="0" fontId="8" fillId="4" borderId="0" xfId="0" applyFont="1" applyFill="1" applyAlignment="1">
      <alignment horizontal="left" vertical="top" wrapText="1" indent="1"/>
    </xf>
    <xf numFmtId="0" fontId="8" fillId="4" borderId="0" xfId="0" applyFont="1" applyFill="1" applyAlignment="1">
      <alignment horizontal="left" vertical="top" wrapText="1" indent="2"/>
    </xf>
    <xf numFmtId="0" fontId="0" fillId="3" borderId="22" xfId="0" applyFill="1" applyBorder="1" applyAlignment="1">
      <alignment horizontal="center"/>
    </xf>
    <xf numFmtId="0" fontId="6" fillId="5" borderId="19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20" xfId="0" applyFont="1" applyFill="1" applyBorder="1" applyAlignment="1">
      <alignment horizontal="center"/>
    </xf>
    <xf numFmtId="165" fontId="6" fillId="5" borderId="9" xfId="0" applyNumberFormat="1" applyFont="1" applyFill="1" applyBorder="1" applyAlignment="1">
      <alignment horizontal="center"/>
    </xf>
    <xf numFmtId="165" fontId="6" fillId="5" borderId="21" xfId="0" applyNumberFormat="1" applyFont="1" applyFill="1" applyBorder="1" applyAlignment="1">
      <alignment horizontal="center"/>
    </xf>
    <xf numFmtId="0" fontId="6" fillId="5" borderId="22" xfId="0" applyFont="1" applyFill="1" applyBorder="1" applyAlignment="1">
      <alignment horizontal="center"/>
    </xf>
    <xf numFmtId="0" fontId="6" fillId="5" borderId="23" xfId="0" applyFont="1" applyFill="1" applyBorder="1" applyAlignment="1">
      <alignment horizontal="center"/>
    </xf>
    <xf numFmtId="165" fontId="6" fillId="5" borderId="23" xfId="0" applyNumberFormat="1" applyFont="1" applyFill="1" applyBorder="1" applyAlignment="1">
      <alignment horizontal="center"/>
    </xf>
    <xf numFmtId="165" fontId="6" fillId="5" borderId="25" xfId="0" applyNumberFormat="1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165" fontId="6" fillId="5" borderId="17" xfId="0" applyNumberFormat="1" applyFont="1" applyFill="1" applyBorder="1" applyAlignment="1">
      <alignment horizontal="center"/>
    </xf>
    <xf numFmtId="165" fontId="6" fillId="5" borderId="15" xfId="0" applyNumberFormat="1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165" fontId="6" fillId="5" borderId="12" xfId="0" applyNumberFormat="1" applyFont="1" applyFill="1" applyBorder="1" applyAlignment="1">
      <alignment horizontal="center"/>
    </xf>
    <xf numFmtId="0" fontId="6" fillId="4" borderId="16" xfId="0" applyFont="1" applyFill="1" applyBorder="1" applyAlignment="1"/>
    <xf numFmtId="0" fontId="0" fillId="5" borderId="23" xfId="0" applyFill="1" applyBorder="1" applyAlignment="1">
      <alignment horizontal="center"/>
    </xf>
    <xf numFmtId="165" fontId="0" fillId="5" borderId="23" xfId="0" applyNumberFormat="1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165" fontId="6" fillId="6" borderId="9" xfId="0" applyNumberFormat="1" applyFont="1" applyFill="1" applyBorder="1" applyAlignment="1">
      <alignment horizontal="center"/>
    </xf>
    <xf numFmtId="165" fontId="6" fillId="6" borderId="21" xfId="0" applyNumberFormat="1" applyFont="1" applyFill="1" applyBorder="1" applyAlignment="1">
      <alignment horizontal="center"/>
    </xf>
    <xf numFmtId="0" fontId="6" fillId="6" borderId="22" xfId="0" applyFont="1" applyFill="1" applyBorder="1" applyAlignment="1">
      <alignment horizontal="center"/>
    </xf>
    <xf numFmtId="0" fontId="6" fillId="6" borderId="23" xfId="0" applyFont="1" applyFill="1" applyBorder="1" applyAlignment="1">
      <alignment horizontal="center"/>
    </xf>
    <xf numFmtId="165" fontId="6" fillId="6" borderId="23" xfId="0" applyNumberFormat="1" applyFont="1" applyFill="1" applyBorder="1" applyAlignment="1">
      <alignment horizontal="center"/>
    </xf>
    <xf numFmtId="165" fontId="6" fillId="6" borderId="25" xfId="0" applyNumberFormat="1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165" fontId="6" fillId="6" borderId="17" xfId="0" applyNumberFormat="1" applyFont="1" applyFill="1" applyBorder="1" applyAlignment="1">
      <alignment horizontal="center"/>
    </xf>
    <xf numFmtId="165" fontId="6" fillId="6" borderId="15" xfId="0" applyNumberFormat="1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165" fontId="6" fillId="6" borderId="12" xfId="0" applyNumberFormat="1" applyFont="1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165" fontId="0" fillId="6" borderId="23" xfId="0" applyNumberFormat="1" applyFill="1" applyBorder="1" applyAlignment="1">
      <alignment horizontal="center"/>
    </xf>
    <xf numFmtId="165" fontId="0" fillId="3" borderId="25" xfId="0" applyNumberFormat="1" applyFill="1" applyBorder="1" applyAlignment="1">
      <alignment horizontal="center"/>
    </xf>
    <xf numFmtId="165" fontId="0" fillId="3" borderId="12" xfId="0" applyNumberFormat="1" applyFill="1" applyBorder="1" applyAlignment="1">
      <alignment horizontal="center"/>
    </xf>
    <xf numFmtId="0" fontId="0" fillId="3" borderId="36" xfId="0" applyFill="1" applyBorder="1" applyAlignment="1">
      <alignment horizontal="center"/>
    </xf>
    <xf numFmtId="165" fontId="14" fillId="5" borderId="9" xfId="3" applyNumberFormat="1" applyBorder="1" applyAlignment="1">
      <alignment horizontal="center"/>
    </xf>
    <xf numFmtId="0" fontId="6" fillId="5" borderId="32" xfId="0" applyFont="1" applyFill="1" applyBorder="1" applyAlignment="1">
      <alignment horizontal="center"/>
    </xf>
    <xf numFmtId="165" fontId="14" fillId="5" borderId="23" xfId="3" applyNumberFormat="1" applyBorder="1" applyAlignment="1">
      <alignment horizontal="center"/>
    </xf>
    <xf numFmtId="0" fontId="6" fillId="5" borderId="33" xfId="0" applyFont="1" applyFill="1" applyBorder="1" applyAlignment="1">
      <alignment horizontal="center"/>
    </xf>
    <xf numFmtId="165" fontId="14" fillId="5" borderId="17" xfId="3" applyNumberFormat="1" applyBorder="1" applyAlignment="1">
      <alignment horizontal="center"/>
    </xf>
    <xf numFmtId="0" fontId="6" fillId="5" borderId="34" xfId="0" applyFont="1" applyFill="1" applyBorder="1" applyAlignment="1">
      <alignment horizontal="center"/>
    </xf>
    <xf numFmtId="0" fontId="6" fillId="5" borderId="35" xfId="0" applyFont="1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165" fontId="0" fillId="5" borderId="25" xfId="0" applyNumberFormat="1" applyFill="1" applyBorder="1" applyAlignment="1">
      <alignment horizontal="center"/>
    </xf>
    <xf numFmtId="165" fontId="0" fillId="5" borderId="12" xfId="0" applyNumberFormat="1" applyFill="1" applyBorder="1" applyAlignment="1">
      <alignment horizontal="center"/>
    </xf>
    <xf numFmtId="0" fontId="0" fillId="5" borderId="36" xfId="0" applyFill="1" applyBorder="1" applyAlignment="1">
      <alignment horizontal="center"/>
    </xf>
    <xf numFmtId="165" fontId="14" fillId="6" borderId="9" xfId="5" applyNumberFormat="1" applyBorder="1" applyAlignment="1">
      <alignment horizontal="center"/>
    </xf>
    <xf numFmtId="0" fontId="6" fillId="6" borderId="32" xfId="0" applyFont="1" applyFill="1" applyBorder="1" applyAlignment="1">
      <alignment horizontal="center"/>
    </xf>
    <xf numFmtId="165" fontId="14" fillId="6" borderId="23" xfId="5" applyNumberFormat="1" applyBorder="1" applyAlignment="1">
      <alignment horizontal="center"/>
    </xf>
    <xf numFmtId="0" fontId="6" fillId="6" borderId="33" xfId="0" applyFont="1" applyFill="1" applyBorder="1" applyAlignment="1">
      <alignment horizontal="center"/>
    </xf>
    <xf numFmtId="165" fontId="14" fillId="6" borderId="17" xfId="5" applyNumberFormat="1" applyBorder="1" applyAlignment="1">
      <alignment horizontal="center"/>
    </xf>
    <xf numFmtId="0" fontId="6" fillId="6" borderId="34" xfId="0" applyFont="1" applyFill="1" applyBorder="1" applyAlignment="1">
      <alignment horizontal="center"/>
    </xf>
    <xf numFmtId="0" fontId="6" fillId="6" borderId="35" xfId="0" applyFont="1" applyFill="1" applyBorder="1" applyAlignment="1">
      <alignment horizontal="center"/>
    </xf>
    <xf numFmtId="0" fontId="0" fillId="6" borderId="35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6" fillId="7" borderId="19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165" fontId="6" fillId="7" borderId="9" xfId="0" applyNumberFormat="1" applyFont="1" applyFill="1" applyBorder="1" applyAlignment="1">
      <alignment horizontal="center"/>
    </xf>
    <xf numFmtId="165" fontId="6" fillId="7" borderId="21" xfId="0" applyNumberFormat="1" applyFont="1" applyFill="1" applyBorder="1" applyAlignment="1">
      <alignment horizontal="center"/>
    </xf>
    <xf numFmtId="0" fontId="6" fillId="7" borderId="22" xfId="0" applyFont="1" applyFill="1" applyBorder="1" applyAlignment="1">
      <alignment horizontal="center"/>
    </xf>
    <xf numFmtId="0" fontId="6" fillId="7" borderId="23" xfId="0" applyFont="1" applyFill="1" applyBorder="1" applyAlignment="1">
      <alignment horizontal="center"/>
    </xf>
    <xf numFmtId="165" fontId="6" fillId="7" borderId="23" xfId="0" applyNumberFormat="1" applyFont="1" applyFill="1" applyBorder="1" applyAlignment="1">
      <alignment horizontal="center"/>
    </xf>
    <xf numFmtId="165" fontId="6" fillId="7" borderId="25" xfId="0" applyNumberFormat="1" applyFont="1" applyFill="1" applyBorder="1" applyAlignment="1">
      <alignment horizontal="center"/>
    </xf>
    <xf numFmtId="0" fontId="6" fillId="7" borderId="17" xfId="0" applyFont="1" applyFill="1" applyBorder="1" applyAlignment="1">
      <alignment horizontal="center"/>
    </xf>
    <xf numFmtId="165" fontId="6" fillId="7" borderId="17" xfId="0" applyNumberFormat="1" applyFont="1" applyFill="1" applyBorder="1" applyAlignment="1">
      <alignment horizontal="center"/>
    </xf>
    <xf numFmtId="165" fontId="6" fillId="7" borderId="15" xfId="0" applyNumberFormat="1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165" fontId="6" fillId="7" borderId="12" xfId="0" applyNumberFormat="1" applyFont="1" applyFill="1" applyBorder="1" applyAlignment="1">
      <alignment horizontal="center"/>
    </xf>
    <xf numFmtId="0" fontId="0" fillId="7" borderId="23" xfId="0" applyFill="1" applyBorder="1" applyAlignment="1">
      <alignment horizontal="center"/>
    </xf>
    <xf numFmtId="165" fontId="0" fillId="7" borderId="23" xfId="0" applyNumberFormat="1" applyFill="1" applyBorder="1" applyAlignment="1">
      <alignment horizontal="center"/>
    </xf>
    <xf numFmtId="0" fontId="0" fillId="7" borderId="22" xfId="0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165" fontId="0" fillId="6" borderId="25" xfId="0" applyNumberFormat="1" applyFill="1" applyBorder="1" applyAlignment="1">
      <alignment horizontal="center"/>
    </xf>
    <xf numFmtId="165" fontId="0" fillId="6" borderId="12" xfId="0" applyNumberFormat="1" applyFill="1" applyBorder="1" applyAlignment="1">
      <alignment horizontal="center"/>
    </xf>
    <xf numFmtId="0" fontId="0" fillId="6" borderId="36" xfId="0" applyFill="1" applyBorder="1" applyAlignment="1">
      <alignment horizontal="center"/>
    </xf>
    <xf numFmtId="165" fontId="14" fillId="7" borderId="9" xfId="6" applyNumberFormat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0" fontId="6" fillId="7" borderId="32" xfId="0" applyFont="1" applyFill="1" applyBorder="1" applyAlignment="1">
      <alignment horizontal="center"/>
    </xf>
    <xf numFmtId="165" fontId="14" fillId="7" borderId="23" xfId="6" applyNumberFormat="1" applyBorder="1" applyAlignment="1">
      <alignment horizontal="center"/>
    </xf>
    <xf numFmtId="0" fontId="6" fillId="7" borderId="33" xfId="0" applyFont="1" applyFill="1" applyBorder="1" applyAlignment="1">
      <alignment horizontal="center"/>
    </xf>
    <xf numFmtId="165" fontId="14" fillId="7" borderId="17" xfId="6" applyNumberFormat="1" applyBorder="1" applyAlignment="1">
      <alignment horizontal="center"/>
    </xf>
    <xf numFmtId="0" fontId="6" fillId="7" borderId="34" xfId="0" applyFont="1" applyFill="1" applyBorder="1" applyAlignment="1">
      <alignment horizontal="center"/>
    </xf>
    <xf numFmtId="0" fontId="6" fillId="7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165" fontId="14" fillId="7" borderId="24" xfId="6" applyNumberFormat="1" applyBorder="1" applyAlignment="1">
      <alignment horizontal="center"/>
    </xf>
    <xf numFmtId="165" fontId="0" fillId="7" borderId="25" xfId="0" applyNumberFormat="1" applyFill="1" applyBorder="1" applyAlignment="1">
      <alignment horizontal="center"/>
    </xf>
    <xf numFmtId="164" fontId="0" fillId="7" borderId="25" xfId="0" applyNumberFormat="1" applyFill="1" applyBorder="1" applyAlignment="1">
      <alignment horizontal="center"/>
    </xf>
    <xf numFmtId="165" fontId="0" fillId="7" borderId="12" xfId="0" applyNumberFormat="1" applyFill="1" applyBorder="1" applyAlignment="1">
      <alignment horizontal="center"/>
    </xf>
    <xf numFmtId="0" fontId="14" fillId="7" borderId="36" xfId="6" applyBorder="1" applyAlignment="1">
      <alignment horizontal="center"/>
    </xf>
    <xf numFmtId="0" fontId="0" fillId="7" borderId="38" xfId="0" applyFill="1" applyBorder="1" applyAlignment="1">
      <alignment horizontal="center"/>
    </xf>
    <xf numFmtId="164" fontId="0" fillId="0" borderId="40" xfId="0" applyNumberForma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39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 vertical="center"/>
    </xf>
    <xf numFmtId="165" fontId="6" fillId="0" borderId="9" xfId="0" applyNumberFormat="1" applyFont="1" applyFill="1" applyBorder="1" applyAlignment="1">
      <alignment horizontal="center"/>
    </xf>
    <xf numFmtId="0" fontId="6" fillId="0" borderId="3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165" fontId="6" fillId="0" borderId="23" xfId="0" applyNumberFormat="1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165" fontId="6" fillId="0" borderId="17" xfId="0" applyNumberFormat="1" applyFont="1" applyFill="1" applyBorder="1" applyAlignment="1">
      <alignment horizontal="center"/>
    </xf>
    <xf numFmtId="165" fontId="6" fillId="0" borderId="15" xfId="0" applyNumberFormat="1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165" fontId="6" fillId="0" borderId="25" xfId="0" applyNumberFormat="1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165" fontId="6" fillId="0" borderId="12" xfId="0" applyNumberFormat="1" applyFont="1" applyFill="1" applyBorder="1" applyAlignment="1">
      <alignment horizontal="center"/>
    </xf>
    <xf numFmtId="0" fontId="0" fillId="0" borderId="0" xfId="0" applyFill="1" applyAlignment="1"/>
    <xf numFmtId="0" fontId="0" fillId="0" borderId="41" xfId="0" applyFill="1" applyBorder="1" applyAlignment="1"/>
    <xf numFmtId="0" fontId="6" fillId="0" borderId="0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165" fontId="14" fillId="0" borderId="17" xfId="1" applyNumberFormat="1" applyFill="1" applyBorder="1" applyAlignment="1">
      <alignment horizontal="center"/>
    </xf>
    <xf numFmtId="165" fontId="14" fillId="0" borderId="23" xfId="1" applyNumberFormat="1" applyFill="1" applyBorder="1" applyAlignment="1">
      <alignment horizontal="center"/>
    </xf>
    <xf numFmtId="165" fontId="6" fillId="0" borderId="21" xfId="0" applyNumberFormat="1" applyFont="1" applyFill="1" applyBorder="1" applyAlignment="1">
      <alignment horizontal="center"/>
    </xf>
    <xf numFmtId="165" fontId="14" fillId="0" borderId="9" xfId="3" applyNumberFormat="1" applyFill="1" applyBorder="1" applyAlignment="1">
      <alignment horizontal="center"/>
    </xf>
    <xf numFmtId="165" fontId="14" fillId="0" borderId="23" xfId="3" applyNumberFormat="1" applyFill="1" applyBorder="1" applyAlignment="1">
      <alignment horizontal="center"/>
    </xf>
    <xf numFmtId="165" fontId="14" fillId="0" borderId="17" xfId="3" applyNumberFormat="1" applyFill="1" applyBorder="1" applyAlignment="1">
      <alignment horizontal="center"/>
    </xf>
    <xf numFmtId="165" fontId="14" fillId="0" borderId="9" xfId="5" applyNumberFormat="1" applyFill="1" applyBorder="1" applyAlignment="1">
      <alignment horizontal="center"/>
    </xf>
    <xf numFmtId="165" fontId="14" fillId="0" borderId="23" xfId="5" applyNumberFormat="1" applyFill="1" applyBorder="1" applyAlignment="1">
      <alignment horizontal="center"/>
    </xf>
    <xf numFmtId="165" fontId="14" fillId="0" borderId="17" xfId="5" applyNumberFormat="1" applyFill="1" applyBorder="1" applyAlignment="1">
      <alignment horizontal="center"/>
    </xf>
    <xf numFmtId="165" fontId="14" fillId="0" borderId="9" xfId="6" applyNumberFormat="1" applyFill="1" applyBorder="1" applyAlignment="1">
      <alignment horizontal="center"/>
    </xf>
    <xf numFmtId="164" fontId="6" fillId="0" borderId="9" xfId="0" applyNumberFormat="1" applyFont="1" applyFill="1" applyBorder="1" applyAlignment="1">
      <alignment horizontal="center"/>
    </xf>
    <xf numFmtId="165" fontId="14" fillId="0" borderId="23" xfId="6" applyNumberFormat="1" applyFill="1" applyBorder="1" applyAlignment="1">
      <alignment horizontal="center"/>
    </xf>
    <xf numFmtId="165" fontId="14" fillId="0" borderId="17" xfId="6" applyNumberFormat="1" applyFill="1" applyBorder="1" applyAlignment="1">
      <alignment horizontal="center"/>
    </xf>
    <xf numFmtId="164" fontId="6" fillId="0" borderId="23" xfId="0" applyNumberFormat="1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165" fontId="0" fillId="0" borderId="23" xfId="0" applyNumberFormat="1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165" fontId="0" fillId="0" borderId="25" xfId="0" applyNumberFormat="1" applyFill="1" applyBorder="1" applyAlignment="1">
      <alignment horizontal="center"/>
    </xf>
    <xf numFmtId="165" fontId="0" fillId="0" borderId="12" xfId="0" applyNumberFormat="1" applyFill="1" applyBorder="1" applyAlignment="1">
      <alignment horizontal="center"/>
    </xf>
    <xf numFmtId="0" fontId="0" fillId="0" borderId="36" xfId="0" applyFill="1" applyBorder="1" applyAlignment="1">
      <alignment horizontal="center"/>
    </xf>
    <xf numFmtId="165" fontId="14" fillId="0" borderId="24" xfId="6" applyNumberFormat="1" applyFill="1" applyBorder="1" applyAlignment="1">
      <alignment horizontal="center"/>
    </xf>
    <xf numFmtId="164" fontId="0" fillId="0" borderId="25" xfId="0" applyNumberFormat="1" applyFill="1" applyBorder="1" applyAlignment="1">
      <alignment horizontal="center"/>
    </xf>
    <xf numFmtId="0" fontId="14" fillId="0" borderId="23" xfId="6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4" fillId="0" borderId="0" xfId="6" applyNumberFormat="1" applyFill="1" applyBorder="1" applyAlignment="1">
      <alignment horizontal="center"/>
    </xf>
  </cellXfs>
  <cellStyles count="8">
    <cellStyle name="40% - Accent1" xfId="1" xr:uid="{00000000-0005-0000-0000-000002000000}"/>
    <cellStyle name="40% - Accent2" xfId="3" xr:uid="{00000000-0005-0000-0000-000007000000}"/>
    <cellStyle name="40% - Accent4" xfId="4" xr:uid="{00000000-0005-0000-0000-000008000000}"/>
    <cellStyle name="40% - Accent6" xfId="5" xr:uid="{00000000-0005-0000-0000-000009000000}"/>
    <cellStyle name="60% - Accent3" xfId="6" xr:uid="{00000000-0005-0000-0000-00000A000000}"/>
    <cellStyle name="Neutral" xfId="7" xr:uid="{00000000-0005-0000-0000-00000C000000}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 rot="0" vert="horz"/>
          <a:lstStyle/>
          <a:p>
            <a:pPr algn="ctr">
              <a:defRPr sz="1400" b="0" i="0" u="none" strike="noStrike" baseline="0">
                <a:solidFill>
                  <a:srgbClr val="000000"/>
                </a:solidFill>
                <a:latin typeface="宋体"/>
                <a:ea typeface="宋体"/>
                <a:cs typeface="宋体"/>
              </a:defRPr>
            </a:pPr>
            <a:r>
              <a:rPr lang="zh-CN" altLang="zh-CN"/>
              <a:t>Chart Title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472C4"/>
            </a:solidFill>
            <a:ln>
              <a:noFill/>
            </a:ln>
          </c:spPr>
          <c:invertIfNegative val="0"/>
          <c:cat>
            <c:multiLvlStrRef>
              <c:f>Sheet1!$A$19:$E$30</c:f>
              <c:multiLvlStrCache>
                <c:ptCount val="12"/>
                <c:lvl>
                  <c:pt idx="0">
                    <c:v>2BHK</c:v>
                  </c:pt>
                  <c:pt idx="1">
                    <c:v>2BHK</c:v>
                  </c:pt>
                  <c:pt idx="2">
                    <c:v>3BHK</c:v>
                  </c:pt>
                  <c:pt idx="3">
                    <c:v>2BHK</c:v>
                  </c:pt>
                  <c:pt idx="4">
                    <c:v>2BHK</c:v>
                  </c:pt>
                  <c:pt idx="5">
                    <c:v>3BHK</c:v>
                  </c:pt>
                  <c:pt idx="6">
                    <c:v>3BHK</c:v>
                  </c:pt>
                  <c:pt idx="7">
                    <c:v>2BHK</c:v>
                  </c:pt>
                  <c:pt idx="8">
                    <c:v>3BHK</c:v>
                  </c:pt>
                  <c:pt idx="9">
                    <c:v>2BHK</c:v>
                  </c:pt>
                  <c:pt idx="10">
                    <c:v>2BHK</c:v>
                  </c:pt>
                  <c:pt idx="11">
                    <c:v>2BHK</c:v>
                  </c:pt>
                </c:lvl>
                <c:lvl>
                  <c:pt idx="0">
                    <c:v>B101</c:v>
                  </c:pt>
                  <c:pt idx="1">
                    <c:v>B102</c:v>
                  </c:pt>
                  <c:pt idx="2">
                    <c:v>B103</c:v>
                  </c:pt>
                  <c:pt idx="3">
                    <c:v>B104</c:v>
                  </c:pt>
                  <c:pt idx="4">
                    <c:v>B105</c:v>
                  </c:pt>
                  <c:pt idx="5">
                    <c:v>B106</c:v>
                  </c:pt>
                  <c:pt idx="6">
                    <c:v>B107</c:v>
                  </c:pt>
                  <c:pt idx="7">
                    <c:v>B108</c:v>
                  </c:pt>
                  <c:pt idx="8">
                    <c:v>B109</c:v>
                  </c:pt>
                  <c:pt idx="9">
                    <c:v>B110</c:v>
                  </c:pt>
                  <c:pt idx="10">
                    <c:v>B111</c:v>
                  </c:pt>
                  <c:pt idx="11">
                    <c:v>B112</c:v>
                  </c:pt>
                </c:lvl>
                <c:lvl>
                  <c:pt idx="0">
                    <c:v>1</c:v>
                  </c:pt>
                  <c:pt idx="1">
                    <c:v>1</c:v>
                  </c:pt>
                  <c:pt idx="2">
                    <c:v>1</c:v>
                  </c:pt>
                  <c:pt idx="3">
                    <c:v>1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1</c:v>
                  </c:pt>
                  <c:pt idx="9">
                    <c:v>1</c:v>
                  </c:pt>
                  <c:pt idx="10">
                    <c:v>1</c:v>
                  </c:pt>
                  <c:pt idx="11">
                    <c:v>1</c:v>
                  </c:pt>
                </c:lvl>
                <c:lvl>
                  <c:pt idx="0">
                    <c:v>BLOCK B</c:v>
                  </c:pt>
                  <c:pt idx="1">
                    <c:v>BLOCK B</c:v>
                  </c:pt>
                  <c:pt idx="2">
                    <c:v>BLOCK B</c:v>
                  </c:pt>
                  <c:pt idx="3">
                    <c:v>BLOCK B</c:v>
                  </c:pt>
                  <c:pt idx="4">
                    <c:v>BLOCK B</c:v>
                  </c:pt>
                  <c:pt idx="5">
                    <c:v>BLOCK B</c:v>
                  </c:pt>
                  <c:pt idx="6">
                    <c:v>BLOCK B</c:v>
                  </c:pt>
                  <c:pt idx="7">
                    <c:v>BLOCK B</c:v>
                  </c:pt>
                  <c:pt idx="8">
                    <c:v>BLOCK B</c:v>
                  </c:pt>
                  <c:pt idx="9">
                    <c:v>BLOCK B</c:v>
                  </c:pt>
                  <c:pt idx="10">
                    <c:v>BLOCK B</c:v>
                  </c:pt>
                  <c:pt idx="11">
                    <c:v>BLOCK B</c:v>
                  </c:pt>
                </c:lvl>
                <c:lvl>
                  <c:pt idx="0">
                    <c:v>13</c:v>
                  </c:pt>
                  <c:pt idx="1">
                    <c:v>14</c:v>
                  </c:pt>
                  <c:pt idx="2">
                    <c:v>15</c:v>
                  </c:pt>
                  <c:pt idx="3">
                    <c:v>16</c:v>
                  </c:pt>
                  <c:pt idx="4">
                    <c:v>17</c:v>
                  </c:pt>
                  <c:pt idx="5">
                    <c:v>18</c:v>
                  </c:pt>
                  <c:pt idx="6">
                    <c:v>19</c:v>
                  </c:pt>
                  <c:pt idx="7">
                    <c:v>20</c:v>
                  </c:pt>
                  <c:pt idx="8">
                    <c:v>21</c:v>
                  </c:pt>
                  <c:pt idx="9">
                    <c:v>22</c:v>
                  </c:pt>
                  <c:pt idx="10">
                    <c:v>23</c:v>
                  </c:pt>
                  <c:pt idx="11">
                    <c:v>24</c:v>
                  </c:pt>
                </c:lvl>
              </c:multiLvlStrCache>
            </c:multiLvlStrRef>
          </c:cat>
          <c:val>
            <c:numRef>
              <c:f>Sheet1!$F$19:$F$30</c:f>
              <c:numCache>
                <c:formatCode>0.00_ </c:formatCode>
                <c:ptCount val="12"/>
                <c:pt idx="0">
                  <c:v>62.94</c:v>
                </c:pt>
                <c:pt idx="1">
                  <c:v>61.92</c:v>
                </c:pt>
                <c:pt idx="2">
                  <c:v>80.89</c:v>
                </c:pt>
                <c:pt idx="3">
                  <c:v>66.260000000000005</c:v>
                </c:pt>
                <c:pt idx="4">
                  <c:v>68.91</c:v>
                </c:pt>
                <c:pt idx="5">
                  <c:v>86.38</c:v>
                </c:pt>
                <c:pt idx="6">
                  <c:v>78.88</c:v>
                </c:pt>
                <c:pt idx="7">
                  <c:v>68.84</c:v>
                </c:pt>
                <c:pt idx="8">
                  <c:v>76.5</c:v>
                </c:pt>
                <c:pt idx="9">
                  <c:v>63.9</c:v>
                </c:pt>
                <c:pt idx="10">
                  <c:v>61.87</c:v>
                </c:pt>
                <c:pt idx="11">
                  <c:v>68.3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7E-154C-801E-33A5E8A2D698}"/>
            </c:ext>
          </c:extLst>
        </c:ser>
        <c:ser>
          <c:idx val="1"/>
          <c:order val="1"/>
          <c:spPr>
            <a:solidFill>
              <a:srgbClr val="ED7D31"/>
            </a:solidFill>
            <a:ln>
              <a:noFill/>
            </a:ln>
          </c:spPr>
          <c:invertIfNegative val="0"/>
          <c:cat>
            <c:multiLvlStrRef>
              <c:f>Sheet1!$A$19:$E$30</c:f>
              <c:multiLvlStrCache>
                <c:ptCount val="12"/>
                <c:lvl>
                  <c:pt idx="0">
                    <c:v>2BHK</c:v>
                  </c:pt>
                  <c:pt idx="1">
                    <c:v>2BHK</c:v>
                  </c:pt>
                  <c:pt idx="2">
                    <c:v>3BHK</c:v>
                  </c:pt>
                  <c:pt idx="3">
                    <c:v>2BHK</c:v>
                  </c:pt>
                  <c:pt idx="4">
                    <c:v>2BHK</c:v>
                  </c:pt>
                  <c:pt idx="5">
                    <c:v>3BHK</c:v>
                  </c:pt>
                  <c:pt idx="6">
                    <c:v>3BHK</c:v>
                  </c:pt>
                  <c:pt idx="7">
                    <c:v>2BHK</c:v>
                  </c:pt>
                  <c:pt idx="8">
                    <c:v>3BHK</c:v>
                  </c:pt>
                  <c:pt idx="9">
                    <c:v>2BHK</c:v>
                  </c:pt>
                  <c:pt idx="10">
                    <c:v>2BHK</c:v>
                  </c:pt>
                  <c:pt idx="11">
                    <c:v>2BHK</c:v>
                  </c:pt>
                </c:lvl>
                <c:lvl>
                  <c:pt idx="0">
                    <c:v>B101</c:v>
                  </c:pt>
                  <c:pt idx="1">
                    <c:v>B102</c:v>
                  </c:pt>
                  <c:pt idx="2">
                    <c:v>B103</c:v>
                  </c:pt>
                  <c:pt idx="3">
                    <c:v>B104</c:v>
                  </c:pt>
                  <c:pt idx="4">
                    <c:v>B105</c:v>
                  </c:pt>
                  <c:pt idx="5">
                    <c:v>B106</c:v>
                  </c:pt>
                  <c:pt idx="6">
                    <c:v>B107</c:v>
                  </c:pt>
                  <c:pt idx="7">
                    <c:v>B108</c:v>
                  </c:pt>
                  <c:pt idx="8">
                    <c:v>B109</c:v>
                  </c:pt>
                  <c:pt idx="9">
                    <c:v>B110</c:v>
                  </c:pt>
                  <c:pt idx="10">
                    <c:v>B111</c:v>
                  </c:pt>
                  <c:pt idx="11">
                    <c:v>B112</c:v>
                  </c:pt>
                </c:lvl>
                <c:lvl>
                  <c:pt idx="0">
                    <c:v>1</c:v>
                  </c:pt>
                  <c:pt idx="1">
                    <c:v>1</c:v>
                  </c:pt>
                  <c:pt idx="2">
                    <c:v>1</c:v>
                  </c:pt>
                  <c:pt idx="3">
                    <c:v>1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1</c:v>
                  </c:pt>
                  <c:pt idx="9">
                    <c:v>1</c:v>
                  </c:pt>
                  <c:pt idx="10">
                    <c:v>1</c:v>
                  </c:pt>
                  <c:pt idx="11">
                    <c:v>1</c:v>
                  </c:pt>
                </c:lvl>
                <c:lvl>
                  <c:pt idx="0">
                    <c:v>BLOCK B</c:v>
                  </c:pt>
                  <c:pt idx="1">
                    <c:v>BLOCK B</c:v>
                  </c:pt>
                  <c:pt idx="2">
                    <c:v>BLOCK B</c:v>
                  </c:pt>
                  <c:pt idx="3">
                    <c:v>BLOCK B</c:v>
                  </c:pt>
                  <c:pt idx="4">
                    <c:v>BLOCK B</c:v>
                  </c:pt>
                  <c:pt idx="5">
                    <c:v>BLOCK B</c:v>
                  </c:pt>
                  <c:pt idx="6">
                    <c:v>BLOCK B</c:v>
                  </c:pt>
                  <c:pt idx="7">
                    <c:v>BLOCK B</c:v>
                  </c:pt>
                  <c:pt idx="8">
                    <c:v>BLOCK B</c:v>
                  </c:pt>
                  <c:pt idx="9">
                    <c:v>BLOCK B</c:v>
                  </c:pt>
                  <c:pt idx="10">
                    <c:v>BLOCK B</c:v>
                  </c:pt>
                  <c:pt idx="11">
                    <c:v>BLOCK B</c:v>
                  </c:pt>
                </c:lvl>
                <c:lvl>
                  <c:pt idx="0">
                    <c:v>13</c:v>
                  </c:pt>
                  <c:pt idx="1">
                    <c:v>14</c:v>
                  </c:pt>
                  <c:pt idx="2">
                    <c:v>15</c:v>
                  </c:pt>
                  <c:pt idx="3">
                    <c:v>16</c:v>
                  </c:pt>
                  <c:pt idx="4">
                    <c:v>17</c:v>
                  </c:pt>
                  <c:pt idx="5">
                    <c:v>18</c:v>
                  </c:pt>
                  <c:pt idx="6">
                    <c:v>19</c:v>
                  </c:pt>
                  <c:pt idx="7">
                    <c:v>20</c:v>
                  </c:pt>
                  <c:pt idx="8">
                    <c:v>21</c:v>
                  </c:pt>
                  <c:pt idx="9">
                    <c:v>22</c:v>
                  </c:pt>
                  <c:pt idx="10">
                    <c:v>23</c:v>
                  </c:pt>
                  <c:pt idx="11">
                    <c:v>24</c:v>
                  </c:pt>
                </c:lvl>
              </c:multiLvlStrCache>
            </c:multiLvlStrRef>
          </c:cat>
          <c:val>
            <c:numRef>
              <c:f>Sheet1!$G$19:$G$30</c:f>
              <c:numCache>
                <c:formatCode>0.00_ </c:formatCode>
                <c:ptCount val="12"/>
                <c:pt idx="0">
                  <c:v>3.48</c:v>
                </c:pt>
                <c:pt idx="1">
                  <c:v>3.62</c:v>
                </c:pt>
                <c:pt idx="2">
                  <c:v>3.9</c:v>
                </c:pt>
                <c:pt idx="3">
                  <c:v>6.78</c:v>
                </c:pt>
                <c:pt idx="4">
                  <c:v>3.9</c:v>
                </c:pt>
                <c:pt idx="5">
                  <c:v>4.59</c:v>
                </c:pt>
                <c:pt idx="6">
                  <c:v>3.9</c:v>
                </c:pt>
                <c:pt idx="7">
                  <c:v>3.9</c:v>
                </c:pt>
                <c:pt idx="8">
                  <c:v>3.09</c:v>
                </c:pt>
                <c:pt idx="9">
                  <c:v>3.59</c:v>
                </c:pt>
                <c:pt idx="10">
                  <c:v>3.62</c:v>
                </c:pt>
                <c:pt idx="11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7E-154C-801E-33A5E8A2D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4132736"/>
        <c:axId val="1"/>
      </c:barChart>
      <c:catAx>
        <c:axId val="133413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宋体"/>
                <a:ea typeface="宋体"/>
                <a:cs typeface="宋体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1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宋体"/>
                <a:ea typeface="宋体"/>
                <a:cs typeface="宋体"/>
              </a:defRPr>
            </a:pPr>
            <a:endParaRPr lang="en-US"/>
          </a:p>
        </c:txPr>
        <c:crossAx val="1334132736"/>
        <c:crosses val="autoZero"/>
        <c:crossBetween val="between"/>
      </c:valAx>
      <c:spPr>
        <a:noFill/>
        <a:ln>
          <a:noFill/>
        </a:ln>
      </c:spPr>
    </c:plotArea>
    <c:legend>
      <c:legendPos val="b"/>
      <c:legendEntry>
        <c:idx val="0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宋体"/>
                <a:ea typeface="宋体"/>
                <a:cs typeface="宋体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宋体"/>
                <a:ea typeface="宋体"/>
                <a:cs typeface="宋体"/>
              </a:defRPr>
            </a:pPr>
            <a:endParaRPr lang="en-US"/>
          </a:p>
        </c:txPr>
      </c:legendEntry>
      <c:overlay val="0"/>
      <c:spPr>
        <a:noFill/>
        <a:ln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宋体"/>
              <a:ea typeface="宋体"/>
              <a:cs typeface="宋体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宋体"/>
          <a:ea typeface="宋体"/>
          <a:cs typeface="宋体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14</xdr:col>
      <xdr:colOff>250190</xdr:colOff>
      <xdr:row>32</xdr:row>
      <xdr:rowOff>176530</xdr:rowOff>
    </xdr:to>
    <xdr:graphicFrame macro="">
      <xdr:nvGraphicFramePr>
        <xdr:cNvPr id="1025" name="Chart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zoomScale="82" zoomScaleNormal="82" workbookViewId="0"/>
  </sheetViews>
  <sheetFormatPr baseColWidth="10" defaultColWidth="9" defaultRowHeight="15" x14ac:dyDescent="0.2"/>
  <sheetData/>
  <pageMargins left="0.69930555555555596" right="0.69930555555555596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V185"/>
  <sheetViews>
    <sheetView zoomScale="160" zoomScaleNormal="160" workbookViewId="0">
      <pane ySplit="4" topLeftCell="A171" activePane="bottomLeft" state="frozen"/>
      <selection pane="bottomLeft" activeCell="I192" sqref="I192"/>
    </sheetView>
  </sheetViews>
  <sheetFormatPr baseColWidth="10" defaultColWidth="9" defaultRowHeight="15" x14ac:dyDescent="0.2"/>
  <cols>
    <col min="8" max="8" width="13.83203125" customWidth="1"/>
    <col min="9" max="9" width="16.83203125" customWidth="1"/>
    <col min="10" max="10" width="16" customWidth="1"/>
    <col min="11" max="11" width="14" customWidth="1"/>
    <col min="12" max="12" width="13.1640625" customWidth="1"/>
    <col min="14" max="14" width="12.83203125"/>
    <col min="15" max="15" width="13.83203125" customWidth="1"/>
    <col min="16" max="16" width="14"/>
  </cols>
  <sheetData>
    <row r="1" spans="1:74" ht="33" customHeight="1" thickBot="1" x14ac:dyDescent="0.25">
      <c r="A1" s="193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5"/>
    </row>
    <row r="2" spans="1:74" x14ac:dyDescent="0.2">
      <c r="A2" s="196" t="s">
        <v>1</v>
      </c>
      <c r="B2" s="197"/>
      <c r="C2" s="197"/>
      <c r="D2" s="197"/>
      <c r="E2" s="198"/>
      <c r="F2" s="198"/>
      <c r="G2" s="198"/>
      <c r="H2" s="197"/>
      <c r="I2" s="198"/>
      <c r="J2" s="198"/>
      <c r="K2" s="198"/>
      <c r="L2" s="198"/>
      <c r="M2" s="198"/>
      <c r="N2" s="197"/>
      <c r="O2" s="199"/>
      <c r="P2" s="52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</row>
    <row r="3" spans="1:74" ht="56" customHeight="1" x14ac:dyDescent="0.2">
      <c r="A3" s="1" t="s">
        <v>2</v>
      </c>
      <c r="B3" s="2" t="s">
        <v>3</v>
      </c>
      <c r="C3" s="3" t="s">
        <v>4</v>
      </c>
      <c r="D3" s="4" t="s">
        <v>5</v>
      </c>
      <c r="E3" s="5" t="s">
        <v>6</v>
      </c>
      <c r="F3" s="6" t="s">
        <v>7</v>
      </c>
      <c r="G3" s="5" t="s">
        <v>8</v>
      </c>
      <c r="H3" s="7" t="s">
        <v>9</v>
      </c>
      <c r="I3" s="53" t="s">
        <v>10</v>
      </c>
      <c r="J3" s="53" t="s">
        <v>11</v>
      </c>
      <c r="K3" s="5" t="s">
        <v>12</v>
      </c>
      <c r="L3" s="5" t="s">
        <v>13</v>
      </c>
      <c r="M3" s="5" t="s">
        <v>14</v>
      </c>
      <c r="N3" s="54" t="s">
        <v>15</v>
      </c>
      <c r="O3" s="55"/>
      <c r="P3" s="52"/>
      <c r="Q3" s="79"/>
      <c r="R3" s="79"/>
      <c r="S3" s="79"/>
      <c r="T3" s="79"/>
      <c r="U3" s="80"/>
      <c r="V3" s="79"/>
      <c r="W3" s="79"/>
      <c r="X3" s="79"/>
      <c r="Y3" s="79"/>
      <c r="Z3" s="79"/>
      <c r="AA3" s="85"/>
      <c r="AB3" s="86"/>
      <c r="AC3" s="87"/>
      <c r="AD3" s="79"/>
      <c r="AE3" s="79"/>
      <c r="AF3" s="79"/>
      <c r="AG3" s="79"/>
      <c r="AH3" s="79"/>
      <c r="AI3" s="80"/>
      <c r="AJ3" s="79"/>
      <c r="AK3" s="79"/>
      <c r="AL3" s="79"/>
      <c r="AM3" s="79"/>
      <c r="AN3" s="79"/>
      <c r="AO3" s="85"/>
      <c r="AP3" s="86"/>
      <c r="AQ3" s="87"/>
      <c r="AR3" s="79"/>
      <c r="AS3" s="79"/>
      <c r="AT3" s="79"/>
      <c r="AU3" s="79"/>
      <c r="AV3" s="79"/>
      <c r="AW3" s="80"/>
      <c r="AX3" s="79"/>
      <c r="AY3" s="79"/>
      <c r="AZ3" s="79"/>
      <c r="BA3" s="79"/>
      <c r="BB3" s="79"/>
      <c r="BC3" s="85"/>
      <c r="BD3" s="86"/>
      <c r="BE3" s="87"/>
      <c r="BF3" s="79"/>
      <c r="BG3" s="79"/>
      <c r="BH3" s="79"/>
      <c r="BI3" s="79"/>
      <c r="BJ3" s="79"/>
      <c r="BK3" s="80"/>
      <c r="BL3" s="79"/>
      <c r="BM3" s="79"/>
      <c r="BN3" s="79"/>
      <c r="BO3" s="79"/>
      <c r="BP3" s="79"/>
      <c r="BQ3" s="85"/>
      <c r="BR3" s="86"/>
      <c r="BS3" s="87"/>
      <c r="BT3" s="78"/>
      <c r="BU3" s="78"/>
      <c r="BV3" s="78"/>
    </row>
    <row r="4" spans="1:74" ht="11.5" customHeight="1" x14ac:dyDescent="0.2">
      <c r="A4" s="8"/>
      <c r="B4" s="9"/>
      <c r="C4" s="10"/>
      <c r="D4" s="11"/>
      <c r="E4" s="9"/>
      <c r="F4" s="12"/>
      <c r="G4" s="9"/>
      <c r="H4" s="13"/>
      <c r="I4" s="13"/>
      <c r="J4" s="13"/>
      <c r="K4" s="9"/>
      <c r="L4" s="9"/>
      <c r="M4" s="9"/>
      <c r="N4" s="56" t="s">
        <v>16</v>
      </c>
      <c r="O4" s="57" t="s">
        <v>17</v>
      </c>
      <c r="P4" s="58"/>
      <c r="Q4" s="81"/>
      <c r="R4" s="82"/>
      <c r="S4" s="82"/>
      <c r="T4" s="83"/>
      <c r="U4" s="79"/>
      <c r="V4" s="79"/>
      <c r="W4" s="79"/>
      <c r="X4" s="79"/>
      <c r="Y4" s="79"/>
      <c r="Z4" s="79"/>
      <c r="AA4" s="88"/>
      <c r="AB4" s="89"/>
      <c r="AC4" s="87"/>
      <c r="AD4" s="79"/>
      <c r="AE4" s="79"/>
      <c r="AF4" s="79"/>
      <c r="AG4" s="79"/>
      <c r="AH4" s="79"/>
      <c r="AI4" s="80"/>
      <c r="AJ4" s="79"/>
      <c r="AK4" s="79"/>
      <c r="AL4" s="79"/>
      <c r="AM4" s="79"/>
      <c r="AN4" s="79"/>
      <c r="AO4" s="88"/>
      <c r="AP4" s="89"/>
      <c r="AQ4" s="87"/>
      <c r="AR4" s="79"/>
      <c r="AS4" s="79"/>
      <c r="AT4" s="79"/>
      <c r="AU4" s="79"/>
      <c r="AV4" s="79"/>
      <c r="AW4" s="80"/>
      <c r="AX4" s="79"/>
      <c r="AY4" s="79"/>
      <c r="AZ4" s="79"/>
      <c r="BA4" s="79"/>
      <c r="BB4" s="79"/>
      <c r="BC4" s="88"/>
      <c r="BD4" s="89"/>
      <c r="BE4" s="87"/>
      <c r="BF4" s="79"/>
      <c r="BG4" s="79"/>
      <c r="BH4" s="79"/>
      <c r="BI4" s="79"/>
      <c r="BJ4" s="79"/>
      <c r="BK4" s="80"/>
      <c r="BL4" s="79"/>
      <c r="BM4" s="79"/>
      <c r="BN4" s="79"/>
      <c r="BO4" s="79"/>
      <c r="BP4" s="79"/>
      <c r="BQ4" s="88"/>
      <c r="BR4" s="89"/>
      <c r="BS4" s="87"/>
      <c r="BT4" s="78"/>
      <c r="BU4" s="78"/>
      <c r="BV4" s="78"/>
    </row>
    <row r="5" spans="1:74" ht="11.5" customHeight="1" x14ac:dyDescent="0.2">
      <c r="A5" s="14"/>
      <c r="B5" s="15"/>
      <c r="C5" s="13"/>
      <c r="D5" s="16"/>
      <c r="E5" s="15"/>
      <c r="F5" s="17"/>
      <c r="G5" s="15"/>
      <c r="H5" s="13"/>
      <c r="I5" s="13"/>
      <c r="J5" s="13"/>
      <c r="K5" s="15"/>
      <c r="L5" s="15"/>
      <c r="M5" s="15"/>
      <c r="N5" s="56"/>
      <c r="O5" s="59"/>
      <c r="P5" s="58"/>
      <c r="Q5" s="81"/>
      <c r="R5" s="82"/>
      <c r="S5" s="82"/>
      <c r="T5" s="83"/>
      <c r="U5" s="79"/>
      <c r="V5" s="79"/>
      <c r="W5" s="79"/>
      <c r="X5" s="79"/>
      <c r="Y5" s="79"/>
      <c r="Z5" s="79"/>
      <c r="AA5" s="88"/>
      <c r="AB5" s="89"/>
      <c r="AC5" s="87"/>
      <c r="AD5" s="79"/>
      <c r="AE5" s="79"/>
      <c r="AF5" s="79"/>
      <c r="AG5" s="79"/>
      <c r="AH5" s="79"/>
      <c r="AI5" s="80"/>
      <c r="AJ5" s="79"/>
      <c r="AK5" s="79"/>
      <c r="AL5" s="79"/>
      <c r="AM5" s="79"/>
      <c r="AN5" s="79"/>
      <c r="AO5" s="88"/>
      <c r="AP5" s="89"/>
      <c r="AQ5" s="87"/>
      <c r="AR5" s="79"/>
      <c r="AS5" s="79"/>
      <c r="AT5" s="79"/>
      <c r="AU5" s="79"/>
      <c r="AV5" s="79"/>
      <c r="AW5" s="80"/>
      <c r="AX5" s="79"/>
      <c r="AY5" s="79"/>
      <c r="AZ5" s="79"/>
      <c r="BA5" s="79"/>
      <c r="BB5" s="79"/>
      <c r="BC5" s="88"/>
      <c r="BD5" s="89"/>
      <c r="BE5" s="87"/>
      <c r="BF5" s="79"/>
      <c r="BG5" s="79"/>
      <c r="BH5" s="79"/>
      <c r="BI5" s="79"/>
      <c r="BJ5" s="79"/>
      <c r="BK5" s="80"/>
      <c r="BL5" s="79"/>
      <c r="BM5" s="79"/>
      <c r="BN5" s="79"/>
      <c r="BO5" s="79"/>
      <c r="BP5" s="79"/>
      <c r="BQ5" s="88"/>
      <c r="BR5" s="89"/>
      <c r="BS5" s="87"/>
      <c r="BT5" s="78"/>
      <c r="BU5" s="78"/>
      <c r="BV5" s="78"/>
    </row>
    <row r="6" spans="1:74" x14ac:dyDescent="0.2">
      <c r="A6" s="18">
        <v>1</v>
      </c>
      <c r="B6" s="19" t="s">
        <v>18</v>
      </c>
      <c r="C6" s="19">
        <v>1</v>
      </c>
      <c r="D6" s="20" t="s">
        <v>27</v>
      </c>
      <c r="E6" s="19" t="s">
        <v>19</v>
      </c>
      <c r="F6" s="19">
        <v>63.02</v>
      </c>
      <c r="G6" s="19">
        <v>3.48</v>
      </c>
      <c r="H6" s="21" t="s">
        <v>20</v>
      </c>
      <c r="I6" s="21">
        <v>9.82</v>
      </c>
      <c r="J6" s="21">
        <f t="shared" ref="J6" si="0">F6+G6+I6</f>
        <v>76.319999999999993</v>
      </c>
      <c r="K6" s="60">
        <v>16.8</v>
      </c>
      <c r="L6" s="19">
        <f t="shared" ref="L6" si="1">J6+K6</f>
        <v>93.11999999999999</v>
      </c>
      <c r="M6" s="60">
        <v>34.56</v>
      </c>
      <c r="N6" s="19">
        <v>1</v>
      </c>
      <c r="O6" s="61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78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78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78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78"/>
      <c r="BT6" s="78"/>
      <c r="BU6" s="78"/>
      <c r="BV6" s="78"/>
    </row>
    <row r="7" spans="1:74" x14ac:dyDescent="0.2">
      <c r="A7" s="22">
        <v>2</v>
      </c>
      <c r="B7" s="23" t="s">
        <v>18</v>
      </c>
      <c r="C7" s="23">
        <v>1</v>
      </c>
      <c r="D7" s="20" t="s">
        <v>28</v>
      </c>
      <c r="E7" s="23" t="s">
        <v>19</v>
      </c>
      <c r="F7" s="24">
        <v>61.7</v>
      </c>
      <c r="G7" s="23">
        <v>3.62</v>
      </c>
      <c r="H7" s="25" t="s">
        <v>20</v>
      </c>
      <c r="I7" s="25">
        <v>9.81</v>
      </c>
      <c r="J7" s="25">
        <f t="shared" ref="J7:J17" si="2">F7+G7+I7</f>
        <v>75.13000000000001</v>
      </c>
      <c r="K7" s="23">
        <v>16.53</v>
      </c>
      <c r="L7" s="23">
        <f t="shared" ref="L7:L17" si="3">J7+K7</f>
        <v>91.660000000000011</v>
      </c>
      <c r="M7" s="24">
        <v>34</v>
      </c>
      <c r="N7" s="19">
        <v>1</v>
      </c>
      <c r="O7" s="62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78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78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78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78"/>
      <c r="BT7" s="78"/>
      <c r="BU7" s="78"/>
      <c r="BV7" s="78"/>
    </row>
    <row r="8" spans="1:74" x14ac:dyDescent="0.2">
      <c r="A8" s="26">
        <v>3</v>
      </c>
      <c r="B8" s="27" t="s">
        <v>18</v>
      </c>
      <c r="C8" s="27">
        <v>1</v>
      </c>
      <c r="D8" s="20" t="s">
        <v>29</v>
      </c>
      <c r="E8" s="27" t="s">
        <v>19</v>
      </c>
      <c r="F8" s="28">
        <v>71.3</v>
      </c>
      <c r="G8" s="28">
        <v>3.48</v>
      </c>
      <c r="H8" s="29" t="s">
        <v>20</v>
      </c>
      <c r="I8" s="29">
        <v>9.4700000000000006</v>
      </c>
      <c r="J8" s="29">
        <f t="shared" si="2"/>
        <v>84.25</v>
      </c>
      <c r="K8" s="28">
        <v>18.54</v>
      </c>
      <c r="L8" s="28">
        <f t="shared" si="3"/>
        <v>102.78999999999999</v>
      </c>
      <c r="M8" s="28">
        <v>38.130000000000003</v>
      </c>
      <c r="N8" s="19">
        <v>1</v>
      </c>
      <c r="O8" s="63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78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78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78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78"/>
      <c r="BT8" s="78"/>
      <c r="BU8" s="78"/>
      <c r="BV8" s="78"/>
    </row>
    <row r="9" spans="1:74" x14ac:dyDescent="0.2">
      <c r="A9" s="22">
        <v>4</v>
      </c>
      <c r="B9" s="23" t="s">
        <v>18</v>
      </c>
      <c r="C9" s="23">
        <v>1</v>
      </c>
      <c r="D9" s="20" t="s">
        <v>30</v>
      </c>
      <c r="E9" s="23" t="s">
        <v>21</v>
      </c>
      <c r="F9" s="24">
        <v>81.8</v>
      </c>
      <c r="G9" s="24">
        <v>3.9</v>
      </c>
      <c r="H9" s="30" t="s">
        <v>20</v>
      </c>
      <c r="I9" s="30">
        <v>11.52</v>
      </c>
      <c r="J9" s="30">
        <f t="shared" si="2"/>
        <v>97.22</v>
      </c>
      <c r="K9" s="24">
        <v>21.4</v>
      </c>
      <c r="L9" s="24">
        <f t="shared" si="3"/>
        <v>118.62</v>
      </c>
      <c r="M9" s="24">
        <v>44.01</v>
      </c>
      <c r="N9" s="19">
        <v>1</v>
      </c>
      <c r="O9" s="62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78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78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78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78"/>
      <c r="BT9" s="78"/>
      <c r="BU9" s="78"/>
      <c r="BV9" s="78"/>
    </row>
    <row r="10" spans="1:74" x14ac:dyDescent="0.2">
      <c r="A10" s="26">
        <v>5</v>
      </c>
      <c r="B10" s="27" t="s">
        <v>18</v>
      </c>
      <c r="C10" s="27">
        <v>1</v>
      </c>
      <c r="D10" s="20" t="s">
        <v>31</v>
      </c>
      <c r="E10" s="23" t="s">
        <v>22</v>
      </c>
      <c r="F10" s="28">
        <v>69.099999999999994</v>
      </c>
      <c r="G10" s="24">
        <v>3.9</v>
      </c>
      <c r="H10" s="24" t="s">
        <v>20</v>
      </c>
      <c r="I10" s="24">
        <v>10.01</v>
      </c>
      <c r="J10" s="24">
        <f t="shared" si="2"/>
        <v>83.01</v>
      </c>
      <c r="K10" s="24">
        <v>18.27</v>
      </c>
      <c r="L10" s="28">
        <f t="shared" si="3"/>
        <v>101.28</v>
      </c>
      <c r="M10" s="28">
        <v>37.58</v>
      </c>
      <c r="N10" s="19">
        <v>1</v>
      </c>
      <c r="O10" s="6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78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78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78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78"/>
      <c r="BT10" s="78"/>
      <c r="BU10" s="78"/>
      <c r="BV10" s="78"/>
    </row>
    <row r="11" spans="1:74" x14ac:dyDescent="0.2">
      <c r="A11" s="22">
        <v>6</v>
      </c>
      <c r="B11" s="23" t="s">
        <v>18</v>
      </c>
      <c r="C11" s="23">
        <v>1</v>
      </c>
      <c r="D11" s="20" t="s">
        <v>32</v>
      </c>
      <c r="E11" s="23" t="s">
        <v>21</v>
      </c>
      <c r="F11" s="24">
        <v>86.29</v>
      </c>
      <c r="G11" s="24">
        <v>4.59</v>
      </c>
      <c r="H11" s="24" t="s">
        <v>20</v>
      </c>
      <c r="I11" s="24">
        <v>12.34</v>
      </c>
      <c r="J11" s="24">
        <f t="shared" si="2"/>
        <v>103.22000000000001</v>
      </c>
      <c r="K11" s="24">
        <v>22.71</v>
      </c>
      <c r="L11" s="24">
        <f t="shared" si="3"/>
        <v>125.93</v>
      </c>
      <c r="M11" s="24">
        <v>46.71</v>
      </c>
      <c r="N11" s="19">
        <v>1</v>
      </c>
      <c r="O11" s="64">
        <v>1</v>
      </c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78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78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78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78"/>
      <c r="BT11" s="78"/>
      <c r="BU11" s="78"/>
      <c r="BV11" s="78"/>
    </row>
    <row r="12" spans="1:74" x14ac:dyDescent="0.2">
      <c r="A12" s="22">
        <v>7</v>
      </c>
      <c r="B12" s="23" t="s">
        <v>18</v>
      </c>
      <c r="C12" s="27">
        <v>1</v>
      </c>
      <c r="D12" s="20" t="s">
        <v>33</v>
      </c>
      <c r="E12" s="23" t="s">
        <v>21</v>
      </c>
      <c r="F12" s="24">
        <v>78.989999999999995</v>
      </c>
      <c r="G12" s="24">
        <v>3.9</v>
      </c>
      <c r="H12" s="24" t="s">
        <v>20</v>
      </c>
      <c r="I12" s="24">
        <v>11</v>
      </c>
      <c r="J12" s="24">
        <f t="shared" si="2"/>
        <v>93.89</v>
      </c>
      <c r="K12" s="24">
        <v>20.66</v>
      </c>
      <c r="L12" s="24">
        <f t="shared" si="3"/>
        <v>114.55</v>
      </c>
      <c r="M12" s="24">
        <v>42.5</v>
      </c>
      <c r="N12" s="19">
        <v>1</v>
      </c>
      <c r="O12" s="6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78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78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78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78"/>
      <c r="BT12" s="78"/>
      <c r="BU12" s="78"/>
      <c r="BV12" s="78"/>
    </row>
    <row r="13" spans="1:74" x14ac:dyDescent="0.2">
      <c r="A13" s="22">
        <v>8</v>
      </c>
      <c r="B13" s="23" t="s">
        <v>18</v>
      </c>
      <c r="C13" s="19">
        <v>1</v>
      </c>
      <c r="D13" s="20" t="s">
        <v>34</v>
      </c>
      <c r="E13" s="23" t="s">
        <v>19</v>
      </c>
      <c r="F13" s="24">
        <v>69.27</v>
      </c>
      <c r="G13" s="24">
        <v>3.9</v>
      </c>
      <c r="H13" s="24" t="s">
        <v>20</v>
      </c>
      <c r="I13" s="24">
        <v>9.83</v>
      </c>
      <c r="J13" s="24">
        <f t="shared" si="2"/>
        <v>83</v>
      </c>
      <c r="K13" s="24">
        <v>18.27</v>
      </c>
      <c r="L13" s="24">
        <f t="shared" si="3"/>
        <v>101.27</v>
      </c>
      <c r="M13" s="24">
        <v>37.58</v>
      </c>
      <c r="N13" s="19">
        <v>1</v>
      </c>
      <c r="O13" s="6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78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78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78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78"/>
      <c r="BT13" s="78"/>
      <c r="BU13" s="78"/>
      <c r="BV13" s="78"/>
    </row>
    <row r="14" spans="1:74" x14ac:dyDescent="0.2">
      <c r="A14" s="22">
        <v>9</v>
      </c>
      <c r="B14" s="23" t="s">
        <v>18</v>
      </c>
      <c r="C14" s="19">
        <v>1</v>
      </c>
      <c r="D14" s="20" t="s">
        <v>35</v>
      </c>
      <c r="E14" s="23" t="s">
        <v>21</v>
      </c>
      <c r="F14" s="24">
        <v>77.98</v>
      </c>
      <c r="G14" s="24">
        <v>3.48</v>
      </c>
      <c r="H14" s="24" t="s">
        <v>20</v>
      </c>
      <c r="I14" s="24">
        <v>11.84</v>
      </c>
      <c r="J14" s="24">
        <f t="shared" si="2"/>
        <v>93.300000000000011</v>
      </c>
      <c r="K14" s="24">
        <v>20.52</v>
      </c>
      <c r="L14" s="24">
        <f t="shared" si="3"/>
        <v>113.82000000000001</v>
      </c>
      <c r="M14" s="24">
        <v>42.2</v>
      </c>
      <c r="N14" s="19">
        <v>1</v>
      </c>
      <c r="O14" s="6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78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78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78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78"/>
      <c r="BT14" s="78"/>
      <c r="BU14" s="78"/>
      <c r="BV14" s="78"/>
    </row>
    <row r="15" spans="1:74" x14ac:dyDescent="0.2">
      <c r="A15" s="22">
        <v>10</v>
      </c>
      <c r="B15" s="23" t="s">
        <v>18</v>
      </c>
      <c r="C15" s="19">
        <v>1</v>
      </c>
      <c r="D15" s="20" t="s">
        <v>36</v>
      </c>
      <c r="E15" s="23" t="s">
        <v>19</v>
      </c>
      <c r="F15" s="24">
        <v>64.650000000000006</v>
      </c>
      <c r="G15" s="24">
        <v>4.46</v>
      </c>
      <c r="H15" s="24" t="s">
        <v>20</v>
      </c>
      <c r="I15" s="24">
        <v>9.3699999999999992</v>
      </c>
      <c r="J15" s="24">
        <f t="shared" si="2"/>
        <v>78.48</v>
      </c>
      <c r="K15" s="24">
        <v>17.27</v>
      </c>
      <c r="L15" s="24">
        <f t="shared" si="3"/>
        <v>95.75</v>
      </c>
      <c r="M15" s="24">
        <v>35.520000000000003</v>
      </c>
      <c r="N15" s="19">
        <v>1</v>
      </c>
      <c r="O15" s="6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78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78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78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78"/>
      <c r="BT15" s="78"/>
      <c r="BU15" s="78"/>
      <c r="BV15" s="78"/>
    </row>
    <row r="16" spans="1:74" x14ac:dyDescent="0.2">
      <c r="A16" s="22">
        <v>11</v>
      </c>
      <c r="B16" s="23" t="s">
        <v>18</v>
      </c>
      <c r="C16" s="23">
        <v>1</v>
      </c>
      <c r="D16" s="20" t="s">
        <v>37</v>
      </c>
      <c r="E16" s="23" t="s">
        <v>19</v>
      </c>
      <c r="F16" s="24">
        <v>61.97</v>
      </c>
      <c r="G16" s="24">
        <v>3.62</v>
      </c>
      <c r="H16" s="24" t="s">
        <v>20</v>
      </c>
      <c r="I16" s="24">
        <v>9.5500000000000007</v>
      </c>
      <c r="J16" s="24">
        <f t="shared" si="2"/>
        <v>75.14</v>
      </c>
      <c r="K16" s="24">
        <v>16.54</v>
      </c>
      <c r="L16" s="24">
        <f t="shared" si="3"/>
        <v>91.68</v>
      </c>
      <c r="M16" s="24">
        <v>34.01</v>
      </c>
      <c r="N16" s="19"/>
      <c r="O16" s="6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78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78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78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78"/>
      <c r="BT16" s="78"/>
      <c r="BU16" s="78"/>
      <c r="BV16" s="78"/>
    </row>
    <row r="17" spans="1:74" x14ac:dyDescent="0.2">
      <c r="A17" s="22">
        <v>12</v>
      </c>
      <c r="B17" s="23" t="s">
        <v>18</v>
      </c>
      <c r="C17" s="31">
        <v>1</v>
      </c>
      <c r="D17" s="20" t="s">
        <v>38</v>
      </c>
      <c r="E17" s="31" t="s">
        <v>19</v>
      </c>
      <c r="F17" s="32">
        <v>68.39</v>
      </c>
      <c r="G17" s="24">
        <v>3.9</v>
      </c>
      <c r="H17" s="24" t="s">
        <v>20</v>
      </c>
      <c r="I17" s="24">
        <v>9.4499999999999993</v>
      </c>
      <c r="J17" s="24">
        <f t="shared" si="2"/>
        <v>81.740000000000009</v>
      </c>
      <c r="K17" s="24">
        <v>17.989999999999998</v>
      </c>
      <c r="L17" s="24">
        <f t="shared" si="3"/>
        <v>99.73</v>
      </c>
      <c r="M17" s="24">
        <v>36.99</v>
      </c>
      <c r="N17" s="19">
        <v>1</v>
      </c>
      <c r="O17" s="6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78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78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78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78"/>
      <c r="BT17" s="78"/>
      <c r="BU17" s="78"/>
      <c r="BV17" s="78"/>
    </row>
    <row r="18" spans="1:74" x14ac:dyDescent="0.2">
      <c r="A18" s="33"/>
      <c r="F18" s="34"/>
      <c r="G18" s="34"/>
      <c r="H18" s="34"/>
      <c r="I18" s="34"/>
      <c r="J18" s="34"/>
      <c r="K18" s="34"/>
      <c r="L18" s="34"/>
      <c r="M18" s="65"/>
      <c r="O18" s="66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84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</row>
    <row r="19" spans="1:74" x14ac:dyDescent="0.2">
      <c r="A19" s="18">
        <f>12+1</f>
        <v>13</v>
      </c>
      <c r="B19" s="19" t="s">
        <v>23</v>
      </c>
      <c r="C19" s="35">
        <v>1</v>
      </c>
      <c r="D19" s="35" t="s">
        <v>39</v>
      </c>
      <c r="E19" s="35" t="s">
        <v>19</v>
      </c>
      <c r="F19" s="36">
        <v>62.94</v>
      </c>
      <c r="G19" s="36">
        <v>3.48</v>
      </c>
      <c r="H19" s="36" t="s">
        <v>20</v>
      </c>
      <c r="I19" s="36">
        <v>9.89</v>
      </c>
      <c r="J19" s="36">
        <f t="shared" ref="J19" si="4">F19+G19+I19</f>
        <v>76.31</v>
      </c>
      <c r="K19" s="36">
        <v>16.8</v>
      </c>
      <c r="L19" s="36">
        <f t="shared" ref="L19" si="5">J19+K19</f>
        <v>93.11</v>
      </c>
      <c r="M19" s="36">
        <v>34.56</v>
      </c>
      <c r="N19" s="19"/>
      <c r="O19" s="67"/>
      <c r="Q19" s="84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84"/>
      <c r="AE19" s="84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84"/>
      <c r="AS19" s="84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84"/>
      <c r="BG19" s="84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</row>
    <row r="20" spans="1:74" x14ac:dyDescent="0.2">
      <c r="A20" s="22">
        <f>A19+1</f>
        <v>14</v>
      </c>
      <c r="B20" s="19" t="s">
        <v>23</v>
      </c>
      <c r="C20" s="35">
        <v>1</v>
      </c>
      <c r="D20" s="35" t="s">
        <v>40</v>
      </c>
      <c r="E20" s="35" t="s">
        <v>19</v>
      </c>
      <c r="F20" s="36">
        <v>61.92</v>
      </c>
      <c r="G20" s="36">
        <v>3.62</v>
      </c>
      <c r="H20" s="36" t="s">
        <v>20</v>
      </c>
      <c r="I20" s="36">
        <v>9.68</v>
      </c>
      <c r="J20" s="36">
        <f t="shared" ref="J20:J30" si="6">F20+G20+I20</f>
        <v>75.22</v>
      </c>
      <c r="K20" s="36">
        <v>16.55</v>
      </c>
      <c r="L20" s="36">
        <f t="shared" ref="L20:L30" si="7">J20+K20</f>
        <v>91.77</v>
      </c>
      <c r="M20" s="36">
        <v>34.049999999999997</v>
      </c>
      <c r="N20" s="19"/>
      <c r="O20" s="67"/>
      <c r="Q20" s="84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84"/>
      <c r="AE20" s="84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84"/>
      <c r="AS20" s="84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84"/>
      <c r="BG20" s="84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</row>
    <row r="21" spans="1:74" x14ac:dyDescent="0.2">
      <c r="A21" s="22">
        <f t="shared" ref="A21" si="8">A20+1</f>
        <v>15</v>
      </c>
      <c r="B21" s="19" t="s">
        <v>23</v>
      </c>
      <c r="C21" s="35">
        <v>1</v>
      </c>
      <c r="D21" s="35" t="s">
        <v>41</v>
      </c>
      <c r="E21" s="35" t="s">
        <v>24</v>
      </c>
      <c r="F21" s="36">
        <v>80.89</v>
      </c>
      <c r="G21" s="36">
        <v>3.9</v>
      </c>
      <c r="H21" s="36" t="s">
        <v>20</v>
      </c>
      <c r="I21" s="36">
        <v>11.76</v>
      </c>
      <c r="J21" s="36">
        <f t="shared" si="6"/>
        <v>96.550000000000011</v>
      </c>
      <c r="K21" s="36">
        <v>21.26</v>
      </c>
      <c r="L21" s="36">
        <f t="shared" si="7"/>
        <v>117.81000000000002</v>
      </c>
      <c r="M21" s="36">
        <v>43.93</v>
      </c>
      <c r="N21" s="19">
        <v>1</v>
      </c>
      <c r="O21" s="67"/>
      <c r="Q21" s="84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84"/>
      <c r="AE21" s="84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84"/>
      <c r="AS21" s="84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84"/>
      <c r="BG21" s="84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</row>
    <row r="22" spans="1:74" x14ac:dyDescent="0.2">
      <c r="A22" s="22">
        <f t="shared" ref="A22:A30" si="9">A21+1</f>
        <v>16</v>
      </c>
      <c r="B22" s="19" t="s">
        <v>23</v>
      </c>
      <c r="C22" s="35">
        <v>1</v>
      </c>
      <c r="D22" s="35" t="s">
        <v>42</v>
      </c>
      <c r="E22" s="35" t="s">
        <v>19</v>
      </c>
      <c r="F22" s="36">
        <v>66.260000000000005</v>
      </c>
      <c r="G22" s="36">
        <v>6.78</v>
      </c>
      <c r="H22" s="36" t="s">
        <v>20</v>
      </c>
      <c r="I22" s="36">
        <v>9.66</v>
      </c>
      <c r="J22" s="36">
        <f t="shared" si="6"/>
        <v>82.7</v>
      </c>
      <c r="K22" s="36">
        <v>18.190000000000001</v>
      </c>
      <c r="L22" s="36">
        <f t="shared" si="7"/>
        <v>100.89</v>
      </c>
      <c r="M22" s="36">
        <v>37.409999999999997</v>
      </c>
      <c r="N22" s="19">
        <v>1</v>
      </c>
      <c r="O22" s="67"/>
      <c r="Q22" s="84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84"/>
      <c r="AE22" s="84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84"/>
      <c r="AS22" s="84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84"/>
      <c r="BG22" s="84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</row>
    <row r="23" spans="1:74" x14ac:dyDescent="0.2">
      <c r="A23" s="22">
        <f t="shared" si="9"/>
        <v>17</v>
      </c>
      <c r="B23" s="19" t="s">
        <v>23</v>
      </c>
      <c r="C23" s="35">
        <v>1</v>
      </c>
      <c r="D23" s="35" t="s">
        <v>43</v>
      </c>
      <c r="E23" s="35" t="s">
        <v>19</v>
      </c>
      <c r="F23" s="36">
        <v>68.91</v>
      </c>
      <c r="G23" s="36">
        <v>3.9</v>
      </c>
      <c r="H23" s="36" t="s">
        <v>20</v>
      </c>
      <c r="I23" s="36">
        <v>10.210000000000001</v>
      </c>
      <c r="J23" s="36">
        <f t="shared" si="6"/>
        <v>83.02000000000001</v>
      </c>
      <c r="K23" s="36">
        <v>18.27</v>
      </c>
      <c r="L23" s="36">
        <f t="shared" si="7"/>
        <v>101.29</v>
      </c>
      <c r="M23" s="36">
        <v>37.58</v>
      </c>
      <c r="N23" s="19">
        <v>1</v>
      </c>
      <c r="O23" s="67"/>
      <c r="Q23" s="84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84"/>
      <c r="AE23" s="84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84"/>
      <c r="AS23" s="84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84"/>
      <c r="BG23" s="84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</row>
    <row r="24" spans="1:74" x14ac:dyDescent="0.2">
      <c r="A24" s="22">
        <f t="shared" si="9"/>
        <v>18</v>
      </c>
      <c r="B24" s="19" t="s">
        <v>23</v>
      </c>
      <c r="C24" s="35">
        <v>1</v>
      </c>
      <c r="D24" s="35" t="s">
        <v>44</v>
      </c>
      <c r="E24" s="35" t="s">
        <v>24</v>
      </c>
      <c r="F24" s="36">
        <v>86.38</v>
      </c>
      <c r="G24" s="36">
        <v>4.59</v>
      </c>
      <c r="H24" s="36" t="s">
        <v>20</v>
      </c>
      <c r="I24" s="36">
        <v>12.25</v>
      </c>
      <c r="J24" s="36">
        <f t="shared" si="6"/>
        <v>103.22</v>
      </c>
      <c r="K24" s="36">
        <v>22.71</v>
      </c>
      <c r="L24" s="36">
        <f t="shared" si="7"/>
        <v>125.93</v>
      </c>
      <c r="M24" s="36">
        <v>46.7</v>
      </c>
      <c r="N24" s="19">
        <v>1</v>
      </c>
      <c r="O24" s="67">
        <v>1</v>
      </c>
      <c r="Q24" s="84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84"/>
      <c r="AE24" s="84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84"/>
      <c r="AS24" s="84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84"/>
      <c r="BG24" s="84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</row>
    <row r="25" spans="1:74" x14ac:dyDescent="0.2">
      <c r="A25" s="22">
        <f t="shared" si="9"/>
        <v>19</v>
      </c>
      <c r="B25" s="19" t="s">
        <v>23</v>
      </c>
      <c r="C25" s="35">
        <v>1</v>
      </c>
      <c r="D25" s="35" t="s">
        <v>45</v>
      </c>
      <c r="E25" s="35" t="s">
        <v>24</v>
      </c>
      <c r="F25" s="36">
        <v>78.88</v>
      </c>
      <c r="G25" s="36">
        <v>3.9</v>
      </c>
      <c r="H25" s="36" t="s">
        <v>20</v>
      </c>
      <c r="I25" s="36">
        <v>11.17</v>
      </c>
      <c r="J25" s="36">
        <f t="shared" si="6"/>
        <v>93.95</v>
      </c>
      <c r="K25" s="36">
        <v>20.66</v>
      </c>
      <c r="L25" s="36">
        <f t="shared" si="7"/>
        <v>114.61</v>
      </c>
      <c r="M25" s="36">
        <v>42.5</v>
      </c>
      <c r="N25" s="19">
        <v>1</v>
      </c>
      <c r="O25" s="67"/>
      <c r="Q25" s="84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84"/>
      <c r="AE25" s="84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84"/>
      <c r="AS25" s="84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84"/>
      <c r="BG25" s="84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</row>
    <row r="26" spans="1:74" x14ac:dyDescent="0.2">
      <c r="A26" s="22">
        <f t="shared" si="9"/>
        <v>20</v>
      </c>
      <c r="B26" s="19" t="s">
        <v>23</v>
      </c>
      <c r="C26" s="35">
        <v>1</v>
      </c>
      <c r="D26" s="35" t="s">
        <v>46</v>
      </c>
      <c r="E26" s="35" t="s">
        <v>19</v>
      </c>
      <c r="F26" s="36">
        <v>68.84</v>
      </c>
      <c r="G26" s="36">
        <v>3.9</v>
      </c>
      <c r="H26" s="36" t="s">
        <v>20</v>
      </c>
      <c r="I26" s="36">
        <v>10.26</v>
      </c>
      <c r="J26" s="36">
        <f t="shared" si="6"/>
        <v>83.000000000000014</v>
      </c>
      <c r="K26" s="36">
        <v>18.27</v>
      </c>
      <c r="L26" s="36">
        <f t="shared" si="7"/>
        <v>101.27000000000001</v>
      </c>
      <c r="M26" s="36">
        <v>37.58</v>
      </c>
      <c r="N26" s="19">
        <v>1</v>
      </c>
      <c r="O26" s="67"/>
      <c r="Q26" s="84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84"/>
      <c r="AE26" s="84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84"/>
      <c r="AS26" s="84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84"/>
      <c r="BG26" s="84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</row>
    <row r="27" spans="1:74" x14ac:dyDescent="0.2">
      <c r="A27" s="22">
        <f t="shared" si="9"/>
        <v>21</v>
      </c>
      <c r="B27" s="19" t="s">
        <v>23</v>
      </c>
      <c r="C27" s="35">
        <v>1</v>
      </c>
      <c r="D27" s="35" t="s">
        <v>47</v>
      </c>
      <c r="E27" s="35" t="s">
        <v>24</v>
      </c>
      <c r="F27" s="36">
        <v>76.5</v>
      </c>
      <c r="G27" s="36">
        <v>3.09</v>
      </c>
      <c r="H27" s="36" t="s">
        <v>20</v>
      </c>
      <c r="I27" s="36">
        <v>11.17</v>
      </c>
      <c r="J27" s="36">
        <f t="shared" si="6"/>
        <v>90.76</v>
      </c>
      <c r="K27" s="36">
        <v>19.97</v>
      </c>
      <c r="L27" s="36">
        <f t="shared" si="7"/>
        <v>110.73</v>
      </c>
      <c r="M27" s="36">
        <v>41.07</v>
      </c>
      <c r="N27" s="19">
        <v>1</v>
      </c>
      <c r="O27" s="67"/>
      <c r="Q27" s="84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84"/>
      <c r="AE27" s="84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84"/>
      <c r="AS27" s="84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84"/>
      <c r="BG27" s="84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</row>
    <row r="28" spans="1:74" x14ac:dyDescent="0.2">
      <c r="A28" s="22">
        <f t="shared" si="9"/>
        <v>22</v>
      </c>
      <c r="B28" s="19" t="s">
        <v>23</v>
      </c>
      <c r="C28" s="35">
        <v>1</v>
      </c>
      <c r="D28" s="35" t="s">
        <v>48</v>
      </c>
      <c r="E28" s="35" t="s">
        <v>19</v>
      </c>
      <c r="F28" s="36">
        <v>63.9</v>
      </c>
      <c r="G28" s="36">
        <v>3.59</v>
      </c>
      <c r="H28" s="36" t="s">
        <v>20</v>
      </c>
      <c r="I28" s="36">
        <v>9.6199999999999992</v>
      </c>
      <c r="J28" s="36">
        <f t="shared" si="6"/>
        <v>77.11</v>
      </c>
      <c r="K28" s="36">
        <v>16.96</v>
      </c>
      <c r="L28" s="36">
        <f t="shared" si="7"/>
        <v>94.07</v>
      </c>
      <c r="M28" s="36">
        <v>34.89</v>
      </c>
      <c r="N28" s="19"/>
      <c r="O28" s="67"/>
      <c r="Q28" s="84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84"/>
      <c r="AE28" s="84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84"/>
      <c r="AS28" s="84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84"/>
      <c r="BG28" s="84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</row>
    <row r="29" spans="1:74" x14ac:dyDescent="0.2">
      <c r="A29" s="22">
        <f t="shared" si="9"/>
        <v>23</v>
      </c>
      <c r="B29" s="19" t="s">
        <v>23</v>
      </c>
      <c r="C29" s="35">
        <v>1</v>
      </c>
      <c r="D29" s="35" t="s">
        <v>49</v>
      </c>
      <c r="E29" s="35" t="s">
        <v>19</v>
      </c>
      <c r="F29" s="36">
        <v>61.87</v>
      </c>
      <c r="G29" s="36">
        <v>3.62</v>
      </c>
      <c r="H29" s="36" t="s">
        <v>20</v>
      </c>
      <c r="I29" s="36">
        <v>9.65</v>
      </c>
      <c r="J29" s="36">
        <f t="shared" si="6"/>
        <v>75.14</v>
      </c>
      <c r="K29" s="36">
        <v>16.54</v>
      </c>
      <c r="L29" s="36">
        <f t="shared" si="7"/>
        <v>91.68</v>
      </c>
      <c r="M29" s="36">
        <v>34.01</v>
      </c>
      <c r="N29" s="19"/>
      <c r="O29" s="67"/>
      <c r="Q29" s="84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84"/>
      <c r="AE29" s="84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84"/>
      <c r="AS29" s="84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84"/>
      <c r="BG29" s="84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</row>
    <row r="30" spans="1:74" x14ac:dyDescent="0.2">
      <c r="A30" s="22">
        <f t="shared" si="9"/>
        <v>24</v>
      </c>
      <c r="B30" s="19" t="s">
        <v>23</v>
      </c>
      <c r="C30" s="35">
        <v>1</v>
      </c>
      <c r="D30" s="35" t="s">
        <v>50</v>
      </c>
      <c r="E30" s="35" t="s">
        <v>19</v>
      </c>
      <c r="F30" s="36">
        <v>68.3</v>
      </c>
      <c r="G30" s="36">
        <v>3.9</v>
      </c>
      <c r="H30" s="36" t="s">
        <v>20</v>
      </c>
      <c r="I30" s="36">
        <v>9.5399999999999991</v>
      </c>
      <c r="J30" s="36">
        <f t="shared" si="6"/>
        <v>81.740000000000009</v>
      </c>
      <c r="K30" s="36">
        <v>17.989999999999998</v>
      </c>
      <c r="L30" s="36">
        <f t="shared" si="7"/>
        <v>99.73</v>
      </c>
      <c r="M30" s="36">
        <v>36.99</v>
      </c>
      <c r="N30" s="19">
        <v>1</v>
      </c>
      <c r="O30" s="67"/>
      <c r="Q30" s="84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84"/>
      <c r="AE30" s="84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84"/>
      <c r="AS30" s="84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84"/>
      <c r="BG30" s="84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</row>
    <row r="31" spans="1:74" x14ac:dyDescent="0.2">
      <c r="A31" s="33"/>
      <c r="F31" s="34"/>
      <c r="G31" s="34"/>
      <c r="H31" s="34"/>
      <c r="I31" s="34"/>
      <c r="J31" s="34"/>
      <c r="K31" s="34"/>
      <c r="L31" s="34"/>
      <c r="M31" s="34"/>
      <c r="O31" s="66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</row>
    <row r="32" spans="1:74" x14ac:dyDescent="0.2">
      <c r="A32" s="18">
        <f>24+1</f>
        <v>25</v>
      </c>
      <c r="B32" s="35" t="s">
        <v>25</v>
      </c>
      <c r="C32" s="35">
        <v>1</v>
      </c>
      <c r="D32" s="35" t="s">
        <v>51</v>
      </c>
      <c r="E32" s="35" t="s">
        <v>19</v>
      </c>
      <c r="F32" s="36">
        <v>62</v>
      </c>
      <c r="G32" s="36">
        <v>3.25</v>
      </c>
      <c r="H32" s="36" t="s">
        <v>20</v>
      </c>
      <c r="I32" s="36">
        <v>9.3699999999999992</v>
      </c>
      <c r="J32" s="36">
        <f t="shared" ref="J32" si="10">F32+G32+I32</f>
        <v>74.62</v>
      </c>
      <c r="K32" s="36">
        <v>16.41</v>
      </c>
      <c r="L32" s="36">
        <f t="shared" ref="L32" si="11">J32+K32</f>
        <v>91.03</v>
      </c>
      <c r="M32" s="68">
        <f>33.75</f>
        <v>33.75</v>
      </c>
      <c r="N32" s="19">
        <v>1</v>
      </c>
      <c r="O32" s="67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</row>
    <row r="33" spans="1:74" x14ac:dyDescent="0.2">
      <c r="A33" s="22">
        <f>A32+1</f>
        <v>26</v>
      </c>
      <c r="B33" s="35" t="s">
        <v>25</v>
      </c>
      <c r="C33" s="35">
        <v>1</v>
      </c>
      <c r="D33" s="35" t="s">
        <v>52</v>
      </c>
      <c r="E33" s="35" t="s">
        <v>19</v>
      </c>
      <c r="F33" s="36">
        <v>61.15</v>
      </c>
      <c r="G33" s="36">
        <v>3.62</v>
      </c>
      <c r="H33" s="36" t="s">
        <v>20</v>
      </c>
      <c r="I33" s="36">
        <v>9.69</v>
      </c>
      <c r="J33" s="36">
        <f t="shared" ref="J33:J39" si="12">F33+G33+I33</f>
        <v>74.459999999999994</v>
      </c>
      <c r="K33" s="36">
        <v>16.39</v>
      </c>
      <c r="L33" s="36">
        <f t="shared" ref="L33:L39" si="13">J33+K33</f>
        <v>90.85</v>
      </c>
      <c r="M33" s="69">
        <v>33.71</v>
      </c>
      <c r="N33" s="19">
        <v>1</v>
      </c>
      <c r="O33" s="67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</row>
    <row r="34" spans="1:74" x14ac:dyDescent="0.2">
      <c r="A34" s="22">
        <f t="shared" ref="A34" si="14">A33+1</f>
        <v>27</v>
      </c>
      <c r="B34" s="35" t="s">
        <v>25</v>
      </c>
      <c r="C34" s="35">
        <v>1</v>
      </c>
      <c r="D34" s="35" t="s">
        <v>53</v>
      </c>
      <c r="E34" s="35" t="s">
        <v>19</v>
      </c>
      <c r="F34" s="36">
        <v>61.6</v>
      </c>
      <c r="G34" s="36">
        <v>2.92</v>
      </c>
      <c r="H34" s="36" t="s">
        <v>20</v>
      </c>
      <c r="I34" s="36">
        <v>9</v>
      </c>
      <c r="J34" s="36">
        <f t="shared" si="12"/>
        <v>73.52</v>
      </c>
      <c r="K34" s="36">
        <v>16.190000000000001</v>
      </c>
      <c r="L34" s="36">
        <f t="shared" si="13"/>
        <v>89.71</v>
      </c>
      <c r="M34" s="36">
        <v>33.29</v>
      </c>
      <c r="N34" s="19">
        <v>1</v>
      </c>
      <c r="O34" s="67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</row>
    <row r="35" spans="1:74" x14ac:dyDescent="0.2">
      <c r="A35" s="22">
        <f>A34+1</f>
        <v>28</v>
      </c>
      <c r="B35" s="35" t="s">
        <v>25</v>
      </c>
      <c r="C35" s="35">
        <v>1</v>
      </c>
      <c r="D35" s="35" t="s">
        <v>54</v>
      </c>
      <c r="E35" s="35" t="s">
        <v>19</v>
      </c>
      <c r="F35" s="36">
        <v>58.09</v>
      </c>
      <c r="G35" s="36">
        <v>3.59</v>
      </c>
      <c r="H35" s="36" t="s">
        <v>20</v>
      </c>
      <c r="I35" s="36">
        <v>9.5500000000000007</v>
      </c>
      <c r="J35" s="36">
        <f t="shared" si="12"/>
        <v>71.23</v>
      </c>
      <c r="K35" s="36">
        <v>15.78</v>
      </c>
      <c r="L35" s="36">
        <f t="shared" si="13"/>
        <v>87.01</v>
      </c>
      <c r="M35" s="36">
        <v>32.28</v>
      </c>
      <c r="N35" s="19"/>
      <c r="O35" s="67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</row>
    <row r="36" spans="1:74" x14ac:dyDescent="0.2">
      <c r="A36" s="22">
        <f>A35+1</f>
        <v>29</v>
      </c>
      <c r="B36" s="35" t="s">
        <v>25</v>
      </c>
      <c r="C36" s="35">
        <v>1</v>
      </c>
      <c r="D36" s="35" t="s">
        <v>55</v>
      </c>
      <c r="E36" s="35" t="s">
        <v>19</v>
      </c>
      <c r="F36" s="36">
        <v>66.62</v>
      </c>
      <c r="G36" s="36">
        <v>3.74</v>
      </c>
      <c r="H36" s="36" t="s">
        <v>20</v>
      </c>
      <c r="I36" s="36">
        <v>9.1199999999999992</v>
      </c>
      <c r="J36" s="36">
        <f t="shared" si="12"/>
        <v>79.48</v>
      </c>
      <c r="K36" s="36">
        <v>17.489999999999998</v>
      </c>
      <c r="L36" s="36">
        <f t="shared" si="13"/>
        <v>96.97</v>
      </c>
      <c r="M36" s="36">
        <v>35.979999999999997</v>
      </c>
      <c r="N36" s="19">
        <v>1</v>
      </c>
      <c r="O36" s="67">
        <v>1</v>
      </c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</row>
    <row r="37" spans="1:74" x14ac:dyDescent="0.2">
      <c r="A37" s="22">
        <f>A36+1</f>
        <v>30</v>
      </c>
      <c r="B37" s="35" t="s">
        <v>25</v>
      </c>
      <c r="C37" s="35">
        <v>1</v>
      </c>
      <c r="D37" s="35" t="s">
        <v>56</v>
      </c>
      <c r="E37" s="35" t="s">
        <v>19</v>
      </c>
      <c r="F37" s="36">
        <v>60.62</v>
      </c>
      <c r="G37" s="36">
        <v>3.48</v>
      </c>
      <c r="H37" s="36" t="s">
        <v>20</v>
      </c>
      <c r="I37" s="36">
        <v>9.4499999999999993</v>
      </c>
      <c r="J37" s="36">
        <f t="shared" si="12"/>
        <v>73.55</v>
      </c>
      <c r="K37" s="36">
        <v>16.190000000000001</v>
      </c>
      <c r="L37" s="36">
        <f t="shared" si="13"/>
        <v>89.74</v>
      </c>
      <c r="M37" s="36">
        <v>33.29</v>
      </c>
      <c r="N37" s="19">
        <v>1</v>
      </c>
      <c r="O37" s="67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</row>
    <row r="38" spans="1:74" x14ac:dyDescent="0.2">
      <c r="A38" s="22">
        <f>A37+1</f>
        <v>31</v>
      </c>
      <c r="B38" s="35" t="s">
        <v>25</v>
      </c>
      <c r="C38" s="35">
        <v>1</v>
      </c>
      <c r="D38" s="35" t="s">
        <v>57</v>
      </c>
      <c r="E38" s="35" t="s">
        <v>19</v>
      </c>
      <c r="F38" s="36">
        <v>62.32</v>
      </c>
      <c r="G38" s="36">
        <v>3.76</v>
      </c>
      <c r="H38" s="36" t="s">
        <v>20</v>
      </c>
      <c r="I38" s="36">
        <v>9.4</v>
      </c>
      <c r="J38" s="36">
        <f t="shared" si="12"/>
        <v>75.48</v>
      </c>
      <c r="K38" s="36">
        <v>16.61</v>
      </c>
      <c r="L38" s="36">
        <f t="shared" si="13"/>
        <v>92.09</v>
      </c>
      <c r="M38" s="36">
        <v>34.17</v>
      </c>
      <c r="N38" s="19">
        <v>1</v>
      </c>
      <c r="O38" s="67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</row>
    <row r="39" spans="1:74" ht="16" thickBot="1" x14ac:dyDescent="0.25">
      <c r="A39" s="22">
        <f>A38+1</f>
        <v>32</v>
      </c>
      <c r="B39" s="35" t="s">
        <v>25</v>
      </c>
      <c r="C39" s="35">
        <v>1</v>
      </c>
      <c r="D39" s="35" t="s">
        <v>58</v>
      </c>
      <c r="E39" s="35" t="s">
        <v>19</v>
      </c>
      <c r="F39" s="36">
        <v>61.43</v>
      </c>
      <c r="G39" s="36">
        <v>3.28</v>
      </c>
      <c r="H39" s="36" t="s">
        <v>20</v>
      </c>
      <c r="I39" s="36">
        <v>9.2100000000000009</v>
      </c>
      <c r="J39" s="36">
        <f t="shared" si="12"/>
        <v>73.919999999999987</v>
      </c>
      <c r="K39" s="36">
        <v>16.27</v>
      </c>
      <c r="L39" s="36">
        <f t="shared" si="13"/>
        <v>90.189999999999984</v>
      </c>
      <c r="M39" s="70">
        <v>33.46</v>
      </c>
      <c r="N39" s="19">
        <v>1</v>
      </c>
      <c r="O39" s="67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</row>
    <row r="40" spans="1:74" x14ac:dyDescent="0.2">
      <c r="A40" s="33"/>
      <c r="F40" s="34"/>
      <c r="G40" s="34"/>
      <c r="H40" s="34"/>
      <c r="I40" s="34"/>
      <c r="J40" s="34"/>
      <c r="K40" s="34"/>
      <c r="L40" s="34"/>
      <c r="M40" s="34"/>
      <c r="O40" s="66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</row>
    <row r="41" spans="1:74" x14ac:dyDescent="0.2">
      <c r="A41" s="33"/>
      <c r="F41" s="34"/>
      <c r="G41" s="34"/>
      <c r="H41" s="34"/>
      <c r="I41" s="34"/>
      <c r="J41" s="34"/>
      <c r="K41" s="34"/>
      <c r="L41" s="34"/>
      <c r="M41" s="34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</row>
    <row r="42" spans="1:74" x14ac:dyDescent="0.2">
      <c r="A42" s="37">
        <v>33</v>
      </c>
      <c r="B42" s="38" t="s">
        <v>18</v>
      </c>
      <c r="C42" s="38">
        <v>2</v>
      </c>
      <c r="D42" s="39" t="s">
        <v>59</v>
      </c>
      <c r="E42" s="38" t="s">
        <v>19</v>
      </c>
      <c r="F42" s="40">
        <v>63.02</v>
      </c>
      <c r="G42" s="41">
        <v>3.48</v>
      </c>
      <c r="H42" s="42" t="s">
        <v>20</v>
      </c>
      <c r="I42" s="42">
        <v>9.82</v>
      </c>
      <c r="J42" s="42">
        <f t="shared" ref="J42" si="15">F42+G42+I42</f>
        <v>76.319999999999993</v>
      </c>
      <c r="K42" s="71">
        <v>16.8</v>
      </c>
      <c r="L42" s="71">
        <f t="shared" ref="L42" si="16">J42+K42</f>
        <v>93.11999999999999</v>
      </c>
      <c r="M42" s="72">
        <v>34.56</v>
      </c>
      <c r="N42" s="38">
        <v>1</v>
      </c>
      <c r="O42" s="73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</row>
    <row r="43" spans="1:74" x14ac:dyDescent="0.2">
      <c r="A43" s="43">
        <f>A42+1</f>
        <v>34</v>
      </c>
      <c r="B43" s="44" t="s">
        <v>18</v>
      </c>
      <c r="C43" s="40">
        <v>2</v>
      </c>
      <c r="D43" s="39" t="s">
        <v>60</v>
      </c>
      <c r="E43" s="44" t="s">
        <v>19</v>
      </c>
      <c r="F43" s="45">
        <v>61.7</v>
      </c>
      <c r="G43" s="45">
        <v>3.62</v>
      </c>
      <c r="H43" s="46" t="s">
        <v>20</v>
      </c>
      <c r="I43" s="46">
        <v>9.81</v>
      </c>
      <c r="J43" s="46">
        <f t="shared" ref="J43:J53" si="17">F43+G43+I43</f>
        <v>75.13000000000001</v>
      </c>
      <c r="K43" s="74">
        <v>16.53</v>
      </c>
      <c r="L43" s="74">
        <f t="shared" ref="L43:L53" si="18">J43+K43</f>
        <v>91.660000000000011</v>
      </c>
      <c r="M43" s="45">
        <v>34</v>
      </c>
      <c r="N43" s="44">
        <v>1</v>
      </c>
      <c r="O43" s="75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</row>
    <row r="44" spans="1:74" x14ac:dyDescent="0.2">
      <c r="A44" s="43">
        <f t="shared" ref="A44" si="19">A43+1</f>
        <v>35</v>
      </c>
      <c r="B44" s="38" t="s">
        <v>18</v>
      </c>
      <c r="C44" s="40">
        <v>2</v>
      </c>
      <c r="D44" s="39" t="s">
        <v>61</v>
      </c>
      <c r="E44" s="38" t="s">
        <v>19</v>
      </c>
      <c r="F44" s="41">
        <v>71.3</v>
      </c>
      <c r="G44" s="41">
        <v>3.48</v>
      </c>
      <c r="H44" s="42" t="s">
        <v>20</v>
      </c>
      <c r="I44" s="42">
        <v>9.4700000000000006</v>
      </c>
      <c r="J44" s="42">
        <f t="shared" si="17"/>
        <v>84.25</v>
      </c>
      <c r="K44" s="71">
        <v>18.54</v>
      </c>
      <c r="L44" s="71">
        <f t="shared" si="18"/>
        <v>102.78999999999999</v>
      </c>
      <c r="M44" s="41">
        <v>38.130000000000003</v>
      </c>
      <c r="N44" s="38">
        <v>1</v>
      </c>
      <c r="O44" s="73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</row>
    <row r="45" spans="1:74" x14ac:dyDescent="0.2">
      <c r="A45" s="43">
        <f t="shared" ref="A45:A53" si="20">A44+1</f>
        <v>36</v>
      </c>
      <c r="B45" s="44" t="s">
        <v>18</v>
      </c>
      <c r="C45" s="40">
        <v>2</v>
      </c>
      <c r="D45" s="39" t="s">
        <v>62</v>
      </c>
      <c r="E45" s="44" t="s">
        <v>21</v>
      </c>
      <c r="F45" s="45">
        <v>81.8</v>
      </c>
      <c r="G45" s="45">
        <v>3.9</v>
      </c>
      <c r="H45" s="46" t="s">
        <v>20</v>
      </c>
      <c r="I45" s="46">
        <v>11.52</v>
      </c>
      <c r="J45" s="46">
        <f t="shared" si="17"/>
        <v>97.22</v>
      </c>
      <c r="K45" s="74">
        <v>21.4</v>
      </c>
      <c r="L45" s="74">
        <f t="shared" si="18"/>
        <v>118.62</v>
      </c>
      <c r="M45" s="45">
        <v>44.01</v>
      </c>
      <c r="N45" s="44">
        <v>1</v>
      </c>
      <c r="O45" s="75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</row>
    <row r="46" spans="1:74" x14ac:dyDescent="0.2">
      <c r="A46" s="43">
        <f t="shared" si="20"/>
        <v>37</v>
      </c>
      <c r="B46" s="38" t="s">
        <v>18</v>
      </c>
      <c r="C46" s="40">
        <v>2</v>
      </c>
      <c r="D46" s="39" t="s">
        <v>63</v>
      </c>
      <c r="E46" s="44" t="s">
        <v>22</v>
      </c>
      <c r="F46" s="41">
        <v>69.099999999999994</v>
      </c>
      <c r="G46" s="45">
        <v>3.9</v>
      </c>
      <c r="H46" s="45" t="s">
        <v>20</v>
      </c>
      <c r="I46" s="45">
        <v>10.01</v>
      </c>
      <c r="J46" s="45">
        <f t="shared" si="17"/>
        <v>83.01</v>
      </c>
      <c r="K46" s="74">
        <v>18.27</v>
      </c>
      <c r="L46" s="71">
        <f t="shared" si="18"/>
        <v>101.28</v>
      </c>
      <c r="M46" s="41">
        <v>37.58</v>
      </c>
      <c r="N46" s="38">
        <v>1</v>
      </c>
      <c r="O46" s="76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</row>
    <row r="47" spans="1:74" x14ac:dyDescent="0.2">
      <c r="A47" s="43">
        <f t="shared" si="20"/>
        <v>38</v>
      </c>
      <c r="B47" s="44" t="s">
        <v>18</v>
      </c>
      <c r="C47" s="40">
        <v>2</v>
      </c>
      <c r="D47" s="39" t="s">
        <v>64</v>
      </c>
      <c r="E47" s="44" t="s">
        <v>21</v>
      </c>
      <c r="F47" s="45">
        <v>86.29</v>
      </c>
      <c r="G47" s="45">
        <v>4.59</v>
      </c>
      <c r="H47" s="45" t="s">
        <v>20</v>
      </c>
      <c r="I47" s="45">
        <v>12.34</v>
      </c>
      <c r="J47" s="45">
        <f t="shared" si="17"/>
        <v>103.22000000000001</v>
      </c>
      <c r="K47" s="74">
        <v>22.71</v>
      </c>
      <c r="L47" s="74">
        <f t="shared" si="18"/>
        <v>125.93</v>
      </c>
      <c r="M47" s="45">
        <v>46.71</v>
      </c>
      <c r="N47" s="44">
        <v>1</v>
      </c>
      <c r="O47" s="76">
        <v>1</v>
      </c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8"/>
      <c r="BR47" s="78"/>
      <c r="BS47" s="78"/>
      <c r="BT47" s="78"/>
      <c r="BU47" s="78"/>
      <c r="BV47" s="78"/>
    </row>
    <row r="48" spans="1:74" x14ac:dyDescent="0.2">
      <c r="A48" s="43">
        <f t="shared" si="20"/>
        <v>39</v>
      </c>
      <c r="B48" s="44" t="s">
        <v>18</v>
      </c>
      <c r="C48" s="40">
        <v>2</v>
      </c>
      <c r="D48" s="39" t="s">
        <v>65</v>
      </c>
      <c r="E48" s="44" t="s">
        <v>21</v>
      </c>
      <c r="F48" s="45">
        <v>78.989999999999995</v>
      </c>
      <c r="G48" s="45">
        <v>3.9</v>
      </c>
      <c r="H48" s="45" t="s">
        <v>20</v>
      </c>
      <c r="I48" s="45">
        <v>11</v>
      </c>
      <c r="J48" s="45">
        <f t="shared" si="17"/>
        <v>93.89</v>
      </c>
      <c r="K48" s="74">
        <v>20.66</v>
      </c>
      <c r="L48" s="74">
        <f t="shared" si="18"/>
        <v>114.55</v>
      </c>
      <c r="M48" s="45">
        <v>42.5</v>
      </c>
      <c r="N48" s="38">
        <v>1</v>
      </c>
      <c r="O48" s="76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</row>
    <row r="49" spans="1:74" x14ac:dyDescent="0.2">
      <c r="A49" s="43">
        <f t="shared" si="20"/>
        <v>40</v>
      </c>
      <c r="B49" s="44" t="s">
        <v>18</v>
      </c>
      <c r="C49" s="40">
        <v>2</v>
      </c>
      <c r="D49" s="39" t="s">
        <v>66</v>
      </c>
      <c r="E49" s="44" t="s">
        <v>19</v>
      </c>
      <c r="F49" s="45">
        <v>69.27</v>
      </c>
      <c r="G49" s="45">
        <v>3.9</v>
      </c>
      <c r="H49" s="45" t="s">
        <v>20</v>
      </c>
      <c r="I49" s="45">
        <v>9.83</v>
      </c>
      <c r="J49" s="45">
        <f t="shared" si="17"/>
        <v>83</v>
      </c>
      <c r="K49" s="74">
        <v>18.27</v>
      </c>
      <c r="L49" s="74">
        <f t="shared" si="18"/>
        <v>101.27</v>
      </c>
      <c r="M49" s="45">
        <v>37.58</v>
      </c>
      <c r="N49" s="44">
        <v>1</v>
      </c>
      <c r="O49" s="76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8"/>
      <c r="BR49" s="78"/>
      <c r="BS49" s="78"/>
      <c r="BT49" s="78"/>
      <c r="BU49" s="78"/>
      <c r="BV49" s="78"/>
    </row>
    <row r="50" spans="1:74" x14ac:dyDescent="0.2">
      <c r="A50" s="43">
        <f t="shared" si="20"/>
        <v>41</v>
      </c>
      <c r="B50" s="44" t="s">
        <v>18</v>
      </c>
      <c r="C50" s="40">
        <v>2</v>
      </c>
      <c r="D50" s="39" t="s">
        <v>67</v>
      </c>
      <c r="E50" s="44" t="s">
        <v>21</v>
      </c>
      <c r="F50" s="45">
        <v>77.98</v>
      </c>
      <c r="G50" s="45">
        <v>3.48</v>
      </c>
      <c r="H50" s="45" t="s">
        <v>20</v>
      </c>
      <c r="I50" s="45">
        <v>11.84</v>
      </c>
      <c r="J50" s="45">
        <f t="shared" si="17"/>
        <v>93.300000000000011</v>
      </c>
      <c r="K50" s="74">
        <v>20.52</v>
      </c>
      <c r="L50" s="74">
        <f t="shared" si="18"/>
        <v>113.82000000000001</v>
      </c>
      <c r="M50" s="45">
        <v>42.2</v>
      </c>
      <c r="N50" s="38">
        <v>1</v>
      </c>
      <c r="O50" s="76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8"/>
      <c r="BR50" s="78"/>
      <c r="BS50" s="78"/>
      <c r="BT50" s="78"/>
      <c r="BU50" s="78"/>
      <c r="BV50" s="78"/>
    </row>
    <row r="51" spans="1:74" x14ac:dyDescent="0.2">
      <c r="A51" s="43">
        <f t="shared" si="20"/>
        <v>42</v>
      </c>
      <c r="B51" s="44" t="s">
        <v>18</v>
      </c>
      <c r="C51" s="40">
        <v>2</v>
      </c>
      <c r="D51" s="39" t="s">
        <v>68</v>
      </c>
      <c r="E51" s="44" t="s">
        <v>19</v>
      </c>
      <c r="F51" s="45">
        <v>64.650000000000006</v>
      </c>
      <c r="G51" s="45">
        <v>4.46</v>
      </c>
      <c r="H51" s="45" t="s">
        <v>20</v>
      </c>
      <c r="I51" s="45">
        <v>9.3699999999999992</v>
      </c>
      <c r="J51" s="45">
        <f t="shared" si="17"/>
        <v>78.48</v>
      </c>
      <c r="K51" s="74">
        <v>17.27</v>
      </c>
      <c r="L51" s="74">
        <f t="shared" si="18"/>
        <v>95.75</v>
      </c>
      <c r="M51" s="45">
        <v>35.520000000000003</v>
      </c>
      <c r="N51" s="44">
        <v>1</v>
      </c>
      <c r="O51" s="76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8"/>
      <c r="BR51" s="78"/>
      <c r="BS51" s="78"/>
      <c r="BT51" s="78"/>
      <c r="BU51" s="78"/>
      <c r="BV51" s="78"/>
    </row>
    <row r="52" spans="1:74" x14ac:dyDescent="0.2">
      <c r="A52" s="43">
        <f t="shared" si="20"/>
        <v>43</v>
      </c>
      <c r="B52" s="44" t="s">
        <v>18</v>
      </c>
      <c r="C52" s="40">
        <v>2</v>
      </c>
      <c r="D52" s="39" t="s">
        <v>69</v>
      </c>
      <c r="E52" s="44" t="s">
        <v>19</v>
      </c>
      <c r="F52" s="45">
        <v>61.97</v>
      </c>
      <c r="G52" s="45">
        <v>3.62</v>
      </c>
      <c r="H52" s="45" t="s">
        <v>20</v>
      </c>
      <c r="I52" s="45">
        <v>9.5500000000000007</v>
      </c>
      <c r="J52" s="45">
        <f t="shared" si="17"/>
        <v>75.14</v>
      </c>
      <c r="K52" s="74">
        <v>16.54</v>
      </c>
      <c r="L52" s="74">
        <f t="shared" si="18"/>
        <v>91.68</v>
      </c>
      <c r="M52" s="45">
        <v>34.01</v>
      </c>
      <c r="N52" s="38"/>
      <c r="O52" s="76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78"/>
      <c r="BN52" s="78"/>
      <c r="BO52" s="78"/>
      <c r="BP52" s="78"/>
      <c r="BQ52" s="78"/>
      <c r="BR52" s="78"/>
      <c r="BS52" s="78"/>
      <c r="BT52" s="78"/>
      <c r="BU52" s="78"/>
      <c r="BV52" s="78"/>
    </row>
    <row r="53" spans="1:74" x14ac:dyDescent="0.2">
      <c r="A53" s="43">
        <f t="shared" si="20"/>
        <v>44</v>
      </c>
      <c r="B53" s="44" t="s">
        <v>18</v>
      </c>
      <c r="C53" s="40">
        <v>2</v>
      </c>
      <c r="D53" s="39" t="s">
        <v>70</v>
      </c>
      <c r="E53" s="47" t="s">
        <v>19</v>
      </c>
      <c r="F53" s="48">
        <v>68.39</v>
      </c>
      <c r="G53" s="45">
        <v>3.9</v>
      </c>
      <c r="H53" s="45" t="s">
        <v>20</v>
      </c>
      <c r="I53" s="45">
        <v>9.4499999999999993</v>
      </c>
      <c r="J53" s="45">
        <f t="shared" si="17"/>
        <v>81.740000000000009</v>
      </c>
      <c r="K53" s="74">
        <v>17.989999999999998</v>
      </c>
      <c r="L53" s="74">
        <f t="shared" si="18"/>
        <v>99.73</v>
      </c>
      <c r="M53" s="45">
        <v>36.99</v>
      </c>
      <c r="N53" s="44">
        <v>1</v>
      </c>
      <c r="O53" s="76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8"/>
      <c r="BR53" s="78"/>
      <c r="BS53" s="78"/>
      <c r="BT53" s="78"/>
      <c r="BU53" s="78"/>
      <c r="BV53" s="78"/>
    </row>
    <row r="54" spans="1:74" x14ac:dyDescent="0.2">
      <c r="A54" s="33"/>
      <c r="F54" s="34"/>
      <c r="G54" s="34"/>
      <c r="H54" s="34"/>
      <c r="I54" s="34"/>
      <c r="J54" s="34"/>
      <c r="K54" s="34"/>
      <c r="L54" s="34"/>
      <c r="M54" s="65"/>
      <c r="O54" s="66"/>
    </row>
    <row r="55" spans="1:74" x14ac:dyDescent="0.2">
      <c r="A55" s="49">
        <v>45</v>
      </c>
      <c r="B55" s="40" t="s">
        <v>23</v>
      </c>
      <c r="C55" s="50">
        <v>2</v>
      </c>
      <c r="D55" s="50" t="s">
        <v>71</v>
      </c>
      <c r="E55" s="50" t="s">
        <v>19</v>
      </c>
      <c r="F55" s="51">
        <v>62.94</v>
      </c>
      <c r="G55" s="51">
        <v>3.48</v>
      </c>
      <c r="H55" s="51" t="s">
        <v>20</v>
      </c>
      <c r="I55" s="51">
        <v>9.89</v>
      </c>
      <c r="J55" s="51">
        <f t="shared" ref="J55" si="21">F55+G55+I55</f>
        <v>76.31</v>
      </c>
      <c r="K55" s="74">
        <v>16.8</v>
      </c>
      <c r="L55" s="74">
        <f t="shared" ref="L55" si="22">J55+K55</f>
        <v>93.11</v>
      </c>
      <c r="M55" s="51">
        <v>34.56</v>
      </c>
      <c r="N55" s="38"/>
      <c r="O55" s="77"/>
    </row>
    <row r="56" spans="1:74" x14ac:dyDescent="0.2">
      <c r="A56" s="43">
        <f>A55+1</f>
        <v>46</v>
      </c>
      <c r="B56" s="40" t="s">
        <v>23</v>
      </c>
      <c r="C56" s="50">
        <v>2</v>
      </c>
      <c r="D56" s="50" t="s">
        <v>72</v>
      </c>
      <c r="E56" s="50" t="s">
        <v>19</v>
      </c>
      <c r="F56" s="51">
        <v>61.92</v>
      </c>
      <c r="G56" s="51">
        <v>3.62</v>
      </c>
      <c r="H56" s="51" t="s">
        <v>20</v>
      </c>
      <c r="I56" s="51">
        <v>9.68</v>
      </c>
      <c r="J56" s="51">
        <f t="shared" ref="J56:J66" si="23">F56+G56+I56</f>
        <v>75.22</v>
      </c>
      <c r="K56" s="74">
        <v>16.55</v>
      </c>
      <c r="L56" s="74">
        <f t="shared" ref="L56:L66" si="24">J56+K56</f>
        <v>91.77</v>
      </c>
      <c r="M56" s="51">
        <v>34.049999999999997</v>
      </c>
      <c r="N56" s="44"/>
      <c r="O56" s="77"/>
    </row>
    <row r="57" spans="1:74" x14ac:dyDescent="0.2">
      <c r="A57" s="43">
        <f t="shared" ref="A57" si="25">A56+1</f>
        <v>47</v>
      </c>
      <c r="B57" s="40" t="s">
        <v>23</v>
      </c>
      <c r="C57" s="50">
        <v>2</v>
      </c>
      <c r="D57" s="50" t="s">
        <v>73</v>
      </c>
      <c r="E57" s="50" t="s">
        <v>24</v>
      </c>
      <c r="F57" s="51">
        <v>80.89</v>
      </c>
      <c r="G57" s="51">
        <v>3.9</v>
      </c>
      <c r="H57" s="51" t="s">
        <v>20</v>
      </c>
      <c r="I57" s="51">
        <v>11.76</v>
      </c>
      <c r="J57" s="51">
        <f t="shared" si="23"/>
        <v>96.550000000000011</v>
      </c>
      <c r="K57" s="74">
        <v>21.26</v>
      </c>
      <c r="L57" s="74">
        <f t="shared" si="24"/>
        <v>117.81000000000002</v>
      </c>
      <c r="M57" s="51">
        <v>43.93</v>
      </c>
      <c r="N57" s="38">
        <v>1</v>
      </c>
      <c r="O57" s="77"/>
    </row>
    <row r="58" spans="1:74" x14ac:dyDescent="0.2">
      <c r="A58" s="43">
        <f t="shared" ref="A58:A66" si="26">A57+1</f>
        <v>48</v>
      </c>
      <c r="B58" s="40" t="s">
        <v>23</v>
      </c>
      <c r="C58" s="50">
        <v>2</v>
      </c>
      <c r="D58" s="50" t="s">
        <v>74</v>
      </c>
      <c r="E58" s="50" t="s">
        <v>19</v>
      </c>
      <c r="F58" s="51">
        <v>66.260000000000005</v>
      </c>
      <c r="G58" s="51">
        <v>6.78</v>
      </c>
      <c r="H58" s="51" t="s">
        <v>20</v>
      </c>
      <c r="I58" s="51">
        <v>9.66</v>
      </c>
      <c r="J58" s="51">
        <f t="shared" si="23"/>
        <v>82.7</v>
      </c>
      <c r="K58" s="74">
        <v>18.190000000000001</v>
      </c>
      <c r="L58" s="74">
        <f t="shared" si="24"/>
        <v>100.89</v>
      </c>
      <c r="M58" s="51">
        <v>37.409999999999997</v>
      </c>
      <c r="N58" s="44">
        <v>1</v>
      </c>
      <c r="O58" s="77"/>
    </row>
    <row r="59" spans="1:74" x14ac:dyDescent="0.2">
      <c r="A59" s="43">
        <f t="shared" si="26"/>
        <v>49</v>
      </c>
      <c r="B59" s="40" t="s">
        <v>23</v>
      </c>
      <c r="C59" s="50">
        <v>2</v>
      </c>
      <c r="D59" s="50" t="s">
        <v>75</v>
      </c>
      <c r="E59" s="50" t="s">
        <v>19</v>
      </c>
      <c r="F59" s="51">
        <v>68.91</v>
      </c>
      <c r="G59" s="51">
        <v>3.9</v>
      </c>
      <c r="H59" s="51" t="s">
        <v>20</v>
      </c>
      <c r="I59" s="51">
        <v>10.210000000000001</v>
      </c>
      <c r="J59" s="51">
        <f t="shared" si="23"/>
        <v>83.02000000000001</v>
      </c>
      <c r="K59" s="74">
        <v>18.27</v>
      </c>
      <c r="L59" s="74">
        <f t="shared" si="24"/>
        <v>101.29</v>
      </c>
      <c r="M59" s="51">
        <v>37.58</v>
      </c>
      <c r="N59" s="38">
        <v>1</v>
      </c>
      <c r="O59" s="77"/>
    </row>
    <row r="60" spans="1:74" x14ac:dyDescent="0.2">
      <c r="A60" s="43">
        <f t="shared" si="26"/>
        <v>50</v>
      </c>
      <c r="B60" s="40" t="s">
        <v>23</v>
      </c>
      <c r="C60" s="50">
        <v>2</v>
      </c>
      <c r="D60" s="50" t="s">
        <v>76</v>
      </c>
      <c r="E60" s="50" t="s">
        <v>24</v>
      </c>
      <c r="F60" s="51">
        <v>86.38</v>
      </c>
      <c r="G60" s="51">
        <v>4.59</v>
      </c>
      <c r="H60" s="51" t="s">
        <v>20</v>
      </c>
      <c r="I60" s="51">
        <v>12.25</v>
      </c>
      <c r="J60" s="51">
        <f t="shared" si="23"/>
        <v>103.22</v>
      </c>
      <c r="K60" s="74">
        <v>22.71</v>
      </c>
      <c r="L60" s="74">
        <f t="shared" si="24"/>
        <v>125.93</v>
      </c>
      <c r="M60" s="51">
        <v>46.7</v>
      </c>
      <c r="N60" s="44">
        <v>1</v>
      </c>
      <c r="O60" s="77">
        <v>1</v>
      </c>
    </row>
    <row r="61" spans="1:74" x14ac:dyDescent="0.2">
      <c r="A61" s="43">
        <f t="shared" si="26"/>
        <v>51</v>
      </c>
      <c r="B61" s="40" t="s">
        <v>23</v>
      </c>
      <c r="C61" s="50">
        <v>2</v>
      </c>
      <c r="D61" s="50" t="s">
        <v>77</v>
      </c>
      <c r="E61" s="50" t="s">
        <v>24</v>
      </c>
      <c r="F61" s="51">
        <v>78.88</v>
      </c>
      <c r="G61" s="51">
        <v>3.9</v>
      </c>
      <c r="H61" s="51" t="s">
        <v>20</v>
      </c>
      <c r="I61" s="51">
        <v>11.17</v>
      </c>
      <c r="J61" s="51">
        <f t="shared" si="23"/>
        <v>93.95</v>
      </c>
      <c r="K61" s="74">
        <v>20.66</v>
      </c>
      <c r="L61" s="74">
        <f t="shared" si="24"/>
        <v>114.61</v>
      </c>
      <c r="M61" s="51">
        <v>42.5</v>
      </c>
      <c r="N61" s="38">
        <v>1</v>
      </c>
      <c r="O61" s="77"/>
    </row>
    <row r="62" spans="1:74" x14ac:dyDescent="0.2">
      <c r="A62" s="43">
        <f t="shared" si="26"/>
        <v>52</v>
      </c>
      <c r="B62" s="40" t="s">
        <v>23</v>
      </c>
      <c r="C62" s="50">
        <v>2</v>
      </c>
      <c r="D62" s="50" t="s">
        <v>78</v>
      </c>
      <c r="E62" s="50" t="s">
        <v>19</v>
      </c>
      <c r="F62" s="51">
        <v>68.84</v>
      </c>
      <c r="G62" s="51">
        <v>3.9</v>
      </c>
      <c r="H62" s="51" t="s">
        <v>20</v>
      </c>
      <c r="I62" s="51">
        <v>10.26</v>
      </c>
      <c r="J62" s="51">
        <f t="shared" si="23"/>
        <v>83.000000000000014</v>
      </c>
      <c r="K62" s="74">
        <v>18.27</v>
      </c>
      <c r="L62" s="74">
        <f t="shared" si="24"/>
        <v>101.27000000000001</v>
      </c>
      <c r="M62" s="51">
        <v>37.58</v>
      </c>
      <c r="N62" s="44">
        <v>1</v>
      </c>
      <c r="O62" s="77"/>
    </row>
    <row r="63" spans="1:74" x14ac:dyDescent="0.2">
      <c r="A63" s="43">
        <f t="shared" si="26"/>
        <v>53</v>
      </c>
      <c r="B63" s="40" t="s">
        <v>23</v>
      </c>
      <c r="C63" s="50">
        <v>2</v>
      </c>
      <c r="D63" s="50" t="s">
        <v>79</v>
      </c>
      <c r="E63" s="50" t="s">
        <v>24</v>
      </c>
      <c r="F63" s="51">
        <v>76.5</v>
      </c>
      <c r="G63" s="51">
        <v>3.09</v>
      </c>
      <c r="H63" s="51" t="s">
        <v>20</v>
      </c>
      <c r="I63" s="51">
        <v>11.17</v>
      </c>
      <c r="J63" s="51">
        <f t="shared" si="23"/>
        <v>90.76</v>
      </c>
      <c r="K63" s="74">
        <v>19.97</v>
      </c>
      <c r="L63" s="74">
        <f t="shared" si="24"/>
        <v>110.73</v>
      </c>
      <c r="M63" s="51">
        <v>41.07</v>
      </c>
      <c r="N63" s="38">
        <v>1</v>
      </c>
      <c r="O63" s="77"/>
    </row>
    <row r="64" spans="1:74" x14ac:dyDescent="0.2">
      <c r="A64" s="43">
        <f t="shared" si="26"/>
        <v>54</v>
      </c>
      <c r="B64" s="40" t="s">
        <v>23</v>
      </c>
      <c r="C64" s="50">
        <v>2</v>
      </c>
      <c r="D64" s="50" t="s">
        <v>80</v>
      </c>
      <c r="E64" s="50" t="s">
        <v>19</v>
      </c>
      <c r="F64" s="51">
        <v>63.9</v>
      </c>
      <c r="G64" s="51">
        <v>3.59</v>
      </c>
      <c r="H64" s="51" t="s">
        <v>20</v>
      </c>
      <c r="I64" s="51">
        <v>9.6199999999999992</v>
      </c>
      <c r="J64" s="51">
        <f t="shared" si="23"/>
        <v>77.11</v>
      </c>
      <c r="K64" s="74">
        <v>16.96</v>
      </c>
      <c r="L64" s="74">
        <f t="shared" si="24"/>
        <v>94.07</v>
      </c>
      <c r="M64" s="51">
        <v>34.89</v>
      </c>
      <c r="N64" s="44"/>
      <c r="O64" s="77"/>
    </row>
    <row r="65" spans="1:15" x14ac:dyDescent="0.2">
      <c r="A65" s="43">
        <f t="shared" si="26"/>
        <v>55</v>
      </c>
      <c r="B65" s="40" t="s">
        <v>23</v>
      </c>
      <c r="C65" s="50">
        <v>2</v>
      </c>
      <c r="D65" s="50" t="s">
        <v>81</v>
      </c>
      <c r="E65" s="50" t="s">
        <v>19</v>
      </c>
      <c r="F65" s="51">
        <v>61.87</v>
      </c>
      <c r="G65" s="51">
        <v>3.62</v>
      </c>
      <c r="H65" s="51" t="s">
        <v>20</v>
      </c>
      <c r="I65" s="51">
        <v>9.65</v>
      </c>
      <c r="J65" s="51">
        <f t="shared" si="23"/>
        <v>75.14</v>
      </c>
      <c r="K65" s="74">
        <v>16.54</v>
      </c>
      <c r="L65" s="74">
        <f t="shared" si="24"/>
        <v>91.68</v>
      </c>
      <c r="M65" s="51">
        <v>34.01</v>
      </c>
      <c r="N65" s="38"/>
      <c r="O65" s="77"/>
    </row>
    <row r="66" spans="1:15" x14ac:dyDescent="0.2">
      <c r="A66" s="43">
        <f t="shared" si="26"/>
        <v>56</v>
      </c>
      <c r="B66" s="40" t="s">
        <v>23</v>
      </c>
      <c r="C66" s="50">
        <v>2</v>
      </c>
      <c r="D66" s="50" t="s">
        <v>82</v>
      </c>
      <c r="E66" s="50" t="s">
        <v>19</v>
      </c>
      <c r="F66" s="51">
        <v>68.3</v>
      </c>
      <c r="G66" s="51">
        <v>3.9</v>
      </c>
      <c r="H66" s="51" t="s">
        <v>20</v>
      </c>
      <c r="I66" s="51">
        <v>9.5399999999999991</v>
      </c>
      <c r="J66" s="51">
        <f t="shared" si="23"/>
        <v>81.740000000000009</v>
      </c>
      <c r="K66" s="74">
        <v>17.989999999999998</v>
      </c>
      <c r="L66" s="74">
        <f t="shared" si="24"/>
        <v>99.73</v>
      </c>
      <c r="M66" s="51">
        <v>36.99</v>
      </c>
      <c r="N66" s="44">
        <v>1</v>
      </c>
      <c r="O66" s="77"/>
    </row>
    <row r="67" spans="1:15" x14ac:dyDescent="0.2">
      <c r="A67" s="33"/>
      <c r="F67" s="34"/>
      <c r="G67" s="34"/>
      <c r="H67" s="34"/>
      <c r="I67" s="34"/>
      <c r="J67" s="34"/>
      <c r="K67" s="34"/>
      <c r="L67" s="34"/>
      <c r="M67" s="34"/>
      <c r="O67" s="66"/>
    </row>
    <row r="68" spans="1:15" x14ac:dyDescent="0.2">
      <c r="A68" s="90">
        <v>57</v>
      </c>
      <c r="B68" s="50" t="s">
        <v>25</v>
      </c>
      <c r="C68" s="50">
        <v>2</v>
      </c>
      <c r="D68" s="50" t="s">
        <v>83</v>
      </c>
      <c r="E68" s="50" t="s">
        <v>19</v>
      </c>
      <c r="F68" s="51">
        <v>62</v>
      </c>
      <c r="G68" s="51">
        <v>3.25</v>
      </c>
      <c r="H68" s="51" t="s">
        <v>20</v>
      </c>
      <c r="I68" s="51">
        <v>9.3699999999999992</v>
      </c>
      <c r="J68" s="51">
        <f t="shared" ref="J68" si="27">F68+G68+I68</f>
        <v>74.62</v>
      </c>
      <c r="K68" s="74">
        <v>16.41</v>
      </c>
      <c r="L68" s="74">
        <f t="shared" ref="L68" si="28">J68+K68</f>
        <v>91.03</v>
      </c>
      <c r="M68" s="125">
        <f>33.75</f>
        <v>33.75</v>
      </c>
      <c r="N68" s="38">
        <v>1</v>
      </c>
      <c r="O68" s="77"/>
    </row>
    <row r="69" spans="1:15" x14ac:dyDescent="0.2">
      <c r="A69" s="90">
        <f>A68+1</f>
        <v>58</v>
      </c>
      <c r="B69" s="50" t="s">
        <v>25</v>
      </c>
      <c r="C69" s="50">
        <v>2</v>
      </c>
      <c r="D69" s="50" t="s">
        <v>84</v>
      </c>
      <c r="E69" s="50" t="s">
        <v>19</v>
      </c>
      <c r="F69" s="51">
        <v>61.15</v>
      </c>
      <c r="G69" s="51">
        <v>3.62</v>
      </c>
      <c r="H69" s="51" t="s">
        <v>20</v>
      </c>
      <c r="I69" s="51">
        <v>9.69</v>
      </c>
      <c r="J69" s="51">
        <f t="shared" ref="J69:J75" si="29">F69+G69+I69</f>
        <v>74.459999999999994</v>
      </c>
      <c r="K69" s="74">
        <v>16.39</v>
      </c>
      <c r="L69" s="74">
        <f t="shared" ref="L69:L75" si="30">J69+K69</f>
        <v>90.85</v>
      </c>
      <c r="M69" s="126">
        <v>33.71</v>
      </c>
      <c r="N69" s="44">
        <v>1</v>
      </c>
      <c r="O69" s="77"/>
    </row>
    <row r="70" spans="1:15" x14ac:dyDescent="0.2">
      <c r="A70" s="90">
        <f t="shared" ref="A70" si="31">A69+1</f>
        <v>59</v>
      </c>
      <c r="B70" s="50" t="s">
        <v>25</v>
      </c>
      <c r="C70" s="50">
        <v>2</v>
      </c>
      <c r="D70" s="50" t="s">
        <v>85</v>
      </c>
      <c r="E70" s="50" t="s">
        <v>19</v>
      </c>
      <c r="F70" s="51">
        <v>61.6</v>
      </c>
      <c r="G70" s="51">
        <v>2.92</v>
      </c>
      <c r="H70" s="51" t="s">
        <v>20</v>
      </c>
      <c r="I70" s="51">
        <v>9</v>
      </c>
      <c r="J70" s="51">
        <f t="shared" si="29"/>
        <v>73.52</v>
      </c>
      <c r="K70" s="74">
        <v>16.190000000000001</v>
      </c>
      <c r="L70" s="74">
        <f t="shared" si="30"/>
        <v>89.71</v>
      </c>
      <c r="M70" s="51">
        <v>33.29</v>
      </c>
      <c r="N70" s="38"/>
      <c r="O70" s="77"/>
    </row>
    <row r="71" spans="1:15" x14ac:dyDescent="0.2">
      <c r="A71" s="90">
        <f>A70+1</f>
        <v>60</v>
      </c>
      <c r="B71" s="50" t="s">
        <v>25</v>
      </c>
      <c r="C71" s="50">
        <v>2</v>
      </c>
      <c r="D71" s="50" t="s">
        <v>86</v>
      </c>
      <c r="E71" s="50" t="s">
        <v>19</v>
      </c>
      <c r="F71" s="51">
        <v>58.09</v>
      </c>
      <c r="G71" s="51">
        <v>3.59</v>
      </c>
      <c r="H71" s="51" t="s">
        <v>20</v>
      </c>
      <c r="I71" s="51">
        <v>9.5500000000000007</v>
      </c>
      <c r="J71" s="51">
        <f t="shared" si="29"/>
        <v>71.23</v>
      </c>
      <c r="K71" s="74">
        <v>15.78</v>
      </c>
      <c r="L71" s="74">
        <f t="shared" si="30"/>
        <v>87.01</v>
      </c>
      <c r="M71" s="51">
        <v>32.28</v>
      </c>
      <c r="N71" s="44"/>
      <c r="O71" s="77"/>
    </row>
    <row r="72" spans="1:15" x14ac:dyDescent="0.2">
      <c r="A72" s="90">
        <f>A71+1</f>
        <v>61</v>
      </c>
      <c r="B72" s="50" t="s">
        <v>25</v>
      </c>
      <c r="C72" s="50">
        <v>2</v>
      </c>
      <c r="D72" s="50" t="s">
        <v>87</v>
      </c>
      <c r="E72" s="50" t="s">
        <v>19</v>
      </c>
      <c r="F72" s="51">
        <v>66.62</v>
      </c>
      <c r="G72" s="51">
        <v>3.74</v>
      </c>
      <c r="H72" s="51" t="s">
        <v>20</v>
      </c>
      <c r="I72" s="51">
        <v>9.1199999999999992</v>
      </c>
      <c r="J72" s="51">
        <f t="shared" si="29"/>
        <v>79.48</v>
      </c>
      <c r="K72" s="74">
        <v>17.489999999999998</v>
      </c>
      <c r="L72" s="74">
        <f t="shared" si="30"/>
        <v>96.97</v>
      </c>
      <c r="M72" s="51">
        <v>35.979999999999997</v>
      </c>
      <c r="N72" s="38">
        <v>1</v>
      </c>
      <c r="O72" s="77">
        <v>1</v>
      </c>
    </row>
    <row r="73" spans="1:15" x14ac:dyDescent="0.2">
      <c r="A73" s="90">
        <f>A72+1</f>
        <v>62</v>
      </c>
      <c r="B73" s="50" t="s">
        <v>25</v>
      </c>
      <c r="C73" s="50">
        <v>2</v>
      </c>
      <c r="D73" s="50" t="s">
        <v>88</v>
      </c>
      <c r="E73" s="50" t="s">
        <v>19</v>
      </c>
      <c r="F73" s="51">
        <v>60.62</v>
      </c>
      <c r="G73" s="51">
        <v>3.48</v>
      </c>
      <c r="H73" s="51" t="s">
        <v>20</v>
      </c>
      <c r="I73" s="51">
        <v>9.4499999999999993</v>
      </c>
      <c r="J73" s="51">
        <f t="shared" si="29"/>
        <v>73.55</v>
      </c>
      <c r="K73" s="74">
        <v>16.190000000000001</v>
      </c>
      <c r="L73" s="74">
        <f t="shared" si="30"/>
        <v>89.74</v>
      </c>
      <c r="M73" s="51">
        <v>33.29</v>
      </c>
      <c r="N73" s="44">
        <v>1</v>
      </c>
      <c r="O73" s="77"/>
    </row>
    <row r="74" spans="1:15" x14ac:dyDescent="0.2">
      <c r="A74" s="90">
        <f>A73+1</f>
        <v>63</v>
      </c>
      <c r="B74" s="50" t="s">
        <v>25</v>
      </c>
      <c r="C74" s="50">
        <v>2</v>
      </c>
      <c r="D74" s="50" t="s">
        <v>89</v>
      </c>
      <c r="E74" s="50" t="s">
        <v>19</v>
      </c>
      <c r="F74" s="51">
        <v>62.32</v>
      </c>
      <c r="G74" s="51">
        <v>3.76</v>
      </c>
      <c r="H74" s="51" t="s">
        <v>20</v>
      </c>
      <c r="I74" s="51">
        <v>9.4</v>
      </c>
      <c r="J74" s="51">
        <f t="shared" si="29"/>
        <v>75.48</v>
      </c>
      <c r="K74" s="74">
        <v>16.61</v>
      </c>
      <c r="L74" s="74">
        <f t="shared" si="30"/>
        <v>92.09</v>
      </c>
      <c r="M74" s="51">
        <v>34.17</v>
      </c>
      <c r="N74" s="38">
        <v>1</v>
      </c>
      <c r="O74" s="77"/>
    </row>
    <row r="75" spans="1:15" ht="16" thickBot="1" x14ac:dyDescent="0.25">
      <c r="A75" s="90">
        <f>A74+1</f>
        <v>64</v>
      </c>
      <c r="B75" s="50" t="s">
        <v>25</v>
      </c>
      <c r="C75" s="50">
        <v>2</v>
      </c>
      <c r="D75" s="50" t="s">
        <v>90</v>
      </c>
      <c r="E75" s="50" t="s">
        <v>19</v>
      </c>
      <c r="F75" s="51">
        <v>61.43</v>
      </c>
      <c r="G75" s="51">
        <v>3.28</v>
      </c>
      <c r="H75" s="51" t="s">
        <v>20</v>
      </c>
      <c r="I75" s="51">
        <v>9.2100000000000009</v>
      </c>
      <c r="J75" s="51">
        <f t="shared" si="29"/>
        <v>73.919999999999987</v>
      </c>
      <c r="K75" s="74">
        <v>16.27</v>
      </c>
      <c r="L75" s="74">
        <f t="shared" si="30"/>
        <v>90.189999999999984</v>
      </c>
      <c r="M75" s="127">
        <v>33.46</v>
      </c>
      <c r="N75" s="44">
        <v>1</v>
      </c>
      <c r="O75" s="77"/>
    </row>
    <row r="76" spans="1:15" x14ac:dyDescent="0.2">
      <c r="A76" s="33"/>
      <c r="F76" s="34"/>
      <c r="G76" s="34"/>
      <c r="H76" s="34"/>
      <c r="I76" s="34"/>
      <c r="J76" s="34"/>
      <c r="K76" s="34"/>
      <c r="L76" s="34"/>
      <c r="M76" s="34"/>
      <c r="O76" s="66"/>
    </row>
    <row r="77" spans="1:15" x14ac:dyDescent="0.2">
      <c r="A77" s="33"/>
      <c r="F77" s="34"/>
      <c r="G77" s="34"/>
      <c r="H77" s="34"/>
      <c r="I77" s="34"/>
      <c r="J77" s="34"/>
      <c r="K77" s="34"/>
      <c r="L77" s="34"/>
      <c r="M77" s="34"/>
      <c r="O77" s="66"/>
    </row>
    <row r="78" spans="1:15" x14ac:dyDescent="0.2">
      <c r="A78" s="91">
        <v>65</v>
      </c>
      <c r="B78" s="92" t="s">
        <v>18</v>
      </c>
      <c r="C78" s="92">
        <v>3</v>
      </c>
      <c r="D78" s="93" t="s">
        <v>91</v>
      </c>
      <c r="E78" s="92" t="s">
        <v>19</v>
      </c>
      <c r="F78" s="92">
        <v>63.02</v>
      </c>
      <c r="G78" s="94">
        <v>3.48</v>
      </c>
      <c r="H78" s="95" t="s">
        <v>20</v>
      </c>
      <c r="I78" s="102">
        <v>9.82</v>
      </c>
      <c r="J78" s="95">
        <f t="shared" ref="J78" si="32">F78+G78+I78</f>
        <v>76.319999999999993</v>
      </c>
      <c r="K78" s="128">
        <v>16.8</v>
      </c>
      <c r="L78" s="128">
        <f t="shared" ref="L78" si="33">J78+K78</f>
        <v>93.11999999999999</v>
      </c>
      <c r="M78" s="94">
        <v>34.56</v>
      </c>
      <c r="N78" s="92">
        <v>1</v>
      </c>
      <c r="O78" s="129"/>
    </row>
    <row r="79" spans="1:15" x14ac:dyDescent="0.2">
      <c r="A79" s="96">
        <f>A78+1</f>
        <v>66</v>
      </c>
      <c r="B79" s="97" t="s">
        <v>18</v>
      </c>
      <c r="C79" s="92">
        <v>3</v>
      </c>
      <c r="D79" s="93" t="s">
        <v>92</v>
      </c>
      <c r="E79" s="97" t="s">
        <v>19</v>
      </c>
      <c r="F79" s="98">
        <v>61.7</v>
      </c>
      <c r="G79" s="98">
        <v>3.62</v>
      </c>
      <c r="H79" s="99" t="s">
        <v>20</v>
      </c>
      <c r="I79" s="99">
        <v>9.81</v>
      </c>
      <c r="J79" s="99">
        <f t="shared" ref="J79:J89" si="34">F79+G79+I79</f>
        <v>75.13000000000001</v>
      </c>
      <c r="K79" s="130">
        <v>16.53</v>
      </c>
      <c r="L79" s="130">
        <f t="shared" ref="L79:L89" si="35">J79+K79</f>
        <v>91.660000000000011</v>
      </c>
      <c r="M79" s="98">
        <v>34</v>
      </c>
      <c r="N79" s="97"/>
      <c r="O79" s="131"/>
    </row>
    <row r="80" spans="1:15" x14ac:dyDescent="0.2">
      <c r="A80" s="96">
        <f t="shared" ref="A80" si="36">A79+1</f>
        <v>67</v>
      </c>
      <c r="B80" s="100" t="s">
        <v>18</v>
      </c>
      <c r="C80" s="92">
        <v>3</v>
      </c>
      <c r="D80" s="93" t="s">
        <v>93</v>
      </c>
      <c r="E80" s="100" t="s">
        <v>19</v>
      </c>
      <c r="F80" s="101">
        <v>71.3</v>
      </c>
      <c r="G80" s="101">
        <v>3.48</v>
      </c>
      <c r="H80" s="102" t="s">
        <v>20</v>
      </c>
      <c r="I80" s="102">
        <v>9.4700000000000006</v>
      </c>
      <c r="J80" s="102">
        <f t="shared" si="34"/>
        <v>84.25</v>
      </c>
      <c r="K80" s="132">
        <v>18.54</v>
      </c>
      <c r="L80" s="132">
        <f t="shared" si="35"/>
        <v>102.78999999999999</v>
      </c>
      <c r="M80" s="101">
        <v>38.130000000000003</v>
      </c>
      <c r="N80" s="100">
        <v>1</v>
      </c>
      <c r="O80" s="133"/>
    </row>
    <row r="81" spans="1:15" x14ac:dyDescent="0.2">
      <c r="A81" s="96">
        <f t="shared" ref="A81:A89" si="37">A80+1</f>
        <v>68</v>
      </c>
      <c r="B81" s="97" t="s">
        <v>18</v>
      </c>
      <c r="C81" s="92">
        <v>3</v>
      </c>
      <c r="D81" s="93" t="s">
        <v>94</v>
      </c>
      <c r="E81" s="97" t="s">
        <v>21</v>
      </c>
      <c r="F81" s="98">
        <v>81.8</v>
      </c>
      <c r="G81" s="98">
        <v>3.9</v>
      </c>
      <c r="H81" s="99" t="s">
        <v>20</v>
      </c>
      <c r="I81" s="99">
        <v>11.52</v>
      </c>
      <c r="J81" s="99">
        <f t="shared" si="34"/>
        <v>97.22</v>
      </c>
      <c r="K81" s="130">
        <v>21.4</v>
      </c>
      <c r="L81" s="130">
        <f t="shared" si="35"/>
        <v>118.62</v>
      </c>
      <c r="M81" s="98">
        <v>44.01</v>
      </c>
      <c r="N81" s="97">
        <v>1</v>
      </c>
      <c r="O81" s="131"/>
    </row>
    <row r="82" spans="1:15" x14ac:dyDescent="0.2">
      <c r="A82" s="96">
        <f t="shared" si="37"/>
        <v>69</v>
      </c>
      <c r="B82" s="100" t="s">
        <v>18</v>
      </c>
      <c r="C82" s="92">
        <v>3</v>
      </c>
      <c r="D82" s="93" t="s">
        <v>95</v>
      </c>
      <c r="E82" s="97" t="s">
        <v>22</v>
      </c>
      <c r="F82" s="101">
        <v>69.099999999999994</v>
      </c>
      <c r="G82" s="98">
        <v>3.9</v>
      </c>
      <c r="H82" s="98" t="s">
        <v>20</v>
      </c>
      <c r="I82" s="98">
        <v>10.01</v>
      </c>
      <c r="J82" s="98">
        <f t="shared" si="34"/>
        <v>83.01</v>
      </c>
      <c r="K82" s="130">
        <v>18.27</v>
      </c>
      <c r="L82" s="132">
        <f t="shared" si="35"/>
        <v>101.28</v>
      </c>
      <c r="M82" s="101">
        <v>37.58</v>
      </c>
      <c r="N82" s="100">
        <v>1</v>
      </c>
      <c r="O82" s="134"/>
    </row>
    <row r="83" spans="1:15" x14ac:dyDescent="0.2">
      <c r="A83" s="96">
        <f t="shared" si="37"/>
        <v>70</v>
      </c>
      <c r="B83" s="97" t="s">
        <v>18</v>
      </c>
      <c r="C83" s="92">
        <v>3</v>
      </c>
      <c r="D83" s="93" t="s">
        <v>96</v>
      </c>
      <c r="E83" s="97" t="s">
        <v>21</v>
      </c>
      <c r="F83" s="98">
        <v>86.29</v>
      </c>
      <c r="G83" s="98">
        <v>4.59</v>
      </c>
      <c r="H83" s="98" t="s">
        <v>20</v>
      </c>
      <c r="I83" s="98">
        <v>12.34</v>
      </c>
      <c r="J83" s="98">
        <f t="shared" si="34"/>
        <v>103.22000000000001</v>
      </c>
      <c r="K83" s="130">
        <v>22.71</v>
      </c>
      <c r="L83" s="130">
        <f t="shared" si="35"/>
        <v>125.93</v>
      </c>
      <c r="M83" s="98">
        <v>46.71</v>
      </c>
      <c r="N83" s="97">
        <v>1</v>
      </c>
      <c r="O83" s="134"/>
    </row>
    <row r="84" spans="1:15" x14ac:dyDescent="0.2">
      <c r="A84" s="96">
        <f t="shared" si="37"/>
        <v>71</v>
      </c>
      <c r="B84" s="97" t="s">
        <v>18</v>
      </c>
      <c r="C84" s="92">
        <v>3</v>
      </c>
      <c r="D84" s="93" t="s">
        <v>97</v>
      </c>
      <c r="E84" s="97" t="s">
        <v>21</v>
      </c>
      <c r="F84" s="98">
        <v>78.989999999999995</v>
      </c>
      <c r="G84" s="98">
        <v>3.9</v>
      </c>
      <c r="H84" s="98" t="s">
        <v>20</v>
      </c>
      <c r="I84" s="98">
        <v>11</v>
      </c>
      <c r="J84" s="98">
        <f t="shared" si="34"/>
        <v>93.89</v>
      </c>
      <c r="K84" s="130">
        <v>20.66</v>
      </c>
      <c r="L84" s="130">
        <f t="shared" si="35"/>
        <v>114.55</v>
      </c>
      <c r="M84" s="98">
        <v>42.5</v>
      </c>
      <c r="N84" s="92">
        <v>1</v>
      </c>
      <c r="O84" s="134"/>
    </row>
    <row r="85" spans="1:15" x14ac:dyDescent="0.2">
      <c r="A85" s="96">
        <f t="shared" si="37"/>
        <v>72</v>
      </c>
      <c r="B85" s="97" t="s">
        <v>18</v>
      </c>
      <c r="C85" s="92">
        <v>3</v>
      </c>
      <c r="D85" s="93" t="s">
        <v>98</v>
      </c>
      <c r="E85" s="97" t="s">
        <v>19</v>
      </c>
      <c r="F85" s="98">
        <v>69.27</v>
      </c>
      <c r="G85" s="98">
        <v>3.9</v>
      </c>
      <c r="H85" s="98" t="s">
        <v>20</v>
      </c>
      <c r="I85" s="98">
        <v>9.83</v>
      </c>
      <c r="J85" s="98">
        <f t="shared" si="34"/>
        <v>83</v>
      </c>
      <c r="K85" s="130">
        <v>18.27</v>
      </c>
      <c r="L85" s="130">
        <f t="shared" si="35"/>
        <v>101.27</v>
      </c>
      <c r="M85" s="98">
        <v>37.58</v>
      </c>
      <c r="N85" s="97">
        <v>1</v>
      </c>
      <c r="O85" s="134"/>
    </row>
    <row r="86" spans="1:15" x14ac:dyDescent="0.2">
      <c r="A86" s="96">
        <f t="shared" si="37"/>
        <v>73</v>
      </c>
      <c r="B86" s="97" t="s">
        <v>18</v>
      </c>
      <c r="C86" s="92">
        <v>3</v>
      </c>
      <c r="D86" s="93" t="s">
        <v>99</v>
      </c>
      <c r="E86" s="97" t="s">
        <v>21</v>
      </c>
      <c r="F86" s="98">
        <v>77.98</v>
      </c>
      <c r="G86" s="98">
        <v>3.48</v>
      </c>
      <c r="H86" s="98" t="s">
        <v>20</v>
      </c>
      <c r="I86" s="98">
        <v>11.84</v>
      </c>
      <c r="J86" s="98">
        <f t="shared" si="34"/>
        <v>93.300000000000011</v>
      </c>
      <c r="K86" s="130">
        <v>20.52</v>
      </c>
      <c r="L86" s="130">
        <f t="shared" si="35"/>
        <v>113.82000000000001</v>
      </c>
      <c r="M86" s="98">
        <v>42.2</v>
      </c>
      <c r="N86" s="100">
        <v>1</v>
      </c>
      <c r="O86" s="134"/>
    </row>
    <row r="87" spans="1:15" x14ac:dyDescent="0.2">
      <c r="A87" s="96">
        <f t="shared" si="37"/>
        <v>74</v>
      </c>
      <c r="B87" s="97" t="s">
        <v>18</v>
      </c>
      <c r="C87" s="92">
        <v>3</v>
      </c>
      <c r="D87" s="93" t="s">
        <v>100</v>
      </c>
      <c r="E87" s="97" t="s">
        <v>19</v>
      </c>
      <c r="F87" s="98">
        <v>64.650000000000006</v>
      </c>
      <c r="G87" s="98">
        <v>4.46</v>
      </c>
      <c r="H87" s="98" t="s">
        <v>20</v>
      </c>
      <c r="I87" s="98">
        <v>9.3699999999999992</v>
      </c>
      <c r="J87" s="98">
        <f t="shared" si="34"/>
        <v>78.48</v>
      </c>
      <c r="K87" s="130">
        <v>17.27</v>
      </c>
      <c r="L87" s="130">
        <f t="shared" si="35"/>
        <v>95.75</v>
      </c>
      <c r="M87" s="98">
        <v>35.520000000000003</v>
      </c>
      <c r="N87" s="97">
        <v>1</v>
      </c>
      <c r="O87" s="134"/>
    </row>
    <row r="88" spans="1:15" x14ac:dyDescent="0.2">
      <c r="A88" s="96">
        <f t="shared" si="37"/>
        <v>75</v>
      </c>
      <c r="B88" s="97" t="s">
        <v>18</v>
      </c>
      <c r="C88" s="92">
        <v>3</v>
      </c>
      <c r="D88" s="93" t="s">
        <v>101</v>
      </c>
      <c r="E88" s="97" t="s">
        <v>19</v>
      </c>
      <c r="F88" s="98">
        <v>61.97</v>
      </c>
      <c r="G88" s="98">
        <v>3.62</v>
      </c>
      <c r="H88" s="98" t="s">
        <v>20</v>
      </c>
      <c r="I88" s="98">
        <v>9.5500000000000007</v>
      </c>
      <c r="J88" s="98">
        <f t="shared" si="34"/>
        <v>75.14</v>
      </c>
      <c r="K88" s="130">
        <v>16.54</v>
      </c>
      <c r="L88" s="130">
        <f t="shared" si="35"/>
        <v>91.68</v>
      </c>
      <c r="M88" s="98">
        <v>34.01</v>
      </c>
      <c r="N88" s="100"/>
      <c r="O88" s="134"/>
    </row>
    <row r="89" spans="1:15" x14ac:dyDescent="0.2">
      <c r="A89" s="96">
        <f t="shared" si="37"/>
        <v>76</v>
      </c>
      <c r="B89" s="97" t="s">
        <v>18</v>
      </c>
      <c r="C89" s="92">
        <v>3</v>
      </c>
      <c r="D89" s="93" t="s">
        <v>102</v>
      </c>
      <c r="E89" s="103" t="s">
        <v>19</v>
      </c>
      <c r="F89" s="104">
        <v>68.39</v>
      </c>
      <c r="G89" s="98">
        <v>3.9</v>
      </c>
      <c r="H89" s="98" t="s">
        <v>20</v>
      </c>
      <c r="I89" s="98">
        <v>9.4499999999999993</v>
      </c>
      <c r="J89" s="98">
        <f t="shared" si="34"/>
        <v>81.740000000000009</v>
      </c>
      <c r="K89" s="130">
        <v>17.989999999999998</v>
      </c>
      <c r="L89" s="130">
        <f t="shared" si="35"/>
        <v>99.73</v>
      </c>
      <c r="M89" s="98">
        <v>36.99</v>
      </c>
      <c r="N89" s="97">
        <v>1</v>
      </c>
      <c r="O89" s="134"/>
    </row>
    <row r="90" spans="1:15" x14ac:dyDescent="0.2">
      <c r="A90" s="105"/>
      <c r="F90" s="34"/>
      <c r="G90" s="34"/>
      <c r="H90" s="34"/>
      <c r="I90" s="34"/>
      <c r="J90" s="34"/>
      <c r="K90" s="34"/>
      <c r="L90" s="34"/>
      <c r="M90" s="65"/>
      <c r="O90" s="66"/>
    </row>
    <row r="91" spans="1:15" x14ac:dyDescent="0.2">
      <c r="A91" s="91">
        <v>77</v>
      </c>
      <c r="B91" s="92" t="s">
        <v>23</v>
      </c>
      <c r="C91" s="106">
        <v>3</v>
      </c>
      <c r="D91" s="106" t="s">
        <v>103</v>
      </c>
      <c r="E91" s="106" t="s">
        <v>19</v>
      </c>
      <c r="F91" s="107">
        <v>62.94</v>
      </c>
      <c r="G91" s="107">
        <v>3.48</v>
      </c>
      <c r="H91" s="107" t="s">
        <v>20</v>
      </c>
      <c r="I91" s="107">
        <v>9.89</v>
      </c>
      <c r="J91" s="107">
        <f t="shared" ref="J91" si="38">F91+G91+I91</f>
        <v>76.31</v>
      </c>
      <c r="K91" s="130">
        <v>16.8</v>
      </c>
      <c r="L91" s="130">
        <f t="shared" ref="L91" si="39">J91+K91</f>
        <v>93.11</v>
      </c>
      <c r="M91" s="107">
        <v>34.56</v>
      </c>
      <c r="N91" s="92"/>
      <c r="O91" s="135"/>
    </row>
    <row r="92" spans="1:15" x14ac:dyDescent="0.2">
      <c r="A92" s="96">
        <f>A91+1</f>
        <v>78</v>
      </c>
      <c r="B92" s="92" t="s">
        <v>23</v>
      </c>
      <c r="C92" s="106">
        <v>3</v>
      </c>
      <c r="D92" s="106" t="s">
        <v>104</v>
      </c>
      <c r="E92" s="106" t="s">
        <v>19</v>
      </c>
      <c r="F92" s="107">
        <v>61.92</v>
      </c>
      <c r="G92" s="107">
        <v>3.62</v>
      </c>
      <c r="H92" s="107" t="s">
        <v>20</v>
      </c>
      <c r="I92" s="107">
        <v>9.68</v>
      </c>
      <c r="J92" s="107">
        <f t="shared" ref="J92:J102" si="40">F92+G92+I92</f>
        <v>75.22</v>
      </c>
      <c r="K92" s="130">
        <v>16.55</v>
      </c>
      <c r="L92" s="130">
        <f t="shared" ref="L92:L102" si="41">J92+K92</f>
        <v>91.77</v>
      </c>
      <c r="M92" s="107">
        <v>34.049999999999997</v>
      </c>
      <c r="N92" s="97"/>
      <c r="O92" s="135"/>
    </row>
    <row r="93" spans="1:15" x14ac:dyDescent="0.2">
      <c r="A93" s="96">
        <f t="shared" ref="A93" si="42">A92+1</f>
        <v>79</v>
      </c>
      <c r="B93" s="92" t="s">
        <v>23</v>
      </c>
      <c r="C93" s="106">
        <v>3</v>
      </c>
      <c r="D93" s="106" t="s">
        <v>105</v>
      </c>
      <c r="E93" s="106" t="s">
        <v>24</v>
      </c>
      <c r="F93" s="107">
        <v>80.89</v>
      </c>
      <c r="G93" s="107">
        <v>3.9</v>
      </c>
      <c r="H93" s="107" t="s">
        <v>20</v>
      </c>
      <c r="I93" s="107">
        <v>11.76</v>
      </c>
      <c r="J93" s="107">
        <f t="shared" si="40"/>
        <v>96.550000000000011</v>
      </c>
      <c r="K93" s="130">
        <v>21.26</v>
      </c>
      <c r="L93" s="130">
        <f t="shared" si="41"/>
        <v>117.81000000000002</v>
      </c>
      <c r="M93" s="107">
        <v>43.93</v>
      </c>
      <c r="N93" s="100">
        <v>1</v>
      </c>
      <c r="O93" s="135"/>
    </row>
    <row r="94" spans="1:15" x14ac:dyDescent="0.2">
      <c r="A94" s="96">
        <f t="shared" ref="A94:A102" si="43">A93+1</f>
        <v>80</v>
      </c>
      <c r="B94" s="92" t="s">
        <v>23</v>
      </c>
      <c r="C94" s="106">
        <v>3</v>
      </c>
      <c r="D94" s="106" t="s">
        <v>106</v>
      </c>
      <c r="E94" s="106" t="s">
        <v>19</v>
      </c>
      <c r="F94" s="107">
        <v>66.260000000000005</v>
      </c>
      <c r="G94" s="107">
        <v>6.78</v>
      </c>
      <c r="H94" s="107" t="s">
        <v>20</v>
      </c>
      <c r="I94" s="107">
        <v>9.66</v>
      </c>
      <c r="J94" s="107">
        <f t="shared" si="40"/>
        <v>82.7</v>
      </c>
      <c r="K94" s="130">
        <v>18.190000000000001</v>
      </c>
      <c r="L94" s="130">
        <f t="shared" si="41"/>
        <v>100.89</v>
      </c>
      <c r="M94" s="107">
        <v>37.409999999999997</v>
      </c>
      <c r="N94" s="97">
        <v>1</v>
      </c>
      <c r="O94" s="135"/>
    </row>
    <row r="95" spans="1:15" x14ac:dyDescent="0.2">
      <c r="A95" s="96">
        <f t="shared" si="43"/>
        <v>81</v>
      </c>
      <c r="B95" s="92" t="s">
        <v>23</v>
      </c>
      <c r="C95" s="106">
        <v>3</v>
      </c>
      <c r="D95" s="106" t="s">
        <v>107</v>
      </c>
      <c r="E95" s="106" t="s">
        <v>19</v>
      </c>
      <c r="F95" s="107">
        <v>68.91</v>
      </c>
      <c r="G95" s="107">
        <v>3.9</v>
      </c>
      <c r="H95" s="107" t="s">
        <v>20</v>
      </c>
      <c r="I95" s="107">
        <v>10.210000000000001</v>
      </c>
      <c r="J95" s="107">
        <f t="shared" si="40"/>
        <v>83.02000000000001</v>
      </c>
      <c r="K95" s="130">
        <v>18.27</v>
      </c>
      <c r="L95" s="130">
        <f t="shared" si="41"/>
        <v>101.29</v>
      </c>
      <c r="M95" s="107">
        <v>37.58</v>
      </c>
      <c r="N95" s="100">
        <v>1</v>
      </c>
      <c r="O95" s="135"/>
    </row>
    <row r="96" spans="1:15" x14ac:dyDescent="0.2">
      <c r="A96" s="96">
        <f t="shared" si="43"/>
        <v>82</v>
      </c>
      <c r="B96" s="92" t="s">
        <v>23</v>
      </c>
      <c r="C96" s="106">
        <v>3</v>
      </c>
      <c r="D96" s="106" t="s">
        <v>108</v>
      </c>
      <c r="E96" s="106" t="s">
        <v>24</v>
      </c>
      <c r="F96" s="107">
        <v>86.38</v>
      </c>
      <c r="G96" s="107">
        <v>4.59</v>
      </c>
      <c r="H96" s="107" t="s">
        <v>20</v>
      </c>
      <c r="I96" s="107">
        <v>12.25</v>
      </c>
      <c r="J96" s="107">
        <f t="shared" si="40"/>
        <v>103.22</v>
      </c>
      <c r="K96" s="130">
        <v>22.71</v>
      </c>
      <c r="L96" s="130">
        <f t="shared" si="41"/>
        <v>125.93</v>
      </c>
      <c r="M96" s="107">
        <v>46.7</v>
      </c>
      <c r="N96" s="97">
        <v>1</v>
      </c>
      <c r="O96" s="135"/>
    </row>
    <row r="97" spans="1:15" x14ac:dyDescent="0.2">
      <c r="A97" s="96">
        <f t="shared" si="43"/>
        <v>83</v>
      </c>
      <c r="B97" s="92" t="s">
        <v>23</v>
      </c>
      <c r="C97" s="106">
        <v>3</v>
      </c>
      <c r="D97" s="106" t="s">
        <v>109</v>
      </c>
      <c r="E97" s="106" t="s">
        <v>24</v>
      </c>
      <c r="F97" s="107">
        <v>78.88</v>
      </c>
      <c r="G97" s="107">
        <v>3.9</v>
      </c>
      <c r="H97" s="107" t="s">
        <v>20</v>
      </c>
      <c r="I97" s="107">
        <v>11.17</v>
      </c>
      <c r="J97" s="107">
        <f t="shared" si="40"/>
        <v>93.95</v>
      </c>
      <c r="K97" s="130">
        <v>20.66</v>
      </c>
      <c r="L97" s="130">
        <f t="shared" si="41"/>
        <v>114.61</v>
      </c>
      <c r="M97" s="107">
        <v>42.5</v>
      </c>
      <c r="N97" s="92">
        <v>1</v>
      </c>
      <c r="O97" s="135"/>
    </row>
    <row r="98" spans="1:15" x14ac:dyDescent="0.2">
      <c r="A98" s="96">
        <f t="shared" si="43"/>
        <v>84</v>
      </c>
      <c r="B98" s="92" t="s">
        <v>23</v>
      </c>
      <c r="C98" s="106">
        <v>3</v>
      </c>
      <c r="D98" s="106" t="s">
        <v>110</v>
      </c>
      <c r="E98" s="106" t="s">
        <v>19</v>
      </c>
      <c r="F98" s="107">
        <v>68.84</v>
      </c>
      <c r="G98" s="107">
        <v>3.9</v>
      </c>
      <c r="H98" s="107" t="s">
        <v>20</v>
      </c>
      <c r="I98" s="107">
        <v>10.26</v>
      </c>
      <c r="J98" s="107">
        <f t="shared" si="40"/>
        <v>83.000000000000014</v>
      </c>
      <c r="K98" s="130">
        <v>18.27</v>
      </c>
      <c r="L98" s="130">
        <f t="shared" si="41"/>
        <v>101.27000000000001</v>
      </c>
      <c r="M98" s="107">
        <v>37.58</v>
      </c>
      <c r="N98" s="97">
        <v>1</v>
      </c>
      <c r="O98" s="135"/>
    </row>
    <row r="99" spans="1:15" x14ac:dyDescent="0.2">
      <c r="A99" s="96">
        <f t="shared" si="43"/>
        <v>85</v>
      </c>
      <c r="B99" s="92" t="s">
        <v>23</v>
      </c>
      <c r="C99" s="106">
        <v>3</v>
      </c>
      <c r="D99" s="106" t="s">
        <v>111</v>
      </c>
      <c r="E99" s="106" t="s">
        <v>24</v>
      </c>
      <c r="F99" s="107">
        <v>76.5</v>
      </c>
      <c r="G99" s="107">
        <v>3.09</v>
      </c>
      <c r="H99" s="107" t="s">
        <v>20</v>
      </c>
      <c r="I99" s="107">
        <v>11.17</v>
      </c>
      <c r="J99" s="107">
        <f t="shared" si="40"/>
        <v>90.76</v>
      </c>
      <c r="K99" s="130">
        <v>19.97</v>
      </c>
      <c r="L99" s="130">
        <f t="shared" si="41"/>
        <v>110.73</v>
      </c>
      <c r="M99" s="107">
        <v>41.07</v>
      </c>
      <c r="N99" s="100">
        <v>1</v>
      </c>
      <c r="O99" s="135"/>
    </row>
    <row r="100" spans="1:15" x14ac:dyDescent="0.2">
      <c r="A100" s="96">
        <f t="shared" si="43"/>
        <v>86</v>
      </c>
      <c r="B100" s="92" t="s">
        <v>23</v>
      </c>
      <c r="C100" s="106">
        <v>3</v>
      </c>
      <c r="D100" s="106" t="s">
        <v>112</v>
      </c>
      <c r="E100" s="106" t="s">
        <v>19</v>
      </c>
      <c r="F100" s="107">
        <v>63.9</v>
      </c>
      <c r="G100" s="107">
        <v>3.59</v>
      </c>
      <c r="H100" s="107" t="s">
        <v>20</v>
      </c>
      <c r="I100" s="107">
        <v>9.6199999999999992</v>
      </c>
      <c r="J100" s="107">
        <f t="shared" si="40"/>
        <v>77.11</v>
      </c>
      <c r="K100" s="130">
        <v>16.96</v>
      </c>
      <c r="L100" s="130">
        <f t="shared" si="41"/>
        <v>94.07</v>
      </c>
      <c r="M100" s="107">
        <v>34.89</v>
      </c>
      <c r="N100" s="97"/>
      <c r="O100" s="135"/>
    </row>
    <row r="101" spans="1:15" x14ac:dyDescent="0.2">
      <c r="A101" s="96">
        <f t="shared" si="43"/>
        <v>87</v>
      </c>
      <c r="B101" s="92" t="s">
        <v>23</v>
      </c>
      <c r="C101" s="106">
        <v>3</v>
      </c>
      <c r="D101" s="106" t="s">
        <v>113</v>
      </c>
      <c r="E101" s="106" t="s">
        <v>19</v>
      </c>
      <c r="F101" s="107">
        <v>61.87</v>
      </c>
      <c r="G101" s="107">
        <v>3.62</v>
      </c>
      <c r="H101" s="107" t="s">
        <v>20</v>
      </c>
      <c r="I101" s="107">
        <v>9.65</v>
      </c>
      <c r="J101" s="107">
        <f t="shared" si="40"/>
        <v>75.14</v>
      </c>
      <c r="K101" s="130">
        <v>16.54</v>
      </c>
      <c r="L101" s="130">
        <f t="shared" si="41"/>
        <v>91.68</v>
      </c>
      <c r="M101" s="107">
        <v>34.01</v>
      </c>
      <c r="N101" s="100"/>
      <c r="O101" s="135"/>
    </row>
    <row r="102" spans="1:15" x14ac:dyDescent="0.2">
      <c r="A102" s="96">
        <f t="shared" si="43"/>
        <v>88</v>
      </c>
      <c r="B102" s="92" t="s">
        <v>23</v>
      </c>
      <c r="C102" s="106">
        <v>3</v>
      </c>
      <c r="D102" s="106" t="s">
        <v>114</v>
      </c>
      <c r="E102" s="106" t="s">
        <v>19</v>
      </c>
      <c r="F102" s="107">
        <v>68.3</v>
      </c>
      <c r="G102" s="107">
        <v>3.9</v>
      </c>
      <c r="H102" s="107" t="s">
        <v>20</v>
      </c>
      <c r="I102" s="107">
        <v>9.5399999999999991</v>
      </c>
      <c r="J102" s="107">
        <f t="shared" si="40"/>
        <v>81.740000000000009</v>
      </c>
      <c r="K102" s="130">
        <v>17.989999999999998</v>
      </c>
      <c r="L102" s="130">
        <f t="shared" si="41"/>
        <v>99.73</v>
      </c>
      <c r="M102" s="107">
        <v>36.99</v>
      </c>
      <c r="N102" s="97">
        <v>1</v>
      </c>
      <c r="O102" s="135"/>
    </row>
    <row r="103" spans="1:15" x14ac:dyDescent="0.2">
      <c r="A103" s="33"/>
      <c r="F103" s="34"/>
      <c r="G103" s="34"/>
      <c r="H103" s="34"/>
      <c r="I103" s="34"/>
      <c r="J103" s="34"/>
      <c r="K103" s="34"/>
      <c r="L103" s="34"/>
      <c r="M103" s="34"/>
      <c r="O103" s="66"/>
    </row>
    <row r="104" spans="1:15" x14ac:dyDescent="0.2">
      <c r="A104" s="108">
        <v>89</v>
      </c>
      <c r="B104" s="106" t="s">
        <v>25</v>
      </c>
      <c r="C104" s="106">
        <v>3</v>
      </c>
      <c r="D104" s="106" t="s">
        <v>115</v>
      </c>
      <c r="E104" s="106" t="s">
        <v>19</v>
      </c>
      <c r="F104" s="107">
        <v>62</v>
      </c>
      <c r="G104" s="107">
        <v>3.25</v>
      </c>
      <c r="H104" s="107" t="s">
        <v>20</v>
      </c>
      <c r="I104" s="107">
        <v>9.3699999999999992</v>
      </c>
      <c r="J104" s="107">
        <f t="shared" ref="J104" si="44">F104+G104+I104</f>
        <v>74.62</v>
      </c>
      <c r="K104" s="130">
        <v>16.41</v>
      </c>
      <c r="L104" s="130">
        <f t="shared" ref="L104" si="45">J104+K104</f>
        <v>91.03</v>
      </c>
      <c r="M104" s="136">
        <f>33.75</f>
        <v>33.75</v>
      </c>
      <c r="N104" s="92">
        <v>1</v>
      </c>
      <c r="O104" s="135"/>
    </row>
    <row r="105" spans="1:15" x14ac:dyDescent="0.2">
      <c r="A105" s="108">
        <f>A104+1</f>
        <v>90</v>
      </c>
      <c r="B105" s="106" t="s">
        <v>25</v>
      </c>
      <c r="C105" s="106">
        <v>3</v>
      </c>
      <c r="D105" s="106" t="s">
        <v>116</v>
      </c>
      <c r="E105" s="106" t="s">
        <v>19</v>
      </c>
      <c r="F105" s="107">
        <v>61.15</v>
      </c>
      <c r="G105" s="107">
        <v>3.62</v>
      </c>
      <c r="H105" s="107" t="s">
        <v>20</v>
      </c>
      <c r="I105" s="107">
        <v>9.69</v>
      </c>
      <c r="J105" s="107">
        <f t="shared" ref="J105:J111" si="46">F105+G105+I105</f>
        <v>74.459999999999994</v>
      </c>
      <c r="K105" s="130">
        <v>16.39</v>
      </c>
      <c r="L105" s="130">
        <f t="shared" ref="L105:L111" si="47">J105+K105</f>
        <v>90.85</v>
      </c>
      <c r="M105" s="137">
        <v>33.71</v>
      </c>
      <c r="N105" s="97">
        <v>1</v>
      </c>
      <c r="O105" s="135"/>
    </row>
    <row r="106" spans="1:15" x14ac:dyDescent="0.2">
      <c r="A106" s="108">
        <f t="shared" ref="A106" si="48">A105+1</f>
        <v>91</v>
      </c>
      <c r="B106" s="106" t="s">
        <v>25</v>
      </c>
      <c r="C106" s="106">
        <v>3</v>
      </c>
      <c r="D106" s="106" t="s">
        <v>117</v>
      </c>
      <c r="E106" s="106" t="s">
        <v>19</v>
      </c>
      <c r="F106" s="107">
        <v>61.6</v>
      </c>
      <c r="G106" s="107">
        <v>2.92</v>
      </c>
      <c r="H106" s="107" t="s">
        <v>20</v>
      </c>
      <c r="I106" s="107">
        <v>9</v>
      </c>
      <c r="J106" s="107">
        <f t="shared" si="46"/>
        <v>73.52</v>
      </c>
      <c r="K106" s="130">
        <v>16.190000000000001</v>
      </c>
      <c r="L106" s="130">
        <f t="shared" si="47"/>
        <v>89.71</v>
      </c>
      <c r="M106" s="107">
        <v>33.29</v>
      </c>
      <c r="N106" s="100"/>
      <c r="O106" s="135"/>
    </row>
    <row r="107" spans="1:15" x14ac:dyDescent="0.2">
      <c r="A107" s="108">
        <f>A106+1</f>
        <v>92</v>
      </c>
      <c r="B107" s="106" t="s">
        <v>25</v>
      </c>
      <c r="C107" s="106">
        <v>3</v>
      </c>
      <c r="D107" s="106" t="s">
        <v>118</v>
      </c>
      <c r="E107" s="106" t="s">
        <v>19</v>
      </c>
      <c r="F107" s="107">
        <v>58.09</v>
      </c>
      <c r="G107" s="107">
        <v>3.59</v>
      </c>
      <c r="H107" s="107" t="s">
        <v>20</v>
      </c>
      <c r="I107" s="107">
        <v>9.5500000000000007</v>
      </c>
      <c r="J107" s="107">
        <f t="shared" si="46"/>
        <v>71.23</v>
      </c>
      <c r="K107" s="130">
        <v>15.78</v>
      </c>
      <c r="L107" s="130">
        <f t="shared" si="47"/>
        <v>87.01</v>
      </c>
      <c r="M107" s="107">
        <v>32.28</v>
      </c>
      <c r="N107" s="97"/>
      <c r="O107" s="135"/>
    </row>
    <row r="108" spans="1:15" x14ac:dyDescent="0.2">
      <c r="A108" s="108">
        <f>A107+1</f>
        <v>93</v>
      </c>
      <c r="B108" s="106" t="s">
        <v>25</v>
      </c>
      <c r="C108" s="106">
        <v>3</v>
      </c>
      <c r="D108" s="106" t="s">
        <v>119</v>
      </c>
      <c r="E108" s="106" t="s">
        <v>19</v>
      </c>
      <c r="F108" s="107">
        <v>66.62</v>
      </c>
      <c r="G108" s="107">
        <v>3.74</v>
      </c>
      <c r="H108" s="107" t="s">
        <v>20</v>
      </c>
      <c r="I108" s="107">
        <v>9.1199999999999992</v>
      </c>
      <c r="J108" s="107">
        <f t="shared" si="46"/>
        <v>79.48</v>
      </c>
      <c r="K108" s="130">
        <v>17.489999999999998</v>
      </c>
      <c r="L108" s="130">
        <f t="shared" si="47"/>
        <v>96.97</v>
      </c>
      <c r="M108" s="107">
        <v>35.979999999999997</v>
      </c>
      <c r="N108" s="100">
        <v>1</v>
      </c>
      <c r="O108" s="135"/>
    </row>
    <row r="109" spans="1:15" x14ac:dyDescent="0.2">
      <c r="A109" s="108">
        <f>A108+1</f>
        <v>94</v>
      </c>
      <c r="B109" s="106" t="s">
        <v>25</v>
      </c>
      <c r="C109" s="106">
        <v>3</v>
      </c>
      <c r="D109" s="106" t="s">
        <v>120</v>
      </c>
      <c r="E109" s="106" t="s">
        <v>19</v>
      </c>
      <c r="F109" s="107">
        <v>60.62</v>
      </c>
      <c r="G109" s="107">
        <v>3.48</v>
      </c>
      <c r="H109" s="107" t="s">
        <v>20</v>
      </c>
      <c r="I109" s="107">
        <v>9.4499999999999993</v>
      </c>
      <c r="J109" s="107">
        <f t="shared" si="46"/>
        <v>73.55</v>
      </c>
      <c r="K109" s="130">
        <v>16.190000000000001</v>
      </c>
      <c r="L109" s="130">
        <f t="shared" si="47"/>
        <v>89.74</v>
      </c>
      <c r="M109" s="107">
        <v>33.29</v>
      </c>
      <c r="N109" s="97">
        <v>1</v>
      </c>
      <c r="O109" s="135"/>
    </row>
    <row r="110" spans="1:15" x14ac:dyDescent="0.2">
      <c r="A110" s="108">
        <f>A109+1</f>
        <v>95</v>
      </c>
      <c r="B110" s="106" t="s">
        <v>25</v>
      </c>
      <c r="C110" s="106">
        <v>3</v>
      </c>
      <c r="D110" s="106" t="s">
        <v>121</v>
      </c>
      <c r="E110" s="106" t="s">
        <v>19</v>
      </c>
      <c r="F110" s="107">
        <v>62.32</v>
      </c>
      <c r="G110" s="107">
        <v>3.76</v>
      </c>
      <c r="H110" s="107" t="s">
        <v>20</v>
      </c>
      <c r="I110" s="107">
        <v>9.4</v>
      </c>
      <c r="J110" s="107">
        <f t="shared" si="46"/>
        <v>75.48</v>
      </c>
      <c r="K110" s="130">
        <v>16.61</v>
      </c>
      <c r="L110" s="130">
        <f t="shared" si="47"/>
        <v>92.09</v>
      </c>
      <c r="M110" s="107">
        <v>34.17</v>
      </c>
      <c r="N110" s="92">
        <v>1</v>
      </c>
      <c r="O110" s="135"/>
    </row>
    <row r="111" spans="1:15" ht="16" thickBot="1" x14ac:dyDescent="0.25">
      <c r="A111" s="108">
        <f>A110+1</f>
        <v>96</v>
      </c>
      <c r="B111" s="106" t="s">
        <v>25</v>
      </c>
      <c r="C111" s="106">
        <v>3</v>
      </c>
      <c r="D111" s="106" t="s">
        <v>122</v>
      </c>
      <c r="E111" s="106" t="s">
        <v>19</v>
      </c>
      <c r="F111" s="107">
        <v>61.43</v>
      </c>
      <c r="G111" s="107">
        <v>3.28</v>
      </c>
      <c r="H111" s="107" t="s">
        <v>20</v>
      </c>
      <c r="I111" s="107">
        <v>9.2100000000000009</v>
      </c>
      <c r="J111" s="107">
        <f t="shared" si="46"/>
        <v>73.919999999999987</v>
      </c>
      <c r="K111" s="130">
        <v>16.27</v>
      </c>
      <c r="L111" s="130">
        <f t="shared" si="47"/>
        <v>90.189999999999984</v>
      </c>
      <c r="M111" s="138">
        <v>33.46</v>
      </c>
      <c r="N111" s="97">
        <v>1</v>
      </c>
      <c r="O111" s="135"/>
    </row>
    <row r="112" spans="1:15" x14ac:dyDescent="0.2">
      <c r="A112" s="33"/>
      <c r="F112" s="34"/>
      <c r="G112" s="34"/>
      <c r="H112" s="34"/>
      <c r="I112" s="34"/>
      <c r="J112" s="34"/>
      <c r="K112" s="34"/>
      <c r="L112" s="34"/>
      <c r="M112" s="34"/>
      <c r="O112" s="66"/>
    </row>
    <row r="113" spans="1:15" x14ac:dyDescent="0.2">
      <c r="A113" s="33"/>
      <c r="F113" s="34"/>
      <c r="G113" s="34"/>
      <c r="H113" s="34"/>
      <c r="I113" s="34"/>
      <c r="J113" s="34"/>
      <c r="K113" s="34"/>
      <c r="L113" s="34"/>
      <c r="M113" s="34"/>
      <c r="O113" s="66"/>
    </row>
    <row r="114" spans="1:15" x14ac:dyDescent="0.2">
      <c r="A114" s="109">
        <v>97</v>
      </c>
      <c r="B114" s="110" t="s">
        <v>18</v>
      </c>
      <c r="C114" s="110">
        <v>4</v>
      </c>
      <c r="D114" s="111" t="s">
        <v>123</v>
      </c>
      <c r="E114" s="110" t="s">
        <v>19</v>
      </c>
      <c r="F114" s="110">
        <v>63.02</v>
      </c>
      <c r="G114" s="112">
        <v>3.48</v>
      </c>
      <c r="H114" s="113" t="s">
        <v>20</v>
      </c>
      <c r="I114" s="120">
        <v>9.82</v>
      </c>
      <c r="J114" s="113">
        <f t="shared" ref="J114" si="49">F114+G114+I114</f>
        <v>76.319999999999993</v>
      </c>
      <c r="K114" s="139">
        <v>16.8</v>
      </c>
      <c r="L114" s="139">
        <f t="shared" ref="L114" si="50">J114+K114</f>
        <v>93.11999999999999</v>
      </c>
      <c r="M114" s="112">
        <v>34.56</v>
      </c>
      <c r="N114" s="110">
        <v>1</v>
      </c>
      <c r="O114" s="140"/>
    </row>
    <row r="115" spans="1:15" x14ac:dyDescent="0.2">
      <c r="A115" s="114">
        <f>A114+1</f>
        <v>98</v>
      </c>
      <c r="B115" s="115" t="s">
        <v>18</v>
      </c>
      <c r="C115" s="110">
        <v>4</v>
      </c>
      <c r="D115" s="111" t="s">
        <v>124</v>
      </c>
      <c r="E115" s="115" t="s">
        <v>19</v>
      </c>
      <c r="F115" s="116">
        <v>61.7</v>
      </c>
      <c r="G115" s="116">
        <v>3.62</v>
      </c>
      <c r="H115" s="117" t="s">
        <v>20</v>
      </c>
      <c r="I115" s="117">
        <v>9.81</v>
      </c>
      <c r="J115" s="117">
        <f t="shared" ref="J115:J125" si="51">F115+G115+I115</f>
        <v>75.13000000000001</v>
      </c>
      <c r="K115" s="141">
        <v>16.53</v>
      </c>
      <c r="L115" s="141">
        <f t="shared" ref="L115:L125" si="52">J115+K115</f>
        <v>91.660000000000011</v>
      </c>
      <c r="M115" s="116">
        <v>34</v>
      </c>
      <c r="N115" s="115"/>
      <c r="O115" s="142"/>
    </row>
    <row r="116" spans="1:15" x14ac:dyDescent="0.2">
      <c r="A116" s="114">
        <f t="shared" ref="A116" si="53">A115+1</f>
        <v>99</v>
      </c>
      <c r="B116" s="118" t="s">
        <v>18</v>
      </c>
      <c r="C116" s="110">
        <v>4</v>
      </c>
      <c r="D116" s="111" t="s">
        <v>125</v>
      </c>
      <c r="E116" s="118" t="s">
        <v>19</v>
      </c>
      <c r="F116" s="119">
        <v>71.3</v>
      </c>
      <c r="G116" s="119">
        <v>3.48</v>
      </c>
      <c r="H116" s="120" t="s">
        <v>20</v>
      </c>
      <c r="I116" s="120">
        <v>9.4700000000000006</v>
      </c>
      <c r="J116" s="120">
        <f t="shared" si="51"/>
        <v>84.25</v>
      </c>
      <c r="K116" s="143">
        <v>18.54</v>
      </c>
      <c r="L116" s="143">
        <f t="shared" si="52"/>
        <v>102.78999999999999</v>
      </c>
      <c r="M116" s="119">
        <v>38.130000000000003</v>
      </c>
      <c r="N116" s="118">
        <v>1</v>
      </c>
      <c r="O116" s="144"/>
    </row>
    <row r="117" spans="1:15" x14ac:dyDescent="0.2">
      <c r="A117" s="114">
        <f t="shared" ref="A117:A125" si="54">A116+1</f>
        <v>100</v>
      </c>
      <c r="B117" s="115" t="s">
        <v>18</v>
      </c>
      <c r="C117" s="110">
        <v>4</v>
      </c>
      <c r="D117" s="111" t="s">
        <v>126</v>
      </c>
      <c r="E117" s="115" t="s">
        <v>21</v>
      </c>
      <c r="F117" s="116">
        <v>81.8</v>
      </c>
      <c r="G117" s="116">
        <v>3.9</v>
      </c>
      <c r="H117" s="117" t="s">
        <v>20</v>
      </c>
      <c r="I117" s="117">
        <v>11.52</v>
      </c>
      <c r="J117" s="117">
        <f t="shared" si="51"/>
        <v>97.22</v>
      </c>
      <c r="K117" s="141">
        <v>21.4</v>
      </c>
      <c r="L117" s="141">
        <f t="shared" si="52"/>
        <v>118.62</v>
      </c>
      <c r="M117" s="116">
        <v>44.01</v>
      </c>
      <c r="N117" s="115">
        <v>1</v>
      </c>
      <c r="O117" s="142"/>
    </row>
    <row r="118" spans="1:15" x14ac:dyDescent="0.2">
      <c r="A118" s="114">
        <f t="shared" si="54"/>
        <v>101</v>
      </c>
      <c r="B118" s="118" t="s">
        <v>18</v>
      </c>
      <c r="C118" s="110">
        <v>4</v>
      </c>
      <c r="D118" s="111" t="s">
        <v>127</v>
      </c>
      <c r="E118" s="115" t="s">
        <v>22</v>
      </c>
      <c r="F118" s="119">
        <v>69.099999999999994</v>
      </c>
      <c r="G118" s="116">
        <v>3.9</v>
      </c>
      <c r="H118" s="116" t="s">
        <v>20</v>
      </c>
      <c r="I118" s="116">
        <v>10.01</v>
      </c>
      <c r="J118" s="116">
        <f t="shared" si="51"/>
        <v>83.01</v>
      </c>
      <c r="K118" s="141">
        <v>18.27</v>
      </c>
      <c r="L118" s="143">
        <f t="shared" si="52"/>
        <v>101.28</v>
      </c>
      <c r="M118" s="119">
        <v>37.58</v>
      </c>
      <c r="N118" s="118">
        <v>1</v>
      </c>
      <c r="O118" s="145"/>
    </row>
    <row r="119" spans="1:15" x14ac:dyDescent="0.2">
      <c r="A119" s="114">
        <f t="shared" si="54"/>
        <v>102</v>
      </c>
      <c r="B119" s="115" t="s">
        <v>18</v>
      </c>
      <c r="C119" s="110">
        <v>4</v>
      </c>
      <c r="D119" s="111" t="s">
        <v>128</v>
      </c>
      <c r="E119" s="115" t="s">
        <v>21</v>
      </c>
      <c r="F119" s="116">
        <v>86.29</v>
      </c>
      <c r="G119" s="116">
        <v>4.59</v>
      </c>
      <c r="H119" s="116" t="s">
        <v>20</v>
      </c>
      <c r="I119" s="116">
        <v>12.34</v>
      </c>
      <c r="J119" s="116">
        <f t="shared" si="51"/>
        <v>103.22000000000001</v>
      </c>
      <c r="K119" s="141">
        <v>22.71</v>
      </c>
      <c r="L119" s="141">
        <f t="shared" si="52"/>
        <v>125.93</v>
      </c>
      <c r="M119" s="116">
        <v>46.71</v>
      </c>
      <c r="N119" s="115">
        <v>1</v>
      </c>
      <c r="O119" s="145"/>
    </row>
    <row r="120" spans="1:15" x14ac:dyDescent="0.2">
      <c r="A120" s="114">
        <f t="shared" si="54"/>
        <v>103</v>
      </c>
      <c r="B120" s="115" t="s">
        <v>18</v>
      </c>
      <c r="C120" s="110">
        <v>4</v>
      </c>
      <c r="D120" s="111" t="s">
        <v>129</v>
      </c>
      <c r="E120" s="115" t="s">
        <v>21</v>
      </c>
      <c r="F120" s="116">
        <v>78.989999999999995</v>
      </c>
      <c r="G120" s="116">
        <v>3.9</v>
      </c>
      <c r="H120" s="116" t="s">
        <v>20</v>
      </c>
      <c r="I120" s="116">
        <v>11</v>
      </c>
      <c r="J120" s="116">
        <f t="shared" si="51"/>
        <v>93.89</v>
      </c>
      <c r="K120" s="141">
        <v>20.66</v>
      </c>
      <c r="L120" s="141">
        <f t="shared" si="52"/>
        <v>114.55</v>
      </c>
      <c r="M120" s="116">
        <v>42.5</v>
      </c>
      <c r="N120" s="115">
        <v>1</v>
      </c>
      <c r="O120" s="145"/>
    </row>
    <row r="121" spans="1:15" x14ac:dyDescent="0.2">
      <c r="A121" s="114">
        <f t="shared" si="54"/>
        <v>104</v>
      </c>
      <c r="B121" s="115" t="s">
        <v>18</v>
      </c>
      <c r="C121" s="110">
        <v>4</v>
      </c>
      <c r="D121" s="111" t="s">
        <v>130</v>
      </c>
      <c r="E121" s="115" t="s">
        <v>19</v>
      </c>
      <c r="F121" s="116">
        <v>69.27</v>
      </c>
      <c r="G121" s="116">
        <v>3.9</v>
      </c>
      <c r="H121" s="116" t="s">
        <v>20</v>
      </c>
      <c r="I121" s="116">
        <v>9.83</v>
      </c>
      <c r="J121" s="116">
        <f t="shared" si="51"/>
        <v>83</v>
      </c>
      <c r="K121" s="141">
        <v>18.27</v>
      </c>
      <c r="L121" s="141">
        <f t="shared" si="52"/>
        <v>101.27</v>
      </c>
      <c r="M121" s="116">
        <v>37.58</v>
      </c>
      <c r="N121" s="115">
        <v>1</v>
      </c>
      <c r="O121" s="145"/>
    </row>
    <row r="122" spans="1:15" x14ac:dyDescent="0.2">
      <c r="A122" s="114">
        <f t="shared" si="54"/>
        <v>105</v>
      </c>
      <c r="B122" s="115" t="s">
        <v>18</v>
      </c>
      <c r="C122" s="110">
        <v>4</v>
      </c>
      <c r="D122" s="111" t="s">
        <v>131</v>
      </c>
      <c r="E122" s="115" t="s">
        <v>21</v>
      </c>
      <c r="F122" s="116">
        <v>77.98</v>
      </c>
      <c r="G122" s="116">
        <v>3.48</v>
      </c>
      <c r="H122" s="116" t="s">
        <v>20</v>
      </c>
      <c r="I122" s="116">
        <v>11.84</v>
      </c>
      <c r="J122" s="116">
        <f t="shared" si="51"/>
        <v>93.300000000000011</v>
      </c>
      <c r="K122" s="141">
        <v>20.52</v>
      </c>
      <c r="L122" s="141">
        <f t="shared" si="52"/>
        <v>113.82000000000001</v>
      </c>
      <c r="M122" s="116">
        <v>42.2</v>
      </c>
      <c r="N122" s="115">
        <v>1</v>
      </c>
      <c r="O122" s="145"/>
    </row>
    <row r="123" spans="1:15" x14ac:dyDescent="0.2">
      <c r="A123" s="114">
        <f t="shared" si="54"/>
        <v>106</v>
      </c>
      <c r="B123" s="115" t="s">
        <v>18</v>
      </c>
      <c r="C123" s="110">
        <v>4</v>
      </c>
      <c r="D123" s="111" t="s">
        <v>132</v>
      </c>
      <c r="E123" s="115" t="s">
        <v>19</v>
      </c>
      <c r="F123" s="116">
        <v>64.650000000000006</v>
      </c>
      <c r="G123" s="116">
        <v>4.46</v>
      </c>
      <c r="H123" s="116" t="s">
        <v>20</v>
      </c>
      <c r="I123" s="116">
        <v>9.3699999999999992</v>
      </c>
      <c r="J123" s="116">
        <f t="shared" si="51"/>
        <v>78.48</v>
      </c>
      <c r="K123" s="141">
        <v>17.27</v>
      </c>
      <c r="L123" s="141">
        <f t="shared" si="52"/>
        <v>95.75</v>
      </c>
      <c r="M123" s="116">
        <v>35.520000000000003</v>
      </c>
      <c r="N123" s="115">
        <v>1</v>
      </c>
      <c r="O123" s="145"/>
    </row>
    <row r="124" spans="1:15" x14ac:dyDescent="0.2">
      <c r="A124" s="114">
        <f t="shared" si="54"/>
        <v>107</v>
      </c>
      <c r="B124" s="115" t="s">
        <v>18</v>
      </c>
      <c r="C124" s="110">
        <v>4</v>
      </c>
      <c r="D124" s="111" t="s">
        <v>133</v>
      </c>
      <c r="E124" s="115" t="s">
        <v>19</v>
      </c>
      <c r="F124" s="116">
        <v>61.97</v>
      </c>
      <c r="G124" s="116">
        <v>3.62</v>
      </c>
      <c r="H124" s="116" t="s">
        <v>20</v>
      </c>
      <c r="I124" s="116">
        <v>9.5500000000000007</v>
      </c>
      <c r="J124" s="116">
        <f t="shared" si="51"/>
        <v>75.14</v>
      </c>
      <c r="K124" s="141">
        <v>16.54</v>
      </c>
      <c r="L124" s="141">
        <f t="shared" si="52"/>
        <v>91.68</v>
      </c>
      <c r="M124" s="116">
        <v>34.01</v>
      </c>
      <c r="N124" s="115"/>
      <c r="O124" s="145"/>
    </row>
    <row r="125" spans="1:15" x14ac:dyDescent="0.2">
      <c r="A125" s="114">
        <f t="shared" si="54"/>
        <v>108</v>
      </c>
      <c r="B125" s="115" t="s">
        <v>18</v>
      </c>
      <c r="C125" s="110">
        <v>4</v>
      </c>
      <c r="D125" s="111" t="s">
        <v>134</v>
      </c>
      <c r="E125" s="121" t="s">
        <v>19</v>
      </c>
      <c r="F125" s="122">
        <v>68.39</v>
      </c>
      <c r="G125" s="116">
        <v>3.9</v>
      </c>
      <c r="H125" s="116" t="s">
        <v>20</v>
      </c>
      <c r="I125" s="116">
        <v>9.4499999999999993</v>
      </c>
      <c r="J125" s="116">
        <f t="shared" si="51"/>
        <v>81.740000000000009</v>
      </c>
      <c r="K125" s="141">
        <v>17.989999999999998</v>
      </c>
      <c r="L125" s="141">
        <f t="shared" si="52"/>
        <v>99.73</v>
      </c>
      <c r="M125" s="116">
        <v>36.99</v>
      </c>
      <c r="N125" s="115">
        <v>1</v>
      </c>
      <c r="O125" s="145"/>
    </row>
    <row r="126" spans="1:15" x14ac:dyDescent="0.2">
      <c r="A126" s="33"/>
      <c r="F126" s="34"/>
      <c r="G126" s="34"/>
      <c r="H126" s="34"/>
      <c r="I126" s="34"/>
      <c r="J126" s="34"/>
      <c r="K126" s="34"/>
      <c r="L126" s="34"/>
      <c r="M126" s="65"/>
      <c r="O126" s="66"/>
    </row>
    <row r="127" spans="1:15" x14ac:dyDescent="0.2">
      <c r="A127" s="109">
        <f>A125+1</f>
        <v>109</v>
      </c>
      <c r="B127" s="110" t="s">
        <v>23</v>
      </c>
      <c r="C127" s="110">
        <v>4</v>
      </c>
      <c r="D127" s="123" t="s">
        <v>135</v>
      </c>
      <c r="E127" s="123" t="s">
        <v>19</v>
      </c>
      <c r="F127" s="124">
        <v>62.94</v>
      </c>
      <c r="G127" s="124">
        <v>3.48</v>
      </c>
      <c r="H127" s="124" t="s">
        <v>20</v>
      </c>
      <c r="I127" s="124">
        <v>9.89</v>
      </c>
      <c r="J127" s="124">
        <f t="shared" ref="J127" si="55">F127+G127+I127</f>
        <v>76.31</v>
      </c>
      <c r="K127" s="141">
        <v>16.8</v>
      </c>
      <c r="L127" s="141">
        <f t="shared" ref="L127" si="56">J127+K127</f>
        <v>93.11</v>
      </c>
      <c r="M127" s="124">
        <v>34.56</v>
      </c>
      <c r="N127" s="110"/>
      <c r="O127" s="146"/>
    </row>
    <row r="128" spans="1:15" x14ac:dyDescent="0.2">
      <c r="A128" s="114">
        <f>A127+1</f>
        <v>110</v>
      </c>
      <c r="B128" s="110" t="s">
        <v>23</v>
      </c>
      <c r="C128" s="110">
        <v>4</v>
      </c>
      <c r="D128" s="123" t="s">
        <v>136</v>
      </c>
      <c r="E128" s="123" t="s">
        <v>19</v>
      </c>
      <c r="F128" s="124">
        <v>61.92</v>
      </c>
      <c r="G128" s="124">
        <v>3.62</v>
      </c>
      <c r="H128" s="124" t="s">
        <v>20</v>
      </c>
      <c r="I128" s="124">
        <v>9.68</v>
      </c>
      <c r="J128" s="124">
        <f t="shared" ref="J128:J138" si="57">F128+G128+I128</f>
        <v>75.22</v>
      </c>
      <c r="K128" s="141">
        <v>16.55</v>
      </c>
      <c r="L128" s="141">
        <f t="shared" ref="L128:L138" si="58">J128+K128</f>
        <v>91.77</v>
      </c>
      <c r="M128" s="124">
        <v>34.049999999999997</v>
      </c>
      <c r="N128" s="115"/>
      <c r="O128" s="146"/>
    </row>
    <row r="129" spans="1:15" x14ac:dyDescent="0.2">
      <c r="A129" s="114">
        <f t="shared" ref="A129" si="59">A128+1</f>
        <v>111</v>
      </c>
      <c r="B129" s="110" t="s">
        <v>23</v>
      </c>
      <c r="C129" s="110">
        <v>4</v>
      </c>
      <c r="D129" s="123" t="s">
        <v>137</v>
      </c>
      <c r="E129" s="123" t="s">
        <v>24</v>
      </c>
      <c r="F129" s="124">
        <v>80.89</v>
      </c>
      <c r="G129" s="124">
        <v>3.9</v>
      </c>
      <c r="H129" s="124" t="s">
        <v>20</v>
      </c>
      <c r="I129" s="124">
        <v>11.76</v>
      </c>
      <c r="J129" s="124">
        <f t="shared" si="57"/>
        <v>96.550000000000011</v>
      </c>
      <c r="K129" s="141">
        <v>21.26</v>
      </c>
      <c r="L129" s="141">
        <f t="shared" si="58"/>
        <v>117.81000000000002</v>
      </c>
      <c r="M129" s="124">
        <v>43.93</v>
      </c>
      <c r="N129" s="118">
        <v>1</v>
      </c>
      <c r="O129" s="146"/>
    </row>
    <row r="130" spans="1:15" x14ac:dyDescent="0.2">
      <c r="A130" s="114">
        <f t="shared" ref="A130:A138" si="60">A129+1</f>
        <v>112</v>
      </c>
      <c r="B130" s="110" t="s">
        <v>23</v>
      </c>
      <c r="C130" s="110">
        <v>4</v>
      </c>
      <c r="D130" s="123" t="s">
        <v>138</v>
      </c>
      <c r="E130" s="123" t="s">
        <v>19</v>
      </c>
      <c r="F130" s="124">
        <v>66.260000000000005</v>
      </c>
      <c r="G130" s="124">
        <v>6.78</v>
      </c>
      <c r="H130" s="124" t="s">
        <v>20</v>
      </c>
      <c r="I130" s="124">
        <v>9.66</v>
      </c>
      <c r="J130" s="124">
        <f t="shared" si="57"/>
        <v>82.7</v>
      </c>
      <c r="K130" s="141">
        <v>18.190000000000001</v>
      </c>
      <c r="L130" s="141">
        <f t="shared" si="58"/>
        <v>100.89</v>
      </c>
      <c r="M130" s="124">
        <v>37.409999999999997</v>
      </c>
      <c r="N130" s="115">
        <v>1</v>
      </c>
      <c r="O130" s="146"/>
    </row>
    <row r="131" spans="1:15" x14ac:dyDescent="0.2">
      <c r="A131" s="114">
        <f t="shared" si="60"/>
        <v>113</v>
      </c>
      <c r="B131" s="110" t="s">
        <v>23</v>
      </c>
      <c r="C131" s="110">
        <v>4</v>
      </c>
      <c r="D131" s="123" t="s">
        <v>139</v>
      </c>
      <c r="E131" s="123" t="s">
        <v>19</v>
      </c>
      <c r="F131" s="124">
        <v>68.91</v>
      </c>
      <c r="G131" s="124">
        <v>3.9</v>
      </c>
      <c r="H131" s="124" t="s">
        <v>20</v>
      </c>
      <c r="I131" s="124">
        <v>10.210000000000001</v>
      </c>
      <c r="J131" s="124">
        <f t="shared" si="57"/>
        <v>83.02000000000001</v>
      </c>
      <c r="K131" s="141">
        <v>18.27</v>
      </c>
      <c r="L131" s="141">
        <f t="shared" si="58"/>
        <v>101.29</v>
      </c>
      <c r="M131" s="124">
        <v>37.58</v>
      </c>
      <c r="N131" s="118">
        <v>1</v>
      </c>
      <c r="O131" s="146"/>
    </row>
    <row r="132" spans="1:15" x14ac:dyDescent="0.2">
      <c r="A132" s="114">
        <f t="shared" si="60"/>
        <v>114</v>
      </c>
      <c r="B132" s="110" t="s">
        <v>23</v>
      </c>
      <c r="C132" s="110">
        <v>4</v>
      </c>
      <c r="D132" s="123" t="s">
        <v>140</v>
      </c>
      <c r="E132" s="123" t="s">
        <v>24</v>
      </c>
      <c r="F132" s="124">
        <v>86.38</v>
      </c>
      <c r="G132" s="124">
        <v>4.59</v>
      </c>
      <c r="H132" s="124" t="s">
        <v>20</v>
      </c>
      <c r="I132" s="124">
        <v>12.25</v>
      </c>
      <c r="J132" s="124">
        <f t="shared" si="57"/>
        <v>103.22</v>
      </c>
      <c r="K132" s="141">
        <v>22.71</v>
      </c>
      <c r="L132" s="141">
        <f t="shared" si="58"/>
        <v>125.93</v>
      </c>
      <c r="M132" s="124">
        <v>46.7</v>
      </c>
      <c r="N132" s="115">
        <v>1</v>
      </c>
      <c r="O132" s="146"/>
    </row>
    <row r="133" spans="1:15" x14ac:dyDescent="0.2">
      <c r="A133" s="114">
        <f t="shared" si="60"/>
        <v>115</v>
      </c>
      <c r="B133" s="110" t="s">
        <v>23</v>
      </c>
      <c r="C133" s="110">
        <v>4</v>
      </c>
      <c r="D133" s="123" t="s">
        <v>141</v>
      </c>
      <c r="E133" s="123" t="s">
        <v>24</v>
      </c>
      <c r="F133" s="124">
        <v>78.88</v>
      </c>
      <c r="G133" s="124">
        <v>3.9</v>
      </c>
      <c r="H133" s="124" t="s">
        <v>20</v>
      </c>
      <c r="I133" s="124">
        <v>11.17</v>
      </c>
      <c r="J133" s="124">
        <f t="shared" si="57"/>
        <v>93.95</v>
      </c>
      <c r="K133" s="141">
        <v>20.66</v>
      </c>
      <c r="L133" s="141">
        <f t="shared" si="58"/>
        <v>114.61</v>
      </c>
      <c r="M133" s="124">
        <v>42.5</v>
      </c>
      <c r="N133" s="115">
        <v>1</v>
      </c>
      <c r="O133" s="146"/>
    </row>
    <row r="134" spans="1:15" x14ac:dyDescent="0.2">
      <c r="A134" s="114">
        <f t="shared" si="60"/>
        <v>116</v>
      </c>
      <c r="B134" s="110" t="s">
        <v>23</v>
      </c>
      <c r="C134" s="110">
        <v>4</v>
      </c>
      <c r="D134" s="123" t="s">
        <v>142</v>
      </c>
      <c r="E134" s="123" t="s">
        <v>19</v>
      </c>
      <c r="F134" s="124">
        <v>68.84</v>
      </c>
      <c r="G134" s="124">
        <v>3.9</v>
      </c>
      <c r="H134" s="124" t="s">
        <v>20</v>
      </c>
      <c r="I134" s="124">
        <v>10.26</v>
      </c>
      <c r="J134" s="124">
        <f t="shared" si="57"/>
        <v>83.000000000000014</v>
      </c>
      <c r="K134" s="141">
        <v>18.27</v>
      </c>
      <c r="L134" s="141">
        <f t="shared" si="58"/>
        <v>101.27000000000001</v>
      </c>
      <c r="M134" s="124">
        <v>37.58</v>
      </c>
      <c r="N134" s="115">
        <v>1</v>
      </c>
      <c r="O134" s="146"/>
    </row>
    <row r="135" spans="1:15" x14ac:dyDescent="0.2">
      <c r="A135" s="114">
        <f t="shared" si="60"/>
        <v>117</v>
      </c>
      <c r="B135" s="110" t="s">
        <v>23</v>
      </c>
      <c r="C135" s="110">
        <v>4</v>
      </c>
      <c r="D135" s="123" t="s">
        <v>143</v>
      </c>
      <c r="E135" s="123" t="s">
        <v>24</v>
      </c>
      <c r="F135" s="124">
        <v>76.5</v>
      </c>
      <c r="G135" s="124">
        <v>3.09</v>
      </c>
      <c r="H135" s="124" t="s">
        <v>20</v>
      </c>
      <c r="I135" s="124">
        <v>11.17</v>
      </c>
      <c r="J135" s="124">
        <f t="shared" si="57"/>
        <v>90.76</v>
      </c>
      <c r="K135" s="141">
        <v>19.97</v>
      </c>
      <c r="L135" s="141">
        <f t="shared" si="58"/>
        <v>110.73</v>
      </c>
      <c r="M135" s="124">
        <v>41.07</v>
      </c>
      <c r="N135" s="115">
        <v>1</v>
      </c>
      <c r="O135" s="146"/>
    </row>
    <row r="136" spans="1:15" x14ac:dyDescent="0.2">
      <c r="A136" s="114">
        <f t="shared" si="60"/>
        <v>118</v>
      </c>
      <c r="B136" s="110" t="s">
        <v>23</v>
      </c>
      <c r="C136" s="110">
        <v>4</v>
      </c>
      <c r="D136" s="123" t="s">
        <v>144</v>
      </c>
      <c r="E136" s="123" t="s">
        <v>19</v>
      </c>
      <c r="F136" s="124">
        <v>63.9</v>
      </c>
      <c r="G136" s="124">
        <v>3.59</v>
      </c>
      <c r="H136" s="124" t="s">
        <v>20</v>
      </c>
      <c r="I136" s="124">
        <v>9.6199999999999992</v>
      </c>
      <c r="J136" s="124">
        <f t="shared" si="57"/>
        <v>77.11</v>
      </c>
      <c r="K136" s="141">
        <v>16.96</v>
      </c>
      <c r="L136" s="141">
        <f t="shared" si="58"/>
        <v>94.07</v>
      </c>
      <c r="M136" s="124">
        <v>34.89</v>
      </c>
      <c r="N136" s="115"/>
      <c r="O136" s="146"/>
    </row>
    <row r="137" spans="1:15" x14ac:dyDescent="0.2">
      <c r="A137" s="114">
        <f t="shared" si="60"/>
        <v>119</v>
      </c>
      <c r="B137" s="110" t="s">
        <v>23</v>
      </c>
      <c r="C137" s="110">
        <v>4</v>
      </c>
      <c r="D137" s="123" t="s">
        <v>145</v>
      </c>
      <c r="E137" s="123" t="s">
        <v>19</v>
      </c>
      <c r="F137" s="124">
        <v>61.87</v>
      </c>
      <c r="G137" s="124">
        <v>3.62</v>
      </c>
      <c r="H137" s="124" t="s">
        <v>20</v>
      </c>
      <c r="I137" s="124">
        <v>9.65</v>
      </c>
      <c r="J137" s="124">
        <f t="shared" si="57"/>
        <v>75.14</v>
      </c>
      <c r="K137" s="141">
        <v>16.54</v>
      </c>
      <c r="L137" s="141">
        <f t="shared" si="58"/>
        <v>91.68</v>
      </c>
      <c r="M137" s="124">
        <v>34.01</v>
      </c>
      <c r="N137" s="115"/>
      <c r="O137" s="146"/>
    </row>
    <row r="138" spans="1:15" x14ac:dyDescent="0.2">
      <c r="A138" s="114">
        <f t="shared" si="60"/>
        <v>120</v>
      </c>
      <c r="B138" s="110" t="s">
        <v>23</v>
      </c>
      <c r="C138" s="110">
        <v>4</v>
      </c>
      <c r="D138" s="123" t="s">
        <v>146</v>
      </c>
      <c r="E138" s="123" t="s">
        <v>19</v>
      </c>
      <c r="F138" s="124">
        <v>68.3</v>
      </c>
      <c r="G138" s="124">
        <v>3.9</v>
      </c>
      <c r="H138" s="124" t="s">
        <v>20</v>
      </c>
      <c r="I138" s="124">
        <v>9.5399999999999991</v>
      </c>
      <c r="J138" s="124">
        <f t="shared" si="57"/>
        <v>81.740000000000009</v>
      </c>
      <c r="K138" s="141">
        <v>17.989999999999998</v>
      </c>
      <c r="L138" s="141">
        <f t="shared" si="58"/>
        <v>99.73</v>
      </c>
      <c r="M138" s="124">
        <v>36.99</v>
      </c>
      <c r="N138" s="115">
        <v>1</v>
      </c>
      <c r="O138" s="146"/>
    </row>
    <row r="139" spans="1:15" x14ac:dyDescent="0.2">
      <c r="A139" s="33"/>
      <c r="F139" s="34"/>
      <c r="G139" s="34"/>
      <c r="H139" s="34"/>
      <c r="I139" s="34"/>
      <c r="J139" s="34"/>
      <c r="K139" s="34"/>
      <c r="L139" s="34"/>
      <c r="M139" s="34"/>
      <c r="O139" s="66"/>
    </row>
    <row r="140" spans="1:15" x14ac:dyDescent="0.2">
      <c r="A140" s="147">
        <v>121</v>
      </c>
      <c r="B140" s="123" t="s">
        <v>25</v>
      </c>
      <c r="C140" s="110">
        <v>4</v>
      </c>
      <c r="D140" s="123" t="s">
        <v>147</v>
      </c>
      <c r="E140" s="123" t="s">
        <v>19</v>
      </c>
      <c r="F140" s="124">
        <v>62</v>
      </c>
      <c r="G140" s="124">
        <v>3.25</v>
      </c>
      <c r="H140" s="124" t="s">
        <v>20</v>
      </c>
      <c r="I140" s="124">
        <v>9.3699999999999992</v>
      </c>
      <c r="J140" s="124">
        <f t="shared" ref="J140" si="61">F140+G140+I140</f>
        <v>74.62</v>
      </c>
      <c r="K140" s="141">
        <v>16.41</v>
      </c>
      <c r="L140" s="141">
        <f t="shared" ref="L140" si="62">J140+K140</f>
        <v>91.03</v>
      </c>
      <c r="M140" s="166">
        <f>33.75</f>
        <v>33.75</v>
      </c>
      <c r="N140" s="110">
        <v>1</v>
      </c>
      <c r="O140" s="146"/>
    </row>
    <row r="141" spans="1:15" x14ac:dyDescent="0.2">
      <c r="A141" s="147">
        <f>A140+1</f>
        <v>122</v>
      </c>
      <c r="B141" s="123" t="s">
        <v>25</v>
      </c>
      <c r="C141" s="110">
        <v>4</v>
      </c>
      <c r="D141" s="123" t="s">
        <v>148</v>
      </c>
      <c r="E141" s="123" t="s">
        <v>19</v>
      </c>
      <c r="F141" s="124">
        <v>61.15</v>
      </c>
      <c r="G141" s="124">
        <v>3.62</v>
      </c>
      <c r="H141" s="124" t="s">
        <v>20</v>
      </c>
      <c r="I141" s="124">
        <v>9.69</v>
      </c>
      <c r="J141" s="124">
        <f t="shared" ref="J141:J147" si="63">F141+G141+I141</f>
        <v>74.459999999999994</v>
      </c>
      <c r="K141" s="141">
        <v>16.39</v>
      </c>
      <c r="L141" s="141">
        <f t="shared" ref="L141:L147" si="64">J141+K141</f>
        <v>90.85</v>
      </c>
      <c r="M141" s="167">
        <v>33.71</v>
      </c>
      <c r="N141" s="115">
        <v>1</v>
      </c>
      <c r="O141" s="146"/>
    </row>
    <row r="142" spans="1:15" x14ac:dyDescent="0.2">
      <c r="A142" s="147">
        <f t="shared" ref="A142" si="65">A141+1</f>
        <v>123</v>
      </c>
      <c r="B142" s="123" t="s">
        <v>25</v>
      </c>
      <c r="C142" s="110">
        <v>4</v>
      </c>
      <c r="D142" s="123" t="s">
        <v>149</v>
      </c>
      <c r="E142" s="123" t="s">
        <v>19</v>
      </c>
      <c r="F142" s="124">
        <v>61.6</v>
      </c>
      <c r="G142" s="124">
        <v>2.92</v>
      </c>
      <c r="H142" s="124" t="s">
        <v>20</v>
      </c>
      <c r="I142" s="124">
        <v>9</v>
      </c>
      <c r="J142" s="124">
        <f t="shared" si="63"/>
        <v>73.52</v>
      </c>
      <c r="K142" s="141">
        <v>16.190000000000001</v>
      </c>
      <c r="L142" s="141">
        <f t="shared" si="64"/>
        <v>89.71</v>
      </c>
      <c r="M142" s="124">
        <v>33.29</v>
      </c>
      <c r="N142" s="118"/>
      <c r="O142" s="146"/>
    </row>
    <row r="143" spans="1:15" x14ac:dyDescent="0.2">
      <c r="A143" s="147">
        <f>A142+1</f>
        <v>124</v>
      </c>
      <c r="B143" s="123" t="s">
        <v>25</v>
      </c>
      <c r="C143" s="110">
        <v>4</v>
      </c>
      <c r="D143" s="123" t="s">
        <v>150</v>
      </c>
      <c r="E143" s="123" t="s">
        <v>19</v>
      </c>
      <c r="F143" s="124">
        <v>58.09</v>
      </c>
      <c r="G143" s="124">
        <v>3.59</v>
      </c>
      <c r="H143" s="124" t="s">
        <v>20</v>
      </c>
      <c r="I143" s="124">
        <v>9.5500000000000007</v>
      </c>
      <c r="J143" s="124">
        <f t="shared" si="63"/>
        <v>71.23</v>
      </c>
      <c r="K143" s="141">
        <v>15.78</v>
      </c>
      <c r="L143" s="141">
        <f t="shared" si="64"/>
        <v>87.01</v>
      </c>
      <c r="M143" s="124">
        <v>32.28</v>
      </c>
      <c r="N143" s="115"/>
      <c r="O143" s="146"/>
    </row>
    <row r="144" spans="1:15" x14ac:dyDescent="0.2">
      <c r="A144" s="147">
        <f>A143+1</f>
        <v>125</v>
      </c>
      <c r="B144" s="123" t="s">
        <v>25</v>
      </c>
      <c r="C144" s="110">
        <v>4</v>
      </c>
      <c r="D144" s="123" t="s">
        <v>151</v>
      </c>
      <c r="E144" s="123" t="s">
        <v>19</v>
      </c>
      <c r="F144" s="124">
        <v>66.62</v>
      </c>
      <c r="G144" s="124">
        <v>3.74</v>
      </c>
      <c r="H144" s="124" t="s">
        <v>20</v>
      </c>
      <c r="I144" s="124">
        <v>9.1199999999999992</v>
      </c>
      <c r="J144" s="124">
        <f t="shared" si="63"/>
        <v>79.48</v>
      </c>
      <c r="K144" s="141">
        <v>17.489999999999998</v>
      </c>
      <c r="L144" s="141">
        <f t="shared" si="64"/>
        <v>96.97</v>
      </c>
      <c r="M144" s="124">
        <v>35.979999999999997</v>
      </c>
      <c r="N144" s="118">
        <v>1</v>
      </c>
      <c r="O144" s="146"/>
    </row>
    <row r="145" spans="1:15" x14ac:dyDescent="0.2">
      <c r="A145" s="147">
        <f>A144+1</f>
        <v>126</v>
      </c>
      <c r="B145" s="123" t="s">
        <v>25</v>
      </c>
      <c r="C145" s="110">
        <v>4</v>
      </c>
      <c r="D145" s="123" t="s">
        <v>152</v>
      </c>
      <c r="E145" s="123" t="s">
        <v>19</v>
      </c>
      <c r="F145" s="124">
        <v>60.62</v>
      </c>
      <c r="G145" s="124">
        <v>3.48</v>
      </c>
      <c r="H145" s="124" t="s">
        <v>20</v>
      </c>
      <c r="I145" s="124">
        <v>9.4499999999999993</v>
      </c>
      <c r="J145" s="124">
        <f t="shared" si="63"/>
        <v>73.55</v>
      </c>
      <c r="K145" s="141">
        <v>16.190000000000001</v>
      </c>
      <c r="L145" s="141">
        <f t="shared" si="64"/>
        <v>89.74</v>
      </c>
      <c r="M145" s="124">
        <v>33.29</v>
      </c>
      <c r="N145" s="115">
        <v>1</v>
      </c>
      <c r="O145" s="146"/>
    </row>
    <row r="146" spans="1:15" x14ac:dyDescent="0.2">
      <c r="A146" s="147">
        <f>A145+1</f>
        <v>127</v>
      </c>
      <c r="B146" s="123" t="s">
        <v>25</v>
      </c>
      <c r="C146" s="110">
        <v>4</v>
      </c>
      <c r="D146" s="123" t="s">
        <v>153</v>
      </c>
      <c r="E146" s="123" t="s">
        <v>19</v>
      </c>
      <c r="F146" s="124">
        <v>62.32</v>
      </c>
      <c r="G146" s="124">
        <v>3.76</v>
      </c>
      <c r="H146" s="124" t="s">
        <v>20</v>
      </c>
      <c r="I146" s="124">
        <v>9.4</v>
      </c>
      <c r="J146" s="124">
        <f t="shared" si="63"/>
        <v>75.48</v>
      </c>
      <c r="K146" s="141">
        <v>16.61</v>
      </c>
      <c r="L146" s="141">
        <f t="shared" si="64"/>
        <v>92.09</v>
      </c>
      <c r="M146" s="124">
        <v>34.17</v>
      </c>
      <c r="N146" s="115">
        <v>1</v>
      </c>
      <c r="O146" s="146"/>
    </row>
    <row r="147" spans="1:15" ht="16" thickBot="1" x14ac:dyDescent="0.25">
      <c r="A147" s="147">
        <f>A146+1</f>
        <v>128</v>
      </c>
      <c r="B147" s="123" t="s">
        <v>25</v>
      </c>
      <c r="C147" s="110">
        <v>4</v>
      </c>
      <c r="D147" s="123" t="s">
        <v>154</v>
      </c>
      <c r="E147" s="123" t="s">
        <v>19</v>
      </c>
      <c r="F147" s="124">
        <v>61.43</v>
      </c>
      <c r="G147" s="124">
        <v>3.28</v>
      </c>
      <c r="H147" s="124" t="s">
        <v>26</v>
      </c>
      <c r="I147" s="124">
        <v>9.2100000000000009</v>
      </c>
      <c r="J147" s="124">
        <f t="shared" si="63"/>
        <v>73.919999999999987</v>
      </c>
      <c r="K147" s="141">
        <v>16.27</v>
      </c>
      <c r="L147" s="141">
        <f t="shared" si="64"/>
        <v>90.189999999999984</v>
      </c>
      <c r="M147" s="168">
        <v>33.46</v>
      </c>
      <c r="N147" s="115">
        <v>1</v>
      </c>
      <c r="O147" s="146"/>
    </row>
    <row r="148" spans="1:15" x14ac:dyDescent="0.2">
      <c r="A148" s="33"/>
      <c r="F148" s="34"/>
      <c r="G148" s="34"/>
      <c r="H148" s="34"/>
      <c r="I148" s="34"/>
      <c r="J148" s="34"/>
      <c r="K148" s="34"/>
      <c r="L148" s="34"/>
      <c r="M148" s="34"/>
      <c r="O148" s="66"/>
    </row>
    <row r="149" spans="1:15" x14ac:dyDescent="0.2">
      <c r="A149" s="33"/>
      <c r="F149" s="34"/>
      <c r="G149" s="34"/>
      <c r="H149" s="34"/>
      <c r="I149" s="34"/>
      <c r="J149" s="34"/>
      <c r="K149" s="34"/>
      <c r="L149" s="34"/>
      <c r="M149" s="34"/>
      <c r="O149" s="66"/>
    </row>
    <row r="150" spans="1:15" x14ac:dyDescent="0.2">
      <c r="A150" s="148">
        <f>129</f>
        <v>129</v>
      </c>
      <c r="B150" s="149" t="s">
        <v>18</v>
      </c>
      <c r="C150" s="149">
        <v>5</v>
      </c>
      <c r="D150" s="150" t="s">
        <v>155</v>
      </c>
      <c r="E150" s="149" t="s">
        <v>19</v>
      </c>
      <c r="F150" s="149">
        <v>63.02</v>
      </c>
      <c r="G150" s="151">
        <v>3.48</v>
      </c>
      <c r="H150" s="152" t="s">
        <v>20</v>
      </c>
      <c r="I150" s="159">
        <v>9.82</v>
      </c>
      <c r="J150" s="152">
        <f t="shared" ref="J150" si="66">F150+G150+I150</f>
        <v>76.319999999999993</v>
      </c>
      <c r="K150" s="169">
        <v>16.8</v>
      </c>
      <c r="L150" s="169">
        <f t="shared" ref="L150" si="67">J150+K150</f>
        <v>93.11999999999999</v>
      </c>
      <c r="M150" s="151">
        <v>34.56</v>
      </c>
      <c r="N150" s="170">
        <v>1</v>
      </c>
      <c r="O150" s="171"/>
    </row>
    <row r="151" spans="1:15" x14ac:dyDescent="0.2">
      <c r="A151" s="153">
        <f>A150+1</f>
        <v>130</v>
      </c>
      <c r="B151" s="154" t="s">
        <v>18</v>
      </c>
      <c r="C151" s="149">
        <v>5</v>
      </c>
      <c r="D151" s="150" t="s">
        <v>156</v>
      </c>
      <c r="E151" s="154" t="s">
        <v>19</v>
      </c>
      <c r="F151" s="155">
        <v>61.7</v>
      </c>
      <c r="G151" s="155">
        <v>3.62</v>
      </c>
      <c r="H151" s="156" t="s">
        <v>20</v>
      </c>
      <c r="I151" s="156">
        <v>9.81</v>
      </c>
      <c r="J151" s="156">
        <f t="shared" ref="J151:J161" si="68">F151+G151+I151</f>
        <v>75.13000000000001</v>
      </c>
      <c r="K151" s="172">
        <v>16.53</v>
      </c>
      <c r="L151" s="172">
        <f t="shared" ref="L151:L161" si="69">J151+K151</f>
        <v>91.660000000000011</v>
      </c>
      <c r="M151" s="155">
        <v>34</v>
      </c>
      <c r="N151" s="170"/>
      <c r="O151" s="173"/>
    </row>
    <row r="152" spans="1:15" x14ac:dyDescent="0.2">
      <c r="A152" s="153">
        <f t="shared" ref="A152" si="70">A151+1</f>
        <v>131</v>
      </c>
      <c r="B152" s="157" t="s">
        <v>18</v>
      </c>
      <c r="C152" s="149">
        <v>5</v>
      </c>
      <c r="D152" s="150" t="s">
        <v>157</v>
      </c>
      <c r="E152" s="157" t="s">
        <v>19</v>
      </c>
      <c r="F152" s="158">
        <v>71.3</v>
      </c>
      <c r="G152" s="158">
        <v>3.48</v>
      </c>
      <c r="H152" s="159" t="s">
        <v>20</v>
      </c>
      <c r="I152" s="159">
        <v>9.4700000000000006</v>
      </c>
      <c r="J152" s="159">
        <f t="shared" si="68"/>
        <v>84.25</v>
      </c>
      <c r="K152" s="174">
        <v>18.54</v>
      </c>
      <c r="L152" s="174">
        <f t="shared" si="69"/>
        <v>102.78999999999999</v>
      </c>
      <c r="M152" s="158">
        <v>38.130000000000003</v>
      </c>
      <c r="N152" s="170">
        <v>1</v>
      </c>
      <c r="O152" s="175"/>
    </row>
    <row r="153" spans="1:15" x14ac:dyDescent="0.2">
      <c r="A153" s="153">
        <f t="shared" ref="A153:A161" si="71">A152+1</f>
        <v>132</v>
      </c>
      <c r="B153" s="154" t="s">
        <v>18</v>
      </c>
      <c r="C153" s="149">
        <v>5</v>
      </c>
      <c r="D153" s="150" t="s">
        <v>158</v>
      </c>
      <c r="E153" s="154" t="s">
        <v>21</v>
      </c>
      <c r="F153" s="155">
        <v>81.8</v>
      </c>
      <c r="G153" s="155">
        <v>3.9</v>
      </c>
      <c r="H153" s="156" t="s">
        <v>20</v>
      </c>
      <c r="I153" s="156">
        <v>11.52</v>
      </c>
      <c r="J153" s="156">
        <f t="shared" si="68"/>
        <v>97.22</v>
      </c>
      <c r="K153" s="172">
        <v>21.4</v>
      </c>
      <c r="L153" s="172">
        <f t="shared" si="69"/>
        <v>118.62</v>
      </c>
      <c r="M153" s="155">
        <v>44.01</v>
      </c>
      <c r="N153" s="170">
        <v>1</v>
      </c>
      <c r="O153" s="173"/>
    </row>
    <row r="154" spans="1:15" x14ac:dyDescent="0.2">
      <c r="A154" s="153">
        <f t="shared" si="71"/>
        <v>133</v>
      </c>
      <c r="B154" s="157" t="s">
        <v>18</v>
      </c>
      <c r="C154" s="149">
        <v>5</v>
      </c>
      <c r="D154" s="150" t="s">
        <v>159</v>
      </c>
      <c r="E154" s="154" t="s">
        <v>22</v>
      </c>
      <c r="F154" s="158">
        <v>69.099999999999994</v>
      </c>
      <c r="G154" s="155">
        <v>3.9</v>
      </c>
      <c r="H154" s="155" t="s">
        <v>20</v>
      </c>
      <c r="I154" s="155">
        <v>10.01</v>
      </c>
      <c r="J154" s="155">
        <f t="shared" si="68"/>
        <v>83.01</v>
      </c>
      <c r="K154" s="172">
        <v>18.27</v>
      </c>
      <c r="L154" s="174">
        <f t="shared" si="69"/>
        <v>101.28</v>
      </c>
      <c r="M154" s="158">
        <v>37.58</v>
      </c>
      <c r="N154" s="170">
        <v>1</v>
      </c>
      <c r="O154" s="176"/>
    </row>
    <row r="155" spans="1:15" x14ac:dyDescent="0.2">
      <c r="A155" s="153">
        <f t="shared" si="71"/>
        <v>134</v>
      </c>
      <c r="B155" s="154" t="s">
        <v>18</v>
      </c>
      <c r="C155" s="149">
        <v>5</v>
      </c>
      <c r="D155" s="150" t="s">
        <v>160</v>
      </c>
      <c r="E155" s="154" t="s">
        <v>21</v>
      </c>
      <c r="F155" s="155">
        <v>86.29</v>
      </c>
      <c r="G155" s="155">
        <v>4.59</v>
      </c>
      <c r="H155" s="155" t="s">
        <v>20</v>
      </c>
      <c r="I155" s="155">
        <v>12.34</v>
      </c>
      <c r="J155" s="155">
        <f t="shared" si="68"/>
        <v>103.22000000000001</v>
      </c>
      <c r="K155" s="172">
        <v>22.71</v>
      </c>
      <c r="L155" s="172">
        <f t="shared" si="69"/>
        <v>125.93</v>
      </c>
      <c r="M155" s="155">
        <v>46.71</v>
      </c>
      <c r="N155" s="170">
        <v>1</v>
      </c>
      <c r="O155" s="176"/>
    </row>
    <row r="156" spans="1:15" x14ac:dyDescent="0.2">
      <c r="A156" s="153">
        <f t="shared" si="71"/>
        <v>135</v>
      </c>
      <c r="B156" s="154" t="s">
        <v>18</v>
      </c>
      <c r="C156" s="149">
        <v>5</v>
      </c>
      <c r="D156" s="150" t="s">
        <v>161</v>
      </c>
      <c r="E156" s="154" t="s">
        <v>21</v>
      </c>
      <c r="F156" s="155">
        <v>78.989999999999995</v>
      </c>
      <c r="G156" s="155">
        <v>3.9</v>
      </c>
      <c r="H156" s="155" t="s">
        <v>20</v>
      </c>
      <c r="I156" s="155">
        <v>11</v>
      </c>
      <c r="J156" s="155">
        <f t="shared" si="68"/>
        <v>93.89</v>
      </c>
      <c r="K156" s="172">
        <v>20.66</v>
      </c>
      <c r="L156" s="172">
        <f t="shared" si="69"/>
        <v>114.55</v>
      </c>
      <c r="M156" s="155">
        <v>42.5</v>
      </c>
      <c r="N156" s="170">
        <v>1</v>
      </c>
      <c r="O156" s="176"/>
    </row>
    <row r="157" spans="1:15" x14ac:dyDescent="0.2">
      <c r="A157" s="153">
        <f t="shared" si="71"/>
        <v>136</v>
      </c>
      <c r="B157" s="154" t="s">
        <v>18</v>
      </c>
      <c r="C157" s="149">
        <v>5</v>
      </c>
      <c r="D157" s="150" t="s">
        <v>162</v>
      </c>
      <c r="E157" s="154" t="s">
        <v>19</v>
      </c>
      <c r="F157" s="155">
        <v>69.27</v>
      </c>
      <c r="G157" s="155">
        <v>3.9</v>
      </c>
      <c r="H157" s="155" t="s">
        <v>20</v>
      </c>
      <c r="I157" s="155">
        <v>9.83</v>
      </c>
      <c r="J157" s="155">
        <f t="shared" si="68"/>
        <v>83</v>
      </c>
      <c r="K157" s="172">
        <v>18.27</v>
      </c>
      <c r="L157" s="172">
        <f t="shared" si="69"/>
        <v>101.27</v>
      </c>
      <c r="M157" s="155">
        <v>37.58</v>
      </c>
      <c r="N157" s="170">
        <v>1</v>
      </c>
      <c r="O157" s="176"/>
    </row>
    <row r="158" spans="1:15" x14ac:dyDescent="0.2">
      <c r="A158" s="153">
        <f t="shared" si="71"/>
        <v>137</v>
      </c>
      <c r="B158" s="154" t="s">
        <v>18</v>
      </c>
      <c r="C158" s="149">
        <v>5</v>
      </c>
      <c r="D158" s="150" t="s">
        <v>163</v>
      </c>
      <c r="E158" s="154" t="s">
        <v>21</v>
      </c>
      <c r="F158" s="155">
        <v>77.98</v>
      </c>
      <c r="G158" s="155">
        <v>3.48</v>
      </c>
      <c r="H158" s="155" t="s">
        <v>20</v>
      </c>
      <c r="I158" s="155">
        <v>11.84</v>
      </c>
      <c r="J158" s="155">
        <f t="shared" si="68"/>
        <v>93.300000000000011</v>
      </c>
      <c r="K158" s="172">
        <v>20.52</v>
      </c>
      <c r="L158" s="172">
        <f t="shared" si="69"/>
        <v>113.82000000000001</v>
      </c>
      <c r="M158" s="155">
        <v>42.2</v>
      </c>
      <c r="N158" s="170">
        <v>1</v>
      </c>
      <c r="O158" s="176"/>
    </row>
    <row r="159" spans="1:15" x14ac:dyDescent="0.2">
      <c r="A159" s="153">
        <f t="shared" si="71"/>
        <v>138</v>
      </c>
      <c r="B159" s="154" t="s">
        <v>18</v>
      </c>
      <c r="C159" s="149">
        <v>5</v>
      </c>
      <c r="D159" s="150" t="s">
        <v>164</v>
      </c>
      <c r="E159" s="154" t="s">
        <v>19</v>
      </c>
      <c r="F159" s="155">
        <v>64.650000000000006</v>
      </c>
      <c r="G159" s="155">
        <v>4.46</v>
      </c>
      <c r="H159" s="155" t="s">
        <v>20</v>
      </c>
      <c r="I159" s="155">
        <v>9.3699999999999992</v>
      </c>
      <c r="J159" s="155">
        <f t="shared" si="68"/>
        <v>78.48</v>
      </c>
      <c r="K159" s="172">
        <v>17.27</v>
      </c>
      <c r="L159" s="172">
        <f t="shared" si="69"/>
        <v>95.75</v>
      </c>
      <c r="M159" s="155">
        <v>35.520000000000003</v>
      </c>
      <c r="N159" s="170">
        <v>1</v>
      </c>
      <c r="O159" s="176"/>
    </row>
    <row r="160" spans="1:15" x14ac:dyDescent="0.2">
      <c r="A160" s="153">
        <f t="shared" si="71"/>
        <v>139</v>
      </c>
      <c r="B160" s="154" t="s">
        <v>18</v>
      </c>
      <c r="C160" s="149">
        <v>5</v>
      </c>
      <c r="D160" s="150" t="s">
        <v>165</v>
      </c>
      <c r="E160" s="154" t="s">
        <v>19</v>
      </c>
      <c r="F160" s="155">
        <v>61.97</v>
      </c>
      <c r="G160" s="155">
        <v>3.62</v>
      </c>
      <c r="H160" s="155" t="s">
        <v>20</v>
      </c>
      <c r="I160" s="155">
        <v>9.5500000000000007</v>
      </c>
      <c r="J160" s="155">
        <f t="shared" si="68"/>
        <v>75.14</v>
      </c>
      <c r="K160" s="172">
        <v>16.54</v>
      </c>
      <c r="L160" s="172">
        <f t="shared" si="69"/>
        <v>91.68</v>
      </c>
      <c r="M160" s="155">
        <v>34.01</v>
      </c>
      <c r="N160" s="170"/>
      <c r="O160" s="176"/>
    </row>
    <row r="161" spans="1:16" x14ac:dyDescent="0.2">
      <c r="A161" s="153">
        <f t="shared" si="71"/>
        <v>140</v>
      </c>
      <c r="B161" s="154" t="s">
        <v>18</v>
      </c>
      <c r="C161" s="149">
        <v>5</v>
      </c>
      <c r="D161" s="150" t="s">
        <v>166</v>
      </c>
      <c r="E161" s="160" t="s">
        <v>19</v>
      </c>
      <c r="F161" s="161">
        <v>68.39</v>
      </c>
      <c r="G161" s="155">
        <v>3.9</v>
      </c>
      <c r="H161" s="155" t="s">
        <v>20</v>
      </c>
      <c r="I161" s="155">
        <v>9.4499999999999993</v>
      </c>
      <c r="J161" s="155">
        <f t="shared" si="68"/>
        <v>81.740000000000009</v>
      </c>
      <c r="K161" s="172">
        <v>17.989999999999998</v>
      </c>
      <c r="L161" s="172">
        <f t="shared" si="69"/>
        <v>99.73</v>
      </c>
      <c r="M161" s="155">
        <v>36.99</v>
      </c>
      <c r="N161" s="170">
        <v>1</v>
      </c>
      <c r="O161" s="176"/>
    </row>
    <row r="162" spans="1:16" x14ac:dyDescent="0.2">
      <c r="A162" s="33"/>
      <c r="F162" s="34"/>
      <c r="G162" s="34"/>
      <c r="H162" s="34"/>
      <c r="I162" s="34"/>
      <c r="J162" s="34"/>
      <c r="K162" s="34"/>
      <c r="L162" s="34"/>
      <c r="M162" s="65"/>
      <c r="O162" s="66"/>
    </row>
    <row r="163" spans="1:16" x14ac:dyDescent="0.2">
      <c r="A163" s="148">
        <v>141</v>
      </c>
      <c r="B163" s="149" t="s">
        <v>23</v>
      </c>
      <c r="C163" s="149">
        <v>5</v>
      </c>
      <c r="D163" s="162" t="s">
        <v>167</v>
      </c>
      <c r="E163" s="162" t="s">
        <v>19</v>
      </c>
      <c r="F163" s="163">
        <v>62.94</v>
      </c>
      <c r="G163" s="163">
        <v>3.48</v>
      </c>
      <c r="H163" s="163" t="s">
        <v>20</v>
      </c>
      <c r="I163" s="163">
        <v>9.89</v>
      </c>
      <c r="J163" s="163">
        <f t="shared" ref="J163" si="72">F163+G163+I163</f>
        <v>76.31</v>
      </c>
      <c r="K163" s="172">
        <v>16.8</v>
      </c>
      <c r="L163" s="172">
        <f t="shared" ref="L163" si="73">J163+K163</f>
        <v>93.11</v>
      </c>
      <c r="M163" s="163">
        <v>34.56</v>
      </c>
      <c r="N163" s="170"/>
      <c r="O163" s="177"/>
    </row>
    <row r="164" spans="1:16" x14ac:dyDescent="0.2">
      <c r="A164" s="153">
        <f>A163+1</f>
        <v>142</v>
      </c>
      <c r="B164" s="149" t="s">
        <v>23</v>
      </c>
      <c r="C164" s="149">
        <v>5</v>
      </c>
      <c r="D164" s="162" t="s">
        <v>168</v>
      </c>
      <c r="E164" s="162" t="s">
        <v>19</v>
      </c>
      <c r="F164" s="163">
        <v>61.92</v>
      </c>
      <c r="G164" s="163">
        <v>3.62</v>
      </c>
      <c r="H164" s="163" t="s">
        <v>20</v>
      </c>
      <c r="I164" s="163">
        <v>9.68</v>
      </c>
      <c r="J164" s="163">
        <f t="shared" ref="J164:J174" si="74">F164+G164+I164</f>
        <v>75.22</v>
      </c>
      <c r="K164" s="172">
        <v>16.55</v>
      </c>
      <c r="L164" s="172">
        <f t="shared" ref="L164:L174" si="75">J164+K164</f>
        <v>91.77</v>
      </c>
      <c r="M164" s="163">
        <v>34.049999999999997</v>
      </c>
      <c r="N164" s="170"/>
      <c r="O164" s="177"/>
    </row>
    <row r="165" spans="1:16" x14ac:dyDescent="0.2">
      <c r="A165" s="153">
        <f t="shared" ref="A165" si="76">A164+1</f>
        <v>143</v>
      </c>
      <c r="B165" s="149" t="s">
        <v>23</v>
      </c>
      <c r="C165" s="149">
        <v>5</v>
      </c>
      <c r="D165" s="162" t="s">
        <v>169</v>
      </c>
      <c r="E165" s="162" t="s">
        <v>24</v>
      </c>
      <c r="F165" s="163">
        <v>80.89</v>
      </c>
      <c r="G165" s="163">
        <v>3.9</v>
      </c>
      <c r="H165" s="163" t="s">
        <v>20</v>
      </c>
      <c r="I165" s="163">
        <v>11.76</v>
      </c>
      <c r="J165" s="163">
        <f t="shared" si="74"/>
        <v>96.550000000000011</v>
      </c>
      <c r="K165" s="172">
        <v>21.26</v>
      </c>
      <c r="L165" s="172">
        <f t="shared" si="75"/>
        <v>117.81000000000002</v>
      </c>
      <c r="M165" s="163">
        <v>43.93</v>
      </c>
      <c r="N165" s="170">
        <v>1</v>
      </c>
      <c r="O165" s="177"/>
    </row>
    <row r="166" spans="1:16" x14ac:dyDescent="0.2">
      <c r="A166" s="153">
        <f t="shared" ref="A166:A174" si="77">A165+1</f>
        <v>144</v>
      </c>
      <c r="B166" s="149" t="s">
        <v>23</v>
      </c>
      <c r="C166" s="149">
        <v>5</v>
      </c>
      <c r="D166" s="162" t="s">
        <v>170</v>
      </c>
      <c r="E166" s="162" t="s">
        <v>19</v>
      </c>
      <c r="F166" s="163">
        <v>66.260000000000005</v>
      </c>
      <c r="G166" s="163">
        <v>6.78</v>
      </c>
      <c r="H166" s="163" t="s">
        <v>20</v>
      </c>
      <c r="I166" s="163">
        <v>9.66</v>
      </c>
      <c r="J166" s="163">
        <f t="shared" si="74"/>
        <v>82.7</v>
      </c>
      <c r="K166" s="172">
        <v>18.190000000000001</v>
      </c>
      <c r="L166" s="172">
        <f t="shared" si="75"/>
        <v>100.89</v>
      </c>
      <c r="M166" s="163">
        <v>37.409999999999997</v>
      </c>
      <c r="N166" s="170">
        <v>1</v>
      </c>
      <c r="O166" s="177"/>
    </row>
    <row r="167" spans="1:16" x14ac:dyDescent="0.2">
      <c r="A167" s="153">
        <f t="shared" si="77"/>
        <v>145</v>
      </c>
      <c r="B167" s="149" t="s">
        <v>23</v>
      </c>
      <c r="C167" s="149">
        <v>5</v>
      </c>
      <c r="D167" s="162" t="s">
        <v>171</v>
      </c>
      <c r="E167" s="162" t="s">
        <v>19</v>
      </c>
      <c r="F167" s="163">
        <v>68.91</v>
      </c>
      <c r="G167" s="163">
        <v>3.9</v>
      </c>
      <c r="H167" s="163" t="s">
        <v>20</v>
      </c>
      <c r="I167" s="163">
        <v>10.210000000000001</v>
      </c>
      <c r="J167" s="163">
        <f t="shared" si="74"/>
        <v>83.02000000000001</v>
      </c>
      <c r="K167" s="172">
        <v>18.27</v>
      </c>
      <c r="L167" s="172">
        <f t="shared" si="75"/>
        <v>101.29</v>
      </c>
      <c r="M167" s="163">
        <v>37.58</v>
      </c>
      <c r="N167" s="170">
        <v>1</v>
      </c>
      <c r="O167" s="177"/>
    </row>
    <row r="168" spans="1:16" x14ac:dyDescent="0.2">
      <c r="A168" s="153">
        <f t="shared" si="77"/>
        <v>146</v>
      </c>
      <c r="B168" s="149" t="s">
        <v>23</v>
      </c>
      <c r="C168" s="149">
        <v>5</v>
      </c>
      <c r="D168" s="162" t="s">
        <v>172</v>
      </c>
      <c r="E168" s="162" t="s">
        <v>24</v>
      </c>
      <c r="F168" s="163">
        <v>86.38</v>
      </c>
      <c r="G168" s="163">
        <v>4.59</v>
      </c>
      <c r="H168" s="163" t="s">
        <v>20</v>
      </c>
      <c r="I168" s="163">
        <v>12.25</v>
      </c>
      <c r="J168" s="163">
        <f t="shared" si="74"/>
        <v>103.22</v>
      </c>
      <c r="K168" s="172">
        <v>22.71</v>
      </c>
      <c r="L168" s="172">
        <f t="shared" si="75"/>
        <v>125.93</v>
      </c>
      <c r="M168" s="163">
        <v>46.7</v>
      </c>
      <c r="N168" s="170">
        <v>1</v>
      </c>
      <c r="O168" s="177"/>
    </row>
    <row r="169" spans="1:16" x14ac:dyDescent="0.2">
      <c r="A169" s="153">
        <f t="shared" si="77"/>
        <v>147</v>
      </c>
      <c r="B169" s="149" t="s">
        <v>23</v>
      </c>
      <c r="C169" s="149">
        <v>5</v>
      </c>
      <c r="D169" s="162" t="s">
        <v>173</v>
      </c>
      <c r="E169" s="162" t="s">
        <v>24</v>
      </c>
      <c r="F169" s="163">
        <v>78.88</v>
      </c>
      <c r="G169" s="163">
        <v>3.9</v>
      </c>
      <c r="H169" s="163" t="s">
        <v>20</v>
      </c>
      <c r="I169" s="163">
        <v>11.17</v>
      </c>
      <c r="J169" s="163">
        <f t="shared" si="74"/>
        <v>93.95</v>
      </c>
      <c r="K169" s="172">
        <v>20.66</v>
      </c>
      <c r="L169" s="172">
        <f t="shared" si="75"/>
        <v>114.61</v>
      </c>
      <c r="M169" s="163">
        <v>42.5</v>
      </c>
      <c r="N169" s="170">
        <v>1</v>
      </c>
      <c r="O169" s="177"/>
    </row>
    <row r="170" spans="1:16" x14ac:dyDescent="0.2">
      <c r="A170" s="153">
        <f t="shared" si="77"/>
        <v>148</v>
      </c>
      <c r="B170" s="149" t="s">
        <v>23</v>
      </c>
      <c r="C170" s="149">
        <v>5</v>
      </c>
      <c r="D170" s="162" t="s">
        <v>174</v>
      </c>
      <c r="E170" s="162" t="s">
        <v>19</v>
      </c>
      <c r="F170" s="163">
        <v>68.84</v>
      </c>
      <c r="G170" s="163">
        <v>3.9</v>
      </c>
      <c r="H170" s="163" t="s">
        <v>20</v>
      </c>
      <c r="I170" s="163">
        <v>10.26</v>
      </c>
      <c r="J170" s="163">
        <f t="shared" si="74"/>
        <v>83.000000000000014</v>
      </c>
      <c r="K170" s="172">
        <v>18.27</v>
      </c>
      <c r="L170" s="172">
        <f t="shared" si="75"/>
        <v>101.27000000000001</v>
      </c>
      <c r="M170" s="163">
        <v>37.58</v>
      </c>
      <c r="N170" s="170">
        <v>1</v>
      </c>
      <c r="O170" s="177"/>
    </row>
    <row r="171" spans="1:16" x14ac:dyDescent="0.2">
      <c r="A171" s="153">
        <f t="shared" si="77"/>
        <v>149</v>
      </c>
      <c r="B171" s="149" t="s">
        <v>23</v>
      </c>
      <c r="C171" s="149">
        <v>5</v>
      </c>
      <c r="D171" s="162" t="s">
        <v>175</v>
      </c>
      <c r="E171" s="162" t="s">
        <v>24</v>
      </c>
      <c r="F171" s="163">
        <v>76.5</v>
      </c>
      <c r="G171" s="163">
        <v>3.09</v>
      </c>
      <c r="H171" s="163" t="s">
        <v>20</v>
      </c>
      <c r="I171" s="163">
        <v>11.17</v>
      </c>
      <c r="J171" s="163">
        <f t="shared" si="74"/>
        <v>90.76</v>
      </c>
      <c r="K171" s="172">
        <v>19.97</v>
      </c>
      <c r="L171" s="172">
        <f t="shared" si="75"/>
        <v>110.73</v>
      </c>
      <c r="M171" s="163">
        <v>41.07</v>
      </c>
      <c r="N171" s="170">
        <v>1</v>
      </c>
      <c r="O171" s="177"/>
    </row>
    <row r="172" spans="1:16" x14ac:dyDescent="0.2">
      <c r="A172" s="153">
        <f t="shared" si="77"/>
        <v>150</v>
      </c>
      <c r="B172" s="149" t="s">
        <v>23</v>
      </c>
      <c r="C172" s="149">
        <v>5</v>
      </c>
      <c r="D172" s="162" t="s">
        <v>176</v>
      </c>
      <c r="E172" s="162" t="s">
        <v>19</v>
      </c>
      <c r="F172" s="163">
        <v>63.9</v>
      </c>
      <c r="G172" s="163">
        <v>3.59</v>
      </c>
      <c r="H172" s="163" t="s">
        <v>20</v>
      </c>
      <c r="I172" s="163">
        <v>9.6199999999999992</v>
      </c>
      <c r="J172" s="163">
        <f t="shared" si="74"/>
        <v>77.11</v>
      </c>
      <c r="K172" s="172">
        <v>16.96</v>
      </c>
      <c r="L172" s="172">
        <f t="shared" si="75"/>
        <v>94.07</v>
      </c>
      <c r="M172" s="163">
        <v>34.89</v>
      </c>
      <c r="N172" s="170"/>
      <c r="O172" s="177"/>
    </row>
    <row r="173" spans="1:16" x14ac:dyDescent="0.2">
      <c r="A173" s="153">
        <f t="shared" si="77"/>
        <v>151</v>
      </c>
      <c r="B173" s="149" t="s">
        <v>23</v>
      </c>
      <c r="C173" s="149">
        <v>5</v>
      </c>
      <c r="D173" s="162" t="s">
        <v>177</v>
      </c>
      <c r="E173" s="162" t="s">
        <v>19</v>
      </c>
      <c r="F173" s="163">
        <v>61.87</v>
      </c>
      <c r="G173" s="163">
        <v>3.62</v>
      </c>
      <c r="H173" s="163" t="s">
        <v>20</v>
      </c>
      <c r="I173" s="163">
        <v>9.65</v>
      </c>
      <c r="J173" s="163">
        <f t="shared" si="74"/>
        <v>75.14</v>
      </c>
      <c r="K173" s="172">
        <v>16.54</v>
      </c>
      <c r="L173" s="172">
        <f t="shared" si="75"/>
        <v>91.68</v>
      </c>
      <c r="M173" s="163">
        <v>34.01</v>
      </c>
      <c r="N173" s="170"/>
      <c r="O173" s="177"/>
    </row>
    <row r="174" spans="1:16" x14ac:dyDescent="0.2">
      <c r="A174" s="153">
        <f t="shared" si="77"/>
        <v>152</v>
      </c>
      <c r="B174" s="149" t="s">
        <v>23</v>
      </c>
      <c r="C174" s="149">
        <v>5</v>
      </c>
      <c r="D174" s="162" t="s">
        <v>178</v>
      </c>
      <c r="E174" s="162" t="s">
        <v>19</v>
      </c>
      <c r="F174" s="163">
        <v>68.3</v>
      </c>
      <c r="G174" s="163">
        <v>3.9</v>
      </c>
      <c r="H174" s="163" t="s">
        <v>20</v>
      </c>
      <c r="I174" s="163">
        <v>9.5399999999999991</v>
      </c>
      <c r="J174" s="163">
        <f t="shared" si="74"/>
        <v>81.740000000000009</v>
      </c>
      <c r="K174" s="172">
        <v>17.989999999999998</v>
      </c>
      <c r="L174" s="172">
        <f t="shared" si="75"/>
        <v>99.73</v>
      </c>
      <c r="M174" s="163">
        <v>36.99</v>
      </c>
      <c r="N174" s="170"/>
      <c r="O174" s="177"/>
    </row>
    <row r="175" spans="1:16" x14ac:dyDescent="0.2">
      <c r="A175" s="33"/>
      <c r="F175" s="34"/>
      <c r="G175" s="34"/>
      <c r="H175" s="34"/>
      <c r="I175" s="34"/>
      <c r="J175" s="34"/>
      <c r="K175" s="34"/>
      <c r="L175" s="34"/>
      <c r="M175" s="34"/>
      <c r="O175" s="66"/>
    </row>
    <row r="176" spans="1:16" x14ac:dyDescent="0.2">
      <c r="A176" s="164">
        <v>153</v>
      </c>
      <c r="B176" s="162" t="s">
        <v>25</v>
      </c>
      <c r="C176" s="149">
        <v>5</v>
      </c>
      <c r="D176" s="162" t="s">
        <v>179</v>
      </c>
      <c r="E176" s="162" t="s">
        <v>19</v>
      </c>
      <c r="F176" s="163">
        <v>62</v>
      </c>
      <c r="G176" s="163">
        <v>3.25</v>
      </c>
      <c r="H176" s="163" t="s">
        <v>20</v>
      </c>
      <c r="I176" s="163">
        <v>9.3699999999999992</v>
      </c>
      <c r="J176" s="163">
        <f t="shared" ref="J176" si="78">F176+G176+I176</f>
        <v>74.62</v>
      </c>
      <c r="K176" s="172">
        <v>16.41</v>
      </c>
      <c r="L176" s="178">
        <f t="shared" ref="L176" si="79">J176+K176</f>
        <v>91.03</v>
      </c>
      <c r="M176" s="179">
        <f>33.75</f>
        <v>33.75</v>
      </c>
      <c r="N176" s="180">
        <v>1</v>
      </c>
      <c r="O176" s="177"/>
      <c r="P176" s="34"/>
    </row>
    <row r="177" spans="1:15" x14ac:dyDescent="0.2">
      <c r="A177" s="164">
        <f>A176+1</f>
        <v>154</v>
      </c>
      <c r="B177" s="162" t="s">
        <v>25</v>
      </c>
      <c r="C177" s="149">
        <v>5</v>
      </c>
      <c r="D177" s="162" t="s">
        <v>180</v>
      </c>
      <c r="E177" s="162" t="s">
        <v>19</v>
      </c>
      <c r="F177" s="163">
        <v>61.15</v>
      </c>
      <c r="G177" s="163">
        <v>3.62</v>
      </c>
      <c r="H177" s="163" t="s">
        <v>20</v>
      </c>
      <c r="I177" s="163">
        <v>9.69</v>
      </c>
      <c r="J177" s="163">
        <f t="shared" ref="J177:J183" si="80">F177+G177+I177</f>
        <v>74.459999999999994</v>
      </c>
      <c r="K177" s="172">
        <v>16.39</v>
      </c>
      <c r="L177" s="172">
        <f t="shared" ref="L177:L183" si="81">J177+K177</f>
        <v>90.85</v>
      </c>
      <c r="M177" s="181">
        <v>33.71</v>
      </c>
      <c r="N177" s="180">
        <v>1</v>
      </c>
      <c r="O177" s="177"/>
    </row>
    <row r="178" spans="1:15" x14ac:dyDescent="0.2">
      <c r="A178" s="164">
        <f t="shared" ref="A178" si="82">A177+1</f>
        <v>155</v>
      </c>
      <c r="B178" s="162" t="s">
        <v>25</v>
      </c>
      <c r="C178" s="149">
        <v>5</v>
      </c>
      <c r="D178" s="162" t="s">
        <v>181</v>
      </c>
      <c r="E178" s="162" t="s">
        <v>19</v>
      </c>
      <c r="F178" s="163">
        <v>61.6</v>
      </c>
      <c r="G178" s="163">
        <v>2.92</v>
      </c>
      <c r="H178" s="163" t="s">
        <v>20</v>
      </c>
      <c r="I178" s="163">
        <v>9</v>
      </c>
      <c r="J178" s="163">
        <f t="shared" si="80"/>
        <v>73.52</v>
      </c>
      <c r="K178" s="172">
        <v>16.190000000000001</v>
      </c>
      <c r="L178" s="172">
        <f t="shared" si="81"/>
        <v>89.71</v>
      </c>
      <c r="M178" s="163">
        <v>33.29</v>
      </c>
      <c r="N178" s="180"/>
      <c r="O178" s="177"/>
    </row>
    <row r="179" spans="1:15" x14ac:dyDescent="0.2">
      <c r="A179" s="164">
        <f>A178+1</f>
        <v>156</v>
      </c>
      <c r="B179" s="162" t="s">
        <v>25</v>
      </c>
      <c r="C179" s="149">
        <v>5</v>
      </c>
      <c r="D179" s="162" t="s">
        <v>182</v>
      </c>
      <c r="E179" s="162" t="s">
        <v>19</v>
      </c>
      <c r="F179" s="163">
        <v>58.09</v>
      </c>
      <c r="G179" s="163">
        <v>3.59</v>
      </c>
      <c r="H179" s="163" t="s">
        <v>20</v>
      </c>
      <c r="I179" s="163">
        <v>9.5500000000000007</v>
      </c>
      <c r="J179" s="163">
        <f t="shared" si="80"/>
        <v>71.23</v>
      </c>
      <c r="K179" s="172">
        <v>15.78</v>
      </c>
      <c r="L179" s="172">
        <f t="shared" si="81"/>
        <v>87.01</v>
      </c>
      <c r="M179" s="163">
        <v>32.28</v>
      </c>
      <c r="N179" s="180"/>
      <c r="O179" s="177"/>
    </row>
    <row r="180" spans="1:15" x14ac:dyDescent="0.2">
      <c r="A180" s="164">
        <f>A179+1</f>
        <v>157</v>
      </c>
      <c r="B180" s="162" t="s">
        <v>25</v>
      </c>
      <c r="C180" s="149">
        <v>5</v>
      </c>
      <c r="D180" s="162" t="s">
        <v>183</v>
      </c>
      <c r="E180" s="162" t="s">
        <v>19</v>
      </c>
      <c r="F180" s="163">
        <v>66.62</v>
      </c>
      <c r="G180" s="163">
        <v>3.74</v>
      </c>
      <c r="H180" s="163" t="s">
        <v>20</v>
      </c>
      <c r="I180" s="163">
        <v>9.1199999999999992</v>
      </c>
      <c r="J180" s="163">
        <f t="shared" si="80"/>
        <v>79.48</v>
      </c>
      <c r="K180" s="172">
        <v>17.489999999999998</v>
      </c>
      <c r="L180" s="172">
        <f t="shared" si="81"/>
        <v>96.97</v>
      </c>
      <c r="M180" s="163">
        <v>35.979999999999997</v>
      </c>
      <c r="N180" s="180">
        <v>1</v>
      </c>
      <c r="O180" s="177"/>
    </row>
    <row r="181" spans="1:15" x14ac:dyDescent="0.2">
      <c r="A181" s="164">
        <f>A180+1</f>
        <v>158</v>
      </c>
      <c r="B181" s="162" t="s">
        <v>25</v>
      </c>
      <c r="C181" s="149">
        <v>5</v>
      </c>
      <c r="D181" s="162" t="s">
        <v>184</v>
      </c>
      <c r="E181" s="162" t="s">
        <v>19</v>
      </c>
      <c r="F181" s="163">
        <v>60.62</v>
      </c>
      <c r="G181" s="163">
        <v>3.48</v>
      </c>
      <c r="H181" s="163" t="s">
        <v>20</v>
      </c>
      <c r="I181" s="163">
        <v>9.4499999999999993</v>
      </c>
      <c r="J181" s="163">
        <f t="shared" si="80"/>
        <v>73.55</v>
      </c>
      <c r="K181" s="172">
        <v>16.190000000000001</v>
      </c>
      <c r="L181" s="172">
        <f t="shared" si="81"/>
        <v>89.74</v>
      </c>
      <c r="M181" s="163">
        <v>33.29</v>
      </c>
      <c r="N181" s="180">
        <v>1</v>
      </c>
      <c r="O181" s="177"/>
    </row>
    <row r="182" spans="1:15" x14ac:dyDescent="0.2">
      <c r="A182" s="164">
        <f>A181+1</f>
        <v>159</v>
      </c>
      <c r="B182" s="162" t="s">
        <v>25</v>
      </c>
      <c r="C182" s="149">
        <v>5</v>
      </c>
      <c r="D182" s="162" t="s">
        <v>185</v>
      </c>
      <c r="E182" s="162" t="s">
        <v>19</v>
      </c>
      <c r="F182" s="163">
        <v>62.32</v>
      </c>
      <c r="G182" s="163">
        <v>3.76</v>
      </c>
      <c r="H182" s="163" t="s">
        <v>20</v>
      </c>
      <c r="I182" s="163">
        <v>9.4</v>
      </c>
      <c r="J182" s="163">
        <f t="shared" si="80"/>
        <v>75.48</v>
      </c>
      <c r="K182" s="172">
        <v>16.61</v>
      </c>
      <c r="L182" s="172">
        <f t="shared" si="81"/>
        <v>92.09</v>
      </c>
      <c r="M182" s="163">
        <v>34.17</v>
      </c>
      <c r="N182" s="180">
        <v>1</v>
      </c>
      <c r="O182" s="177"/>
    </row>
    <row r="183" spans="1:15" ht="16" thickBot="1" x14ac:dyDescent="0.25">
      <c r="A183" s="164">
        <f>A182+1</f>
        <v>160</v>
      </c>
      <c r="B183" s="165" t="s">
        <v>25</v>
      </c>
      <c r="C183" s="149">
        <v>5</v>
      </c>
      <c r="D183" s="162" t="s">
        <v>186</v>
      </c>
      <c r="E183" s="165" t="s">
        <v>19</v>
      </c>
      <c r="F183" s="163">
        <v>61.43</v>
      </c>
      <c r="G183" s="163">
        <v>3.28</v>
      </c>
      <c r="H183" s="165" t="s">
        <v>20</v>
      </c>
      <c r="I183" s="163">
        <v>9.2100000000000009</v>
      </c>
      <c r="J183" s="165">
        <f t="shared" si="80"/>
        <v>73.919999999999987</v>
      </c>
      <c r="K183" s="182">
        <v>16.27</v>
      </c>
      <c r="L183" s="182">
        <f t="shared" si="81"/>
        <v>90.189999999999984</v>
      </c>
      <c r="M183" s="165">
        <v>33.46</v>
      </c>
      <c r="N183" s="180">
        <v>1</v>
      </c>
      <c r="O183" s="183"/>
    </row>
    <row r="184" spans="1:15" ht="16" thickBot="1" x14ac:dyDescent="0.25"/>
    <row r="185" spans="1:15" ht="16" thickBot="1" x14ac:dyDescent="0.25">
      <c r="F185" s="187">
        <f>SUM(F6:F183)</f>
        <v>10969.400000000001</v>
      </c>
      <c r="G185" s="188">
        <f>SUM(G6:G183)</f>
        <v>610.69999999999936</v>
      </c>
      <c r="H185" s="188"/>
      <c r="I185" s="190">
        <f>SUM(I6:I183)</f>
        <v>1618.2999999999997</v>
      </c>
      <c r="J185" s="191">
        <f>SUM(J6:J183)</f>
        <v>13198.399999999987</v>
      </c>
      <c r="K185" s="192">
        <f>SUM(K6:K183)</f>
        <v>2904.9999999999995</v>
      </c>
      <c r="L185" s="189">
        <f t="shared" ref="L185" si="83">SUM(L6:L183)</f>
        <v>16103.400000000011</v>
      </c>
      <c r="M185" s="184">
        <f>SUM(M6:M184)</f>
        <v>5974.95</v>
      </c>
      <c r="N185" s="185">
        <f>SUM(N6:N183)</f>
        <v>122</v>
      </c>
      <c r="O185" s="186">
        <f>SUM(O6:O183)</f>
        <v>6</v>
      </c>
    </row>
  </sheetData>
  <mergeCells count="2">
    <mergeCell ref="A1:O1"/>
    <mergeCell ref="A2:O2"/>
  </mergeCells>
  <phoneticPr fontId="15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464AE-5E2F-9C49-8C7F-3B651AE535FF}">
  <dimension ref="A1:O181"/>
  <sheetViews>
    <sheetView tabSelected="1" zoomScale="150" zoomScaleNormal="150" workbookViewId="0">
      <selection activeCell="Q14" sqref="Q14"/>
    </sheetView>
  </sheetViews>
  <sheetFormatPr baseColWidth="10" defaultRowHeight="15" x14ac:dyDescent="0.2"/>
  <sheetData>
    <row r="1" spans="1:15" ht="16" thickBot="1" x14ac:dyDescent="0.25">
      <c r="A1" s="193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5"/>
    </row>
    <row r="2" spans="1:15" x14ac:dyDescent="0.2">
      <c r="A2" s="196" t="s">
        <v>187</v>
      </c>
      <c r="B2" s="197"/>
      <c r="C2" s="197"/>
      <c r="D2" s="197"/>
      <c r="E2" s="198"/>
      <c r="F2" s="198"/>
      <c r="G2" s="198"/>
      <c r="H2" s="197"/>
      <c r="I2" s="198"/>
      <c r="J2" s="198"/>
      <c r="K2" s="198"/>
      <c r="L2" s="198"/>
      <c r="M2" s="198"/>
      <c r="N2" s="197"/>
      <c r="O2" s="199"/>
    </row>
    <row r="3" spans="1:15" ht="48" x14ac:dyDescent="0.2">
      <c r="A3" s="1" t="s">
        <v>2</v>
      </c>
      <c r="B3" s="2" t="s">
        <v>3</v>
      </c>
      <c r="C3" s="3" t="s">
        <v>4</v>
      </c>
      <c r="D3" s="4" t="s">
        <v>5</v>
      </c>
      <c r="E3" s="5" t="s">
        <v>6</v>
      </c>
      <c r="F3" s="6" t="s">
        <v>7</v>
      </c>
      <c r="G3" s="5" t="s">
        <v>8</v>
      </c>
      <c r="H3" s="7" t="s">
        <v>9</v>
      </c>
      <c r="I3" s="53" t="s">
        <v>10</v>
      </c>
      <c r="J3" s="53" t="s">
        <v>11</v>
      </c>
      <c r="K3" s="5" t="s">
        <v>12</v>
      </c>
      <c r="L3" s="5" t="s">
        <v>13</v>
      </c>
      <c r="M3" s="5" t="s">
        <v>14</v>
      </c>
      <c r="N3" s="54" t="s">
        <v>15</v>
      </c>
      <c r="O3" s="55"/>
    </row>
    <row r="4" spans="1:15" x14ac:dyDescent="0.2">
      <c r="A4" s="8"/>
      <c r="B4" s="9"/>
      <c r="C4" s="10"/>
      <c r="D4" s="11"/>
      <c r="E4" s="15"/>
      <c r="F4" s="12"/>
      <c r="G4" s="9"/>
      <c r="H4" s="9"/>
      <c r="I4" s="202"/>
      <c r="J4" s="202"/>
      <c r="K4" s="9"/>
      <c r="L4" s="9"/>
      <c r="M4" s="9"/>
      <c r="N4" s="56" t="s">
        <v>16</v>
      </c>
      <c r="O4" s="57" t="s">
        <v>17</v>
      </c>
    </row>
    <row r="5" spans="1:15" x14ac:dyDescent="0.2">
      <c r="A5" s="14"/>
      <c r="B5" s="15"/>
      <c r="C5" s="200"/>
      <c r="D5" s="201"/>
      <c r="E5" s="200"/>
      <c r="F5" s="17"/>
      <c r="G5" s="15"/>
      <c r="H5" s="13"/>
      <c r="I5" s="13"/>
      <c r="J5" s="13"/>
      <c r="K5" s="15"/>
      <c r="L5" s="15"/>
      <c r="M5" s="15"/>
      <c r="N5" s="56"/>
      <c r="O5" s="59"/>
    </row>
    <row r="6" spans="1:15" x14ac:dyDescent="0.2">
      <c r="A6" s="250">
        <v>1</v>
      </c>
      <c r="B6" s="249" t="s">
        <v>18</v>
      </c>
      <c r="C6" s="203">
        <v>1</v>
      </c>
      <c r="D6" s="204" t="s">
        <v>27</v>
      </c>
      <c r="E6" s="203" t="s">
        <v>19</v>
      </c>
      <c r="F6" s="203">
        <v>63.02</v>
      </c>
      <c r="G6" s="203">
        <v>3.48</v>
      </c>
      <c r="H6" s="205" t="s">
        <v>20</v>
      </c>
      <c r="I6" s="205">
        <v>9.82</v>
      </c>
      <c r="J6" s="205">
        <f t="shared" ref="J6:J17" si="0">F6+G6+I6</f>
        <v>76.319999999999993</v>
      </c>
      <c r="K6" s="206">
        <v>16.8</v>
      </c>
      <c r="L6" s="203">
        <f t="shared" ref="L6:L17" si="1">J6+K6</f>
        <v>93.11999999999999</v>
      </c>
      <c r="M6" s="206">
        <v>34.56</v>
      </c>
      <c r="N6" s="203">
        <v>1</v>
      </c>
      <c r="O6" s="207"/>
    </row>
    <row r="7" spans="1:15" x14ac:dyDescent="0.2">
      <c r="A7" s="250">
        <v>2</v>
      </c>
      <c r="B7" s="210" t="s">
        <v>18</v>
      </c>
      <c r="C7" s="208">
        <v>1</v>
      </c>
      <c r="D7" s="204" t="s">
        <v>28</v>
      </c>
      <c r="E7" s="208" t="s">
        <v>19</v>
      </c>
      <c r="F7" s="209">
        <v>61.7</v>
      </c>
      <c r="G7" s="208">
        <v>3.62</v>
      </c>
      <c r="H7" s="210" t="s">
        <v>20</v>
      </c>
      <c r="I7" s="210">
        <v>9.81</v>
      </c>
      <c r="J7" s="210">
        <f t="shared" si="0"/>
        <v>75.13000000000001</v>
      </c>
      <c r="K7" s="208">
        <v>16.53</v>
      </c>
      <c r="L7" s="208">
        <f t="shared" si="1"/>
        <v>91.660000000000011</v>
      </c>
      <c r="M7" s="209">
        <v>34</v>
      </c>
      <c r="N7" s="203">
        <v>1</v>
      </c>
      <c r="O7" s="211"/>
    </row>
    <row r="8" spans="1:15" x14ac:dyDescent="0.2">
      <c r="A8" s="250">
        <v>3</v>
      </c>
      <c r="B8" s="250" t="s">
        <v>18</v>
      </c>
      <c r="C8" s="212">
        <v>1</v>
      </c>
      <c r="D8" s="204" t="s">
        <v>29</v>
      </c>
      <c r="E8" s="212" t="s">
        <v>19</v>
      </c>
      <c r="F8" s="213">
        <v>71.3</v>
      </c>
      <c r="G8" s="213">
        <v>3.48</v>
      </c>
      <c r="H8" s="214" t="s">
        <v>20</v>
      </c>
      <c r="I8" s="214">
        <v>9.4700000000000006</v>
      </c>
      <c r="J8" s="214">
        <f t="shared" si="0"/>
        <v>84.25</v>
      </c>
      <c r="K8" s="213">
        <v>18.54</v>
      </c>
      <c r="L8" s="213">
        <f t="shared" si="1"/>
        <v>102.78999999999999</v>
      </c>
      <c r="M8" s="213">
        <v>38.130000000000003</v>
      </c>
      <c r="N8" s="203">
        <v>1</v>
      </c>
      <c r="O8" s="215"/>
    </row>
    <row r="9" spans="1:15" x14ac:dyDescent="0.2">
      <c r="A9" s="250">
        <v>4</v>
      </c>
      <c r="B9" s="210" t="s">
        <v>18</v>
      </c>
      <c r="C9" s="208">
        <v>1</v>
      </c>
      <c r="D9" s="204" t="s">
        <v>30</v>
      </c>
      <c r="E9" s="208" t="s">
        <v>21</v>
      </c>
      <c r="F9" s="209">
        <v>81.8</v>
      </c>
      <c r="G9" s="209">
        <v>3.9</v>
      </c>
      <c r="H9" s="216" t="s">
        <v>20</v>
      </c>
      <c r="I9" s="216">
        <v>11.52</v>
      </c>
      <c r="J9" s="216">
        <f t="shared" si="0"/>
        <v>97.22</v>
      </c>
      <c r="K9" s="209">
        <v>21.4</v>
      </c>
      <c r="L9" s="209">
        <f t="shared" si="1"/>
        <v>118.62</v>
      </c>
      <c r="M9" s="209">
        <v>44.01</v>
      </c>
      <c r="N9" s="203">
        <v>1</v>
      </c>
      <c r="O9" s="211"/>
    </row>
    <row r="10" spans="1:15" x14ac:dyDescent="0.2">
      <c r="A10" s="250">
        <v>5</v>
      </c>
      <c r="B10" s="250" t="s">
        <v>18</v>
      </c>
      <c r="C10" s="212">
        <v>1</v>
      </c>
      <c r="D10" s="204" t="s">
        <v>31</v>
      </c>
      <c r="E10" s="208" t="s">
        <v>22</v>
      </c>
      <c r="F10" s="213">
        <v>69.099999999999994</v>
      </c>
      <c r="G10" s="209">
        <v>3.9</v>
      </c>
      <c r="H10" s="209" t="s">
        <v>20</v>
      </c>
      <c r="I10" s="209">
        <v>10.01</v>
      </c>
      <c r="J10" s="209">
        <f t="shared" si="0"/>
        <v>83.01</v>
      </c>
      <c r="K10" s="209">
        <v>18.27</v>
      </c>
      <c r="L10" s="213">
        <f t="shared" si="1"/>
        <v>101.28</v>
      </c>
      <c r="M10" s="213">
        <v>37.58</v>
      </c>
      <c r="N10" s="203">
        <v>1</v>
      </c>
      <c r="O10" s="217"/>
    </row>
    <row r="11" spans="1:15" x14ac:dyDescent="0.2">
      <c r="A11" s="250">
        <v>6</v>
      </c>
      <c r="B11" s="210" t="s">
        <v>18</v>
      </c>
      <c r="C11" s="208">
        <v>1</v>
      </c>
      <c r="D11" s="204" t="s">
        <v>32</v>
      </c>
      <c r="E11" s="208" t="s">
        <v>21</v>
      </c>
      <c r="F11" s="209">
        <v>86.29</v>
      </c>
      <c r="G11" s="209">
        <v>4.59</v>
      </c>
      <c r="H11" s="209" t="s">
        <v>20</v>
      </c>
      <c r="I11" s="209">
        <v>12.34</v>
      </c>
      <c r="J11" s="209">
        <f t="shared" si="0"/>
        <v>103.22000000000001</v>
      </c>
      <c r="K11" s="209">
        <v>22.71</v>
      </c>
      <c r="L11" s="209">
        <f t="shared" si="1"/>
        <v>125.93</v>
      </c>
      <c r="M11" s="209">
        <v>46.71</v>
      </c>
      <c r="N11" s="203">
        <v>1</v>
      </c>
      <c r="O11" s="217">
        <v>1</v>
      </c>
    </row>
    <row r="12" spans="1:15" x14ac:dyDescent="0.2">
      <c r="A12" s="250">
        <v>7</v>
      </c>
      <c r="B12" s="210" t="s">
        <v>18</v>
      </c>
      <c r="C12" s="212">
        <v>1</v>
      </c>
      <c r="D12" s="204" t="s">
        <v>33</v>
      </c>
      <c r="E12" s="208" t="s">
        <v>21</v>
      </c>
      <c r="F12" s="209">
        <v>78.989999999999995</v>
      </c>
      <c r="G12" s="209">
        <v>3.9</v>
      </c>
      <c r="H12" s="209" t="s">
        <v>20</v>
      </c>
      <c r="I12" s="209">
        <v>11</v>
      </c>
      <c r="J12" s="209">
        <f t="shared" si="0"/>
        <v>93.89</v>
      </c>
      <c r="K12" s="209">
        <v>20.66</v>
      </c>
      <c r="L12" s="209">
        <f t="shared" si="1"/>
        <v>114.55</v>
      </c>
      <c r="M12" s="209">
        <v>42.5</v>
      </c>
      <c r="N12" s="203">
        <v>1</v>
      </c>
      <c r="O12" s="217"/>
    </row>
    <row r="13" spans="1:15" x14ac:dyDescent="0.2">
      <c r="A13" s="250">
        <v>8</v>
      </c>
      <c r="B13" s="210" t="s">
        <v>18</v>
      </c>
      <c r="C13" s="203">
        <v>1</v>
      </c>
      <c r="D13" s="204" t="s">
        <v>34</v>
      </c>
      <c r="E13" s="208" t="s">
        <v>19</v>
      </c>
      <c r="F13" s="209">
        <v>69.27</v>
      </c>
      <c r="G13" s="209">
        <v>3.9</v>
      </c>
      <c r="H13" s="209" t="s">
        <v>20</v>
      </c>
      <c r="I13" s="209">
        <v>9.83</v>
      </c>
      <c r="J13" s="209">
        <f t="shared" si="0"/>
        <v>83</v>
      </c>
      <c r="K13" s="209">
        <v>18.27</v>
      </c>
      <c r="L13" s="209">
        <f t="shared" si="1"/>
        <v>101.27</v>
      </c>
      <c r="M13" s="209">
        <v>37.58</v>
      </c>
      <c r="N13" s="203">
        <v>1</v>
      </c>
      <c r="O13" s="217"/>
    </row>
    <row r="14" spans="1:15" x14ac:dyDescent="0.2">
      <c r="A14" s="250">
        <v>9</v>
      </c>
      <c r="B14" s="210" t="s">
        <v>18</v>
      </c>
      <c r="C14" s="203">
        <v>1</v>
      </c>
      <c r="D14" s="204" t="s">
        <v>35</v>
      </c>
      <c r="E14" s="208" t="s">
        <v>21</v>
      </c>
      <c r="F14" s="209">
        <v>77.98</v>
      </c>
      <c r="G14" s="209">
        <v>3.48</v>
      </c>
      <c r="H14" s="209" t="s">
        <v>20</v>
      </c>
      <c r="I14" s="209">
        <v>11.84</v>
      </c>
      <c r="J14" s="209">
        <f t="shared" si="0"/>
        <v>93.300000000000011</v>
      </c>
      <c r="K14" s="209">
        <v>20.52</v>
      </c>
      <c r="L14" s="209">
        <f t="shared" si="1"/>
        <v>113.82000000000001</v>
      </c>
      <c r="M14" s="209">
        <v>42.2</v>
      </c>
      <c r="N14" s="203">
        <v>1</v>
      </c>
      <c r="O14" s="217"/>
    </row>
    <row r="15" spans="1:15" x14ac:dyDescent="0.2">
      <c r="A15" s="250">
        <v>10</v>
      </c>
      <c r="B15" s="210" t="s">
        <v>18</v>
      </c>
      <c r="C15" s="203">
        <v>1</v>
      </c>
      <c r="D15" s="204" t="s">
        <v>36</v>
      </c>
      <c r="E15" s="208" t="s">
        <v>19</v>
      </c>
      <c r="F15" s="209">
        <v>64.650000000000006</v>
      </c>
      <c r="G15" s="209">
        <v>4.46</v>
      </c>
      <c r="H15" s="209" t="s">
        <v>20</v>
      </c>
      <c r="I15" s="209">
        <v>9.3699999999999992</v>
      </c>
      <c r="J15" s="209">
        <f t="shared" si="0"/>
        <v>78.48</v>
      </c>
      <c r="K15" s="209">
        <v>17.27</v>
      </c>
      <c r="L15" s="209">
        <f t="shared" si="1"/>
        <v>95.75</v>
      </c>
      <c r="M15" s="209">
        <v>35.520000000000003</v>
      </c>
      <c r="N15" s="203">
        <v>1</v>
      </c>
      <c r="O15" s="217"/>
    </row>
    <row r="16" spans="1:15" x14ac:dyDescent="0.2">
      <c r="A16" s="250">
        <v>11</v>
      </c>
      <c r="B16" s="210" t="s">
        <v>18</v>
      </c>
      <c r="C16" s="208">
        <v>1</v>
      </c>
      <c r="D16" s="204" t="s">
        <v>37</v>
      </c>
      <c r="E16" s="208" t="s">
        <v>19</v>
      </c>
      <c r="F16" s="209">
        <v>61.97</v>
      </c>
      <c r="G16" s="209">
        <v>3.62</v>
      </c>
      <c r="H16" s="209" t="s">
        <v>20</v>
      </c>
      <c r="I16" s="209">
        <v>9.5500000000000007</v>
      </c>
      <c r="J16" s="209">
        <f t="shared" si="0"/>
        <v>75.14</v>
      </c>
      <c r="K16" s="209">
        <v>16.54</v>
      </c>
      <c r="L16" s="209">
        <f t="shared" si="1"/>
        <v>91.68</v>
      </c>
      <c r="M16" s="209">
        <v>34.01</v>
      </c>
      <c r="N16" s="203"/>
      <c r="O16" s="217"/>
    </row>
    <row r="17" spans="1:15" x14ac:dyDescent="0.2">
      <c r="A17" s="250">
        <v>12</v>
      </c>
      <c r="B17" s="210" t="s">
        <v>18</v>
      </c>
      <c r="C17" s="218">
        <v>1</v>
      </c>
      <c r="D17" s="208" t="s">
        <v>38</v>
      </c>
      <c r="E17" s="218" t="s">
        <v>19</v>
      </c>
      <c r="F17" s="219">
        <v>68.39</v>
      </c>
      <c r="G17" s="209">
        <v>3.9</v>
      </c>
      <c r="H17" s="209" t="s">
        <v>20</v>
      </c>
      <c r="I17" s="209">
        <v>9.4499999999999993</v>
      </c>
      <c r="J17" s="209">
        <f t="shared" si="0"/>
        <v>81.740000000000009</v>
      </c>
      <c r="K17" s="209">
        <v>17.989999999999998</v>
      </c>
      <c r="L17" s="209">
        <f t="shared" si="1"/>
        <v>99.73</v>
      </c>
      <c r="M17" s="209">
        <v>36.99</v>
      </c>
      <c r="N17" s="208">
        <v>1</v>
      </c>
      <c r="O17" s="217"/>
    </row>
    <row r="18" spans="1:15" x14ac:dyDescent="0.2">
      <c r="A18" s="220"/>
      <c r="B18" s="221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</row>
    <row r="19" spans="1:15" x14ac:dyDescent="0.2">
      <c r="A19" s="222">
        <v>13</v>
      </c>
      <c r="B19" s="212" t="s">
        <v>18</v>
      </c>
      <c r="C19" s="212">
        <v>2</v>
      </c>
      <c r="D19" s="223" t="s">
        <v>59</v>
      </c>
      <c r="E19" s="212" t="s">
        <v>19</v>
      </c>
      <c r="F19" s="212">
        <v>63.02</v>
      </c>
      <c r="G19" s="213">
        <v>3.48</v>
      </c>
      <c r="H19" s="214" t="s">
        <v>20</v>
      </c>
      <c r="I19" s="214">
        <v>9.82</v>
      </c>
      <c r="J19" s="214">
        <f t="shared" ref="J19:J30" si="2">F19+G19+I19</f>
        <v>76.319999999999993</v>
      </c>
      <c r="K19" s="224">
        <v>16.8</v>
      </c>
      <c r="L19" s="224">
        <f t="shared" ref="L19:L30" si="3">J19+K19</f>
        <v>93.11999999999999</v>
      </c>
      <c r="M19" s="213">
        <v>34.56</v>
      </c>
      <c r="N19" s="212">
        <v>1</v>
      </c>
      <c r="O19" s="215"/>
    </row>
    <row r="20" spans="1:15" x14ac:dyDescent="0.2">
      <c r="A20" s="222">
        <v>14</v>
      </c>
      <c r="B20" s="208" t="s">
        <v>18</v>
      </c>
      <c r="C20" s="203">
        <v>2</v>
      </c>
      <c r="D20" s="223" t="s">
        <v>60</v>
      </c>
      <c r="E20" s="208" t="s">
        <v>19</v>
      </c>
      <c r="F20" s="209">
        <v>61.7</v>
      </c>
      <c r="G20" s="209">
        <v>3.62</v>
      </c>
      <c r="H20" s="216" t="s">
        <v>20</v>
      </c>
      <c r="I20" s="216">
        <v>9.81</v>
      </c>
      <c r="J20" s="216">
        <f t="shared" si="2"/>
        <v>75.13000000000001</v>
      </c>
      <c r="K20" s="225">
        <v>16.53</v>
      </c>
      <c r="L20" s="225">
        <f t="shared" si="3"/>
        <v>91.660000000000011</v>
      </c>
      <c r="M20" s="209">
        <v>34</v>
      </c>
      <c r="N20" s="208">
        <v>1</v>
      </c>
      <c r="O20" s="211"/>
    </row>
    <row r="21" spans="1:15" x14ac:dyDescent="0.2">
      <c r="A21" s="222">
        <v>15</v>
      </c>
      <c r="B21" s="212" t="s">
        <v>18</v>
      </c>
      <c r="C21" s="203">
        <v>2</v>
      </c>
      <c r="D21" s="223" t="s">
        <v>61</v>
      </c>
      <c r="E21" s="212" t="s">
        <v>19</v>
      </c>
      <c r="F21" s="213">
        <v>71.3</v>
      </c>
      <c r="G21" s="213">
        <v>3.48</v>
      </c>
      <c r="H21" s="214" t="s">
        <v>20</v>
      </c>
      <c r="I21" s="214">
        <v>9.4700000000000006</v>
      </c>
      <c r="J21" s="214">
        <f t="shared" si="2"/>
        <v>84.25</v>
      </c>
      <c r="K21" s="224">
        <v>18.54</v>
      </c>
      <c r="L21" s="224">
        <f t="shared" si="3"/>
        <v>102.78999999999999</v>
      </c>
      <c r="M21" s="213">
        <v>38.130000000000003</v>
      </c>
      <c r="N21" s="212">
        <v>1</v>
      </c>
      <c r="O21" s="215"/>
    </row>
    <row r="22" spans="1:15" x14ac:dyDescent="0.2">
      <c r="A22" s="222">
        <v>16</v>
      </c>
      <c r="B22" s="208" t="s">
        <v>18</v>
      </c>
      <c r="C22" s="203">
        <v>2</v>
      </c>
      <c r="D22" s="223" t="s">
        <v>62</v>
      </c>
      <c r="E22" s="208" t="s">
        <v>21</v>
      </c>
      <c r="F22" s="209">
        <v>81.8</v>
      </c>
      <c r="G22" s="209">
        <v>3.9</v>
      </c>
      <c r="H22" s="216" t="s">
        <v>20</v>
      </c>
      <c r="I22" s="216">
        <v>11.52</v>
      </c>
      <c r="J22" s="216">
        <f t="shared" si="2"/>
        <v>97.22</v>
      </c>
      <c r="K22" s="225">
        <v>21.4</v>
      </c>
      <c r="L22" s="225">
        <f t="shared" si="3"/>
        <v>118.62</v>
      </c>
      <c r="M22" s="209">
        <v>44.01</v>
      </c>
      <c r="N22" s="208">
        <v>1</v>
      </c>
      <c r="O22" s="211"/>
    </row>
    <row r="23" spans="1:15" x14ac:dyDescent="0.2">
      <c r="A23" s="222">
        <v>17</v>
      </c>
      <c r="B23" s="212" t="s">
        <v>18</v>
      </c>
      <c r="C23" s="203">
        <v>2</v>
      </c>
      <c r="D23" s="223" t="s">
        <v>63</v>
      </c>
      <c r="E23" s="208" t="s">
        <v>22</v>
      </c>
      <c r="F23" s="213">
        <v>69.099999999999994</v>
      </c>
      <c r="G23" s="209">
        <v>3.9</v>
      </c>
      <c r="H23" s="209" t="s">
        <v>20</v>
      </c>
      <c r="I23" s="209">
        <v>10.01</v>
      </c>
      <c r="J23" s="209">
        <f t="shared" si="2"/>
        <v>83.01</v>
      </c>
      <c r="K23" s="225">
        <v>18.27</v>
      </c>
      <c r="L23" s="224">
        <f t="shared" si="3"/>
        <v>101.28</v>
      </c>
      <c r="M23" s="213">
        <v>37.58</v>
      </c>
      <c r="N23" s="212">
        <v>1</v>
      </c>
      <c r="O23" s="217"/>
    </row>
    <row r="24" spans="1:15" x14ac:dyDescent="0.2">
      <c r="A24" s="222">
        <v>18</v>
      </c>
      <c r="B24" s="208" t="s">
        <v>18</v>
      </c>
      <c r="C24" s="203">
        <v>2</v>
      </c>
      <c r="D24" s="223" t="s">
        <v>64</v>
      </c>
      <c r="E24" s="208" t="s">
        <v>21</v>
      </c>
      <c r="F24" s="209">
        <v>86.29</v>
      </c>
      <c r="G24" s="209">
        <v>4.59</v>
      </c>
      <c r="H24" s="209" t="s">
        <v>20</v>
      </c>
      <c r="I24" s="209">
        <v>12.34</v>
      </c>
      <c r="J24" s="209">
        <f t="shared" si="2"/>
        <v>103.22000000000001</v>
      </c>
      <c r="K24" s="225">
        <v>22.71</v>
      </c>
      <c r="L24" s="225">
        <f t="shared" si="3"/>
        <v>125.93</v>
      </c>
      <c r="M24" s="209">
        <v>46.71</v>
      </c>
      <c r="N24" s="208">
        <v>1</v>
      </c>
      <c r="O24" s="217">
        <v>1</v>
      </c>
    </row>
    <row r="25" spans="1:15" x14ac:dyDescent="0.2">
      <c r="A25" s="222">
        <v>19</v>
      </c>
      <c r="B25" s="208" t="s">
        <v>18</v>
      </c>
      <c r="C25" s="203">
        <v>2</v>
      </c>
      <c r="D25" s="223" t="s">
        <v>65</v>
      </c>
      <c r="E25" s="208" t="s">
        <v>21</v>
      </c>
      <c r="F25" s="209">
        <v>78.989999999999995</v>
      </c>
      <c r="G25" s="209">
        <v>3.9</v>
      </c>
      <c r="H25" s="209" t="s">
        <v>20</v>
      </c>
      <c r="I25" s="209">
        <v>11</v>
      </c>
      <c r="J25" s="209">
        <f t="shared" si="2"/>
        <v>93.89</v>
      </c>
      <c r="K25" s="225">
        <v>20.66</v>
      </c>
      <c r="L25" s="225">
        <f t="shared" si="3"/>
        <v>114.55</v>
      </c>
      <c r="M25" s="209">
        <v>42.5</v>
      </c>
      <c r="N25" s="212">
        <v>1</v>
      </c>
      <c r="O25" s="217"/>
    </row>
    <row r="26" spans="1:15" x14ac:dyDescent="0.2">
      <c r="A26" s="222">
        <v>20</v>
      </c>
      <c r="B26" s="208" t="s">
        <v>18</v>
      </c>
      <c r="C26" s="203">
        <v>2</v>
      </c>
      <c r="D26" s="223" t="s">
        <v>66</v>
      </c>
      <c r="E26" s="208" t="s">
        <v>19</v>
      </c>
      <c r="F26" s="209">
        <v>69.27</v>
      </c>
      <c r="G26" s="209">
        <v>3.9</v>
      </c>
      <c r="H26" s="209" t="s">
        <v>20</v>
      </c>
      <c r="I26" s="209">
        <v>9.83</v>
      </c>
      <c r="J26" s="209">
        <f t="shared" si="2"/>
        <v>83</v>
      </c>
      <c r="K26" s="225">
        <v>18.27</v>
      </c>
      <c r="L26" s="225">
        <f t="shared" si="3"/>
        <v>101.27</v>
      </c>
      <c r="M26" s="209">
        <v>37.58</v>
      </c>
      <c r="N26" s="208">
        <v>1</v>
      </c>
      <c r="O26" s="217"/>
    </row>
    <row r="27" spans="1:15" x14ac:dyDescent="0.2">
      <c r="A27" s="222">
        <v>21</v>
      </c>
      <c r="B27" s="208" t="s">
        <v>18</v>
      </c>
      <c r="C27" s="203">
        <v>2</v>
      </c>
      <c r="D27" s="223" t="s">
        <v>67</v>
      </c>
      <c r="E27" s="208" t="s">
        <v>21</v>
      </c>
      <c r="F27" s="209">
        <v>77.98</v>
      </c>
      <c r="G27" s="209">
        <v>3.48</v>
      </c>
      <c r="H27" s="209" t="s">
        <v>20</v>
      </c>
      <c r="I27" s="209">
        <v>11.84</v>
      </c>
      <c r="J27" s="209">
        <f t="shared" si="2"/>
        <v>93.300000000000011</v>
      </c>
      <c r="K27" s="225">
        <v>20.52</v>
      </c>
      <c r="L27" s="225">
        <f t="shared" si="3"/>
        <v>113.82000000000001</v>
      </c>
      <c r="M27" s="209">
        <v>42.2</v>
      </c>
      <c r="N27" s="212">
        <v>1</v>
      </c>
      <c r="O27" s="217"/>
    </row>
    <row r="28" spans="1:15" x14ac:dyDescent="0.2">
      <c r="A28" s="222">
        <v>22</v>
      </c>
      <c r="B28" s="208" t="s">
        <v>18</v>
      </c>
      <c r="C28" s="203">
        <v>2</v>
      </c>
      <c r="D28" s="223" t="s">
        <v>68</v>
      </c>
      <c r="E28" s="208" t="s">
        <v>19</v>
      </c>
      <c r="F28" s="209">
        <v>64.650000000000006</v>
      </c>
      <c r="G28" s="209">
        <v>4.46</v>
      </c>
      <c r="H28" s="209" t="s">
        <v>20</v>
      </c>
      <c r="I28" s="209">
        <v>9.3699999999999992</v>
      </c>
      <c r="J28" s="209">
        <f t="shared" si="2"/>
        <v>78.48</v>
      </c>
      <c r="K28" s="225">
        <v>17.27</v>
      </c>
      <c r="L28" s="225">
        <f t="shared" si="3"/>
        <v>95.75</v>
      </c>
      <c r="M28" s="209">
        <v>35.520000000000003</v>
      </c>
      <c r="N28" s="208">
        <v>1</v>
      </c>
      <c r="O28" s="217"/>
    </row>
    <row r="29" spans="1:15" x14ac:dyDescent="0.2">
      <c r="A29" s="222">
        <v>23</v>
      </c>
      <c r="B29" s="208" t="s">
        <v>18</v>
      </c>
      <c r="C29" s="203">
        <v>2</v>
      </c>
      <c r="D29" s="223" t="s">
        <v>69</v>
      </c>
      <c r="E29" s="208" t="s">
        <v>19</v>
      </c>
      <c r="F29" s="209">
        <v>61.97</v>
      </c>
      <c r="G29" s="209">
        <v>3.62</v>
      </c>
      <c r="H29" s="209" t="s">
        <v>20</v>
      </c>
      <c r="I29" s="209">
        <v>9.5500000000000007</v>
      </c>
      <c r="J29" s="209">
        <f t="shared" si="2"/>
        <v>75.14</v>
      </c>
      <c r="K29" s="225">
        <v>16.54</v>
      </c>
      <c r="L29" s="225">
        <f t="shared" si="3"/>
        <v>91.68</v>
      </c>
      <c r="M29" s="209">
        <v>34.01</v>
      </c>
      <c r="N29" s="212"/>
      <c r="O29" s="217"/>
    </row>
    <row r="30" spans="1:15" x14ac:dyDescent="0.2">
      <c r="A30" s="222">
        <v>24</v>
      </c>
      <c r="B30" s="208" t="s">
        <v>18</v>
      </c>
      <c r="C30" s="208">
        <v>2</v>
      </c>
      <c r="D30" s="218" t="s">
        <v>70</v>
      </c>
      <c r="E30" s="218" t="s">
        <v>19</v>
      </c>
      <c r="F30" s="219">
        <v>68.39</v>
      </c>
      <c r="G30" s="209">
        <v>3.9</v>
      </c>
      <c r="H30" s="209" t="s">
        <v>20</v>
      </c>
      <c r="I30" s="209">
        <v>9.4499999999999993</v>
      </c>
      <c r="J30" s="209">
        <f t="shared" si="2"/>
        <v>81.740000000000009</v>
      </c>
      <c r="K30" s="225">
        <v>17.989999999999998</v>
      </c>
      <c r="L30" s="225">
        <f t="shared" si="3"/>
        <v>99.73</v>
      </c>
      <c r="M30" s="209">
        <v>36.99</v>
      </c>
      <c r="N30" s="208">
        <v>1</v>
      </c>
      <c r="O30" s="217"/>
    </row>
    <row r="31" spans="1:15" x14ac:dyDescent="0.2">
      <c r="A31" s="220"/>
      <c r="B31" s="220"/>
      <c r="C31" s="220"/>
      <c r="D31" s="220"/>
      <c r="E31" s="220"/>
      <c r="F31" s="220"/>
      <c r="G31" s="220"/>
      <c r="H31" s="220"/>
      <c r="I31" s="221"/>
      <c r="J31" s="220"/>
      <c r="K31" s="220"/>
      <c r="L31" s="220"/>
      <c r="M31" s="220"/>
      <c r="N31" s="220"/>
      <c r="O31" s="220"/>
    </row>
    <row r="32" spans="1:15" x14ac:dyDescent="0.2">
      <c r="A32" s="222">
        <v>25</v>
      </c>
      <c r="B32" s="203" t="s">
        <v>18</v>
      </c>
      <c r="C32" s="203">
        <v>3</v>
      </c>
      <c r="D32" s="204" t="s">
        <v>91</v>
      </c>
      <c r="E32" s="203" t="s">
        <v>19</v>
      </c>
      <c r="F32" s="203">
        <v>63.02</v>
      </c>
      <c r="G32" s="206">
        <v>3.48</v>
      </c>
      <c r="H32" s="226" t="s">
        <v>20</v>
      </c>
      <c r="I32" s="214">
        <v>9.82</v>
      </c>
      <c r="J32" s="226">
        <f t="shared" ref="J32:J43" si="4">F32+G32+I32</f>
        <v>76.319999999999993</v>
      </c>
      <c r="K32" s="227">
        <v>16.8</v>
      </c>
      <c r="L32" s="227">
        <f t="shared" ref="L32:L43" si="5">J32+K32</f>
        <v>93.11999999999999</v>
      </c>
      <c r="M32" s="206">
        <v>34.56</v>
      </c>
      <c r="N32" s="203">
        <v>1</v>
      </c>
      <c r="O32" s="207"/>
    </row>
    <row r="33" spans="1:15" x14ac:dyDescent="0.2">
      <c r="A33" s="222">
        <v>26</v>
      </c>
      <c r="B33" s="208" t="s">
        <v>18</v>
      </c>
      <c r="C33" s="203">
        <v>3</v>
      </c>
      <c r="D33" s="204" t="s">
        <v>92</v>
      </c>
      <c r="E33" s="208" t="s">
        <v>19</v>
      </c>
      <c r="F33" s="209">
        <v>61.7</v>
      </c>
      <c r="G33" s="209">
        <v>3.62</v>
      </c>
      <c r="H33" s="216" t="s">
        <v>20</v>
      </c>
      <c r="I33" s="216">
        <v>9.81</v>
      </c>
      <c r="J33" s="216">
        <f t="shared" si="4"/>
        <v>75.13000000000001</v>
      </c>
      <c r="K33" s="228">
        <v>16.53</v>
      </c>
      <c r="L33" s="228">
        <f t="shared" si="5"/>
        <v>91.660000000000011</v>
      </c>
      <c r="M33" s="209">
        <v>34</v>
      </c>
      <c r="N33" s="208"/>
      <c r="O33" s="211"/>
    </row>
    <row r="34" spans="1:15" x14ac:dyDescent="0.2">
      <c r="A34" s="222">
        <v>27</v>
      </c>
      <c r="B34" s="212" t="s">
        <v>18</v>
      </c>
      <c r="C34" s="203">
        <v>3</v>
      </c>
      <c r="D34" s="204" t="s">
        <v>93</v>
      </c>
      <c r="E34" s="212" t="s">
        <v>19</v>
      </c>
      <c r="F34" s="213">
        <v>71.3</v>
      </c>
      <c r="G34" s="213">
        <v>3.48</v>
      </c>
      <c r="H34" s="214" t="s">
        <v>20</v>
      </c>
      <c r="I34" s="214">
        <v>9.4700000000000006</v>
      </c>
      <c r="J34" s="214">
        <f t="shared" si="4"/>
        <v>84.25</v>
      </c>
      <c r="K34" s="229">
        <v>18.54</v>
      </c>
      <c r="L34" s="229">
        <f t="shared" si="5"/>
        <v>102.78999999999999</v>
      </c>
      <c r="M34" s="213">
        <v>38.130000000000003</v>
      </c>
      <c r="N34" s="212">
        <v>1</v>
      </c>
      <c r="O34" s="215"/>
    </row>
    <row r="35" spans="1:15" x14ac:dyDescent="0.2">
      <c r="A35" s="222">
        <v>28</v>
      </c>
      <c r="B35" s="208" t="s">
        <v>18</v>
      </c>
      <c r="C35" s="203">
        <v>3</v>
      </c>
      <c r="D35" s="204" t="s">
        <v>94</v>
      </c>
      <c r="E35" s="208" t="s">
        <v>21</v>
      </c>
      <c r="F35" s="209">
        <v>81.8</v>
      </c>
      <c r="G35" s="209">
        <v>3.9</v>
      </c>
      <c r="H35" s="216" t="s">
        <v>20</v>
      </c>
      <c r="I35" s="216">
        <v>11.52</v>
      </c>
      <c r="J35" s="216">
        <f t="shared" si="4"/>
        <v>97.22</v>
      </c>
      <c r="K35" s="228">
        <v>21.4</v>
      </c>
      <c r="L35" s="228">
        <f t="shared" si="5"/>
        <v>118.62</v>
      </c>
      <c r="M35" s="209">
        <v>44.01</v>
      </c>
      <c r="N35" s="208">
        <v>1</v>
      </c>
      <c r="O35" s="211"/>
    </row>
    <row r="36" spans="1:15" x14ac:dyDescent="0.2">
      <c r="A36" s="222">
        <v>29</v>
      </c>
      <c r="B36" s="212" t="s">
        <v>18</v>
      </c>
      <c r="C36" s="203">
        <v>3</v>
      </c>
      <c r="D36" s="204" t="s">
        <v>95</v>
      </c>
      <c r="E36" s="208" t="s">
        <v>22</v>
      </c>
      <c r="F36" s="213">
        <v>69.099999999999994</v>
      </c>
      <c r="G36" s="209">
        <v>3.9</v>
      </c>
      <c r="H36" s="209" t="s">
        <v>20</v>
      </c>
      <c r="I36" s="209">
        <v>10.01</v>
      </c>
      <c r="J36" s="209">
        <f t="shared" si="4"/>
        <v>83.01</v>
      </c>
      <c r="K36" s="228">
        <v>18.27</v>
      </c>
      <c r="L36" s="229">
        <f t="shared" si="5"/>
        <v>101.28</v>
      </c>
      <c r="M36" s="213">
        <v>37.58</v>
      </c>
      <c r="N36" s="212">
        <v>1</v>
      </c>
      <c r="O36" s="217"/>
    </row>
    <row r="37" spans="1:15" x14ac:dyDescent="0.2">
      <c r="A37" s="222">
        <v>30</v>
      </c>
      <c r="B37" s="208" t="s">
        <v>18</v>
      </c>
      <c r="C37" s="203">
        <v>3</v>
      </c>
      <c r="D37" s="204" t="s">
        <v>96</v>
      </c>
      <c r="E37" s="208" t="s">
        <v>21</v>
      </c>
      <c r="F37" s="209">
        <v>86.29</v>
      </c>
      <c r="G37" s="209">
        <v>4.59</v>
      </c>
      <c r="H37" s="209" t="s">
        <v>20</v>
      </c>
      <c r="I37" s="209">
        <v>12.34</v>
      </c>
      <c r="J37" s="209">
        <f t="shared" si="4"/>
        <v>103.22000000000001</v>
      </c>
      <c r="K37" s="228">
        <v>22.71</v>
      </c>
      <c r="L37" s="228">
        <f t="shared" si="5"/>
        <v>125.93</v>
      </c>
      <c r="M37" s="209">
        <v>46.71</v>
      </c>
      <c r="N37" s="208">
        <v>1</v>
      </c>
      <c r="O37" s="217"/>
    </row>
    <row r="38" spans="1:15" x14ac:dyDescent="0.2">
      <c r="A38" s="222">
        <v>31</v>
      </c>
      <c r="B38" s="208" t="s">
        <v>18</v>
      </c>
      <c r="C38" s="203">
        <v>3</v>
      </c>
      <c r="D38" s="204" t="s">
        <v>97</v>
      </c>
      <c r="E38" s="208" t="s">
        <v>21</v>
      </c>
      <c r="F38" s="209">
        <v>78.989999999999995</v>
      </c>
      <c r="G38" s="209">
        <v>3.9</v>
      </c>
      <c r="H38" s="209" t="s">
        <v>20</v>
      </c>
      <c r="I38" s="209">
        <v>11</v>
      </c>
      <c r="J38" s="209">
        <f t="shared" si="4"/>
        <v>93.89</v>
      </c>
      <c r="K38" s="228">
        <v>20.66</v>
      </c>
      <c r="L38" s="228">
        <f t="shared" si="5"/>
        <v>114.55</v>
      </c>
      <c r="M38" s="209">
        <v>42.5</v>
      </c>
      <c r="N38" s="203">
        <v>1</v>
      </c>
      <c r="O38" s="217"/>
    </row>
    <row r="39" spans="1:15" x14ac:dyDescent="0.2">
      <c r="A39" s="222">
        <v>32</v>
      </c>
      <c r="B39" s="208" t="s">
        <v>18</v>
      </c>
      <c r="C39" s="203">
        <v>3</v>
      </c>
      <c r="D39" s="204" t="s">
        <v>98</v>
      </c>
      <c r="E39" s="208" t="s">
        <v>19</v>
      </c>
      <c r="F39" s="209">
        <v>69.27</v>
      </c>
      <c r="G39" s="209">
        <v>3.9</v>
      </c>
      <c r="H39" s="209" t="s">
        <v>20</v>
      </c>
      <c r="I39" s="209">
        <v>9.83</v>
      </c>
      <c r="J39" s="209">
        <f t="shared" si="4"/>
        <v>83</v>
      </c>
      <c r="K39" s="228">
        <v>18.27</v>
      </c>
      <c r="L39" s="228">
        <f t="shared" si="5"/>
        <v>101.27</v>
      </c>
      <c r="M39" s="209">
        <v>37.58</v>
      </c>
      <c r="N39" s="208">
        <v>1</v>
      </c>
      <c r="O39" s="217"/>
    </row>
    <row r="40" spans="1:15" x14ac:dyDescent="0.2">
      <c r="A40" s="222">
        <v>33</v>
      </c>
      <c r="B40" s="208" t="s">
        <v>18</v>
      </c>
      <c r="C40" s="203">
        <v>3</v>
      </c>
      <c r="D40" s="204" t="s">
        <v>99</v>
      </c>
      <c r="E40" s="208" t="s">
        <v>21</v>
      </c>
      <c r="F40" s="209">
        <v>77.98</v>
      </c>
      <c r="G40" s="209">
        <v>3.48</v>
      </c>
      <c r="H40" s="209" t="s">
        <v>20</v>
      </c>
      <c r="I40" s="209">
        <v>11.84</v>
      </c>
      <c r="J40" s="209">
        <f t="shared" si="4"/>
        <v>93.300000000000011</v>
      </c>
      <c r="K40" s="228">
        <v>20.52</v>
      </c>
      <c r="L40" s="228">
        <f t="shared" si="5"/>
        <v>113.82000000000001</v>
      </c>
      <c r="M40" s="209">
        <v>42.2</v>
      </c>
      <c r="N40" s="212">
        <v>1</v>
      </c>
      <c r="O40" s="217"/>
    </row>
    <row r="41" spans="1:15" x14ac:dyDescent="0.2">
      <c r="A41" s="222">
        <v>34</v>
      </c>
      <c r="B41" s="208" t="s">
        <v>18</v>
      </c>
      <c r="C41" s="203">
        <v>3</v>
      </c>
      <c r="D41" s="204" t="s">
        <v>100</v>
      </c>
      <c r="E41" s="208" t="s">
        <v>19</v>
      </c>
      <c r="F41" s="209">
        <v>64.650000000000006</v>
      </c>
      <c r="G41" s="209">
        <v>4.46</v>
      </c>
      <c r="H41" s="209" t="s">
        <v>20</v>
      </c>
      <c r="I41" s="209">
        <v>9.3699999999999992</v>
      </c>
      <c r="J41" s="209">
        <f t="shared" si="4"/>
        <v>78.48</v>
      </c>
      <c r="K41" s="228">
        <v>17.27</v>
      </c>
      <c r="L41" s="228">
        <f t="shared" si="5"/>
        <v>95.75</v>
      </c>
      <c r="M41" s="209">
        <v>35.520000000000003</v>
      </c>
      <c r="N41" s="208">
        <v>1</v>
      </c>
      <c r="O41" s="217"/>
    </row>
    <row r="42" spans="1:15" x14ac:dyDescent="0.2">
      <c r="A42" s="222">
        <v>35</v>
      </c>
      <c r="B42" s="208" t="s">
        <v>18</v>
      </c>
      <c r="C42" s="203">
        <v>3</v>
      </c>
      <c r="D42" s="204" t="s">
        <v>101</v>
      </c>
      <c r="E42" s="208" t="s">
        <v>19</v>
      </c>
      <c r="F42" s="209">
        <v>61.97</v>
      </c>
      <c r="G42" s="209">
        <v>3.62</v>
      </c>
      <c r="H42" s="209" t="s">
        <v>20</v>
      </c>
      <c r="I42" s="209">
        <v>9.5500000000000007</v>
      </c>
      <c r="J42" s="209">
        <f t="shared" si="4"/>
        <v>75.14</v>
      </c>
      <c r="K42" s="228">
        <v>16.54</v>
      </c>
      <c r="L42" s="228">
        <f t="shared" si="5"/>
        <v>91.68</v>
      </c>
      <c r="M42" s="209">
        <v>34.01</v>
      </c>
      <c r="N42" s="212"/>
      <c r="O42" s="217"/>
    </row>
    <row r="43" spans="1:15" x14ac:dyDescent="0.2">
      <c r="A43" s="222">
        <v>36</v>
      </c>
      <c r="B43" s="208" t="s">
        <v>18</v>
      </c>
      <c r="C43" s="208">
        <v>3</v>
      </c>
      <c r="D43" s="208" t="s">
        <v>102</v>
      </c>
      <c r="E43" s="218" t="s">
        <v>19</v>
      </c>
      <c r="F43" s="219">
        <v>68.39</v>
      </c>
      <c r="G43" s="209">
        <v>3.9</v>
      </c>
      <c r="H43" s="209" t="s">
        <v>20</v>
      </c>
      <c r="I43" s="209">
        <v>9.4499999999999993</v>
      </c>
      <c r="J43" s="209">
        <f t="shared" si="4"/>
        <v>81.740000000000009</v>
      </c>
      <c r="K43" s="228">
        <v>17.989999999999998</v>
      </c>
      <c r="L43" s="228">
        <f t="shared" si="5"/>
        <v>99.73</v>
      </c>
      <c r="M43" s="209">
        <v>36.99</v>
      </c>
      <c r="N43" s="208">
        <v>1</v>
      </c>
      <c r="O43" s="217"/>
    </row>
    <row r="44" spans="1:15" x14ac:dyDescent="0.2">
      <c r="A44" s="220"/>
      <c r="B44" s="220"/>
      <c r="C44" s="220"/>
      <c r="D44" s="220"/>
      <c r="E44" s="220"/>
      <c r="F44" s="220"/>
      <c r="G44" s="220"/>
      <c r="H44" s="220"/>
      <c r="I44" s="221"/>
      <c r="J44" s="220"/>
      <c r="K44" s="220"/>
      <c r="L44" s="220"/>
      <c r="M44" s="220"/>
      <c r="N44" s="220"/>
      <c r="O44" s="220"/>
    </row>
    <row r="45" spans="1:15" x14ac:dyDescent="0.2">
      <c r="A45" s="222">
        <v>37</v>
      </c>
      <c r="B45" s="203" t="s">
        <v>18</v>
      </c>
      <c r="C45" s="203">
        <v>4</v>
      </c>
      <c r="D45" s="204" t="s">
        <v>123</v>
      </c>
      <c r="E45" s="203" t="s">
        <v>19</v>
      </c>
      <c r="F45" s="203">
        <v>63.02</v>
      </c>
      <c r="G45" s="206">
        <v>3.48</v>
      </c>
      <c r="H45" s="226" t="s">
        <v>20</v>
      </c>
      <c r="I45" s="214">
        <v>9.82</v>
      </c>
      <c r="J45" s="226">
        <f t="shared" ref="J45:J56" si="6">F45+G45+I45</f>
        <v>76.319999999999993</v>
      </c>
      <c r="K45" s="230">
        <v>16.8</v>
      </c>
      <c r="L45" s="230">
        <f t="shared" ref="L45:L56" si="7">J45+K45</f>
        <v>93.11999999999999</v>
      </c>
      <c r="M45" s="206">
        <v>34.56</v>
      </c>
      <c r="N45" s="203">
        <v>1</v>
      </c>
      <c r="O45" s="207"/>
    </row>
    <row r="46" spans="1:15" x14ac:dyDescent="0.2">
      <c r="A46" s="222">
        <v>38</v>
      </c>
      <c r="B46" s="208" t="s">
        <v>18</v>
      </c>
      <c r="C46" s="203">
        <v>4</v>
      </c>
      <c r="D46" s="204" t="s">
        <v>124</v>
      </c>
      <c r="E46" s="208" t="s">
        <v>19</v>
      </c>
      <c r="F46" s="209">
        <v>61.7</v>
      </c>
      <c r="G46" s="209">
        <v>3.62</v>
      </c>
      <c r="H46" s="216" t="s">
        <v>20</v>
      </c>
      <c r="I46" s="216">
        <v>9.81</v>
      </c>
      <c r="J46" s="216">
        <f t="shared" si="6"/>
        <v>75.13000000000001</v>
      </c>
      <c r="K46" s="231">
        <v>16.53</v>
      </c>
      <c r="L46" s="231">
        <f t="shared" si="7"/>
        <v>91.660000000000011</v>
      </c>
      <c r="M46" s="209">
        <v>34</v>
      </c>
      <c r="N46" s="208"/>
      <c r="O46" s="211"/>
    </row>
    <row r="47" spans="1:15" x14ac:dyDescent="0.2">
      <c r="A47" s="222">
        <v>39</v>
      </c>
      <c r="B47" s="212" t="s">
        <v>18</v>
      </c>
      <c r="C47" s="203">
        <v>4</v>
      </c>
      <c r="D47" s="204" t="s">
        <v>125</v>
      </c>
      <c r="E47" s="212" t="s">
        <v>19</v>
      </c>
      <c r="F47" s="213">
        <v>71.3</v>
      </c>
      <c r="G47" s="213">
        <v>3.48</v>
      </c>
      <c r="H47" s="214" t="s">
        <v>20</v>
      </c>
      <c r="I47" s="214">
        <v>9.4700000000000006</v>
      </c>
      <c r="J47" s="214">
        <f t="shared" si="6"/>
        <v>84.25</v>
      </c>
      <c r="K47" s="232">
        <v>18.54</v>
      </c>
      <c r="L47" s="232">
        <f t="shared" si="7"/>
        <v>102.78999999999999</v>
      </c>
      <c r="M47" s="213">
        <v>38.130000000000003</v>
      </c>
      <c r="N47" s="212">
        <v>1</v>
      </c>
      <c r="O47" s="215"/>
    </row>
    <row r="48" spans="1:15" x14ac:dyDescent="0.2">
      <c r="A48" s="222">
        <v>40</v>
      </c>
      <c r="B48" s="208" t="s">
        <v>18</v>
      </c>
      <c r="C48" s="203">
        <v>4</v>
      </c>
      <c r="D48" s="204" t="s">
        <v>126</v>
      </c>
      <c r="E48" s="208" t="s">
        <v>21</v>
      </c>
      <c r="F48" s="209">
        <v>81.8</v>
      </c>
      <c r="G48" s="209">
        <v>3.9</v>
      </c>
      <c r="H48" s="216" t="s">
        <v>20</v>
      </c>
      <c r="I48" s="216">
        <v>11.52</v>
      </c>
      <c r="J48" s="216">
        <f t="shared" si="6"/>
        <v>97.22</v>
      </c>
      <c r="K48" s="231">
        <v>21.4</v>
      </c>
      <c r="L48" s="231">
        <f t="shared" si="7"/>
        <v>118.62</v>
      </c>
      <c r="M48" s="209">
        <v>44.01</v>
      </c>
      <c r="N48" s="208">
        <v>1</v>
      </c>
      <c r="O48" s="211"/>
    </row>
    <row r="49" spans="1:15" x14ac:dyDescent="0.2">
      <c r="A49" s="222">
        <v>41</v>
      </c>
      <c r="B49" s="212" t="s">
        <v>18</v>
      </c>
      <c r="C49" s="203">
        <v>4</v>
      </c>
      <c r="D49" s="204" t="s">
        <v>127</v>
      </c>
      <c r="E49" s="208" t="s">
        <v>22</v>
      </c>
      <c r="F49" s="213">
        <v>69.099999999999994</v>
      </c>
      <c r="G49" s="209">
        <v>3.9</v>
      </c>
      <c r="H49" s="209" t="s">
        <v>20</v>
      </c>
      <c r="I49" s="209">
        <v>10.01</v>
      </c>
      <c r="J49" s="209">
        <f t="shared" si="6"/>
        <v>83.01</v>
      </c>
      <c r="K49" s="231">
        <v>18.27</v>
      </c>
      <c r="L49" s="232">
        <f t="shared" si="7"/>
        <v>101.28</v>
      </c>
      <c r="M49" s="213">
        <v>37.58</v>
      </c>
      <c r="N49" s="212">
        <v>1</v>
      </c>
      <c r="O49" s="217"/>
    </row>
    <row r="50" spans="1:15" x14ac:dyDescent="0.2">
      <c r="A50" s="222">
        <v>42</v>
      </c>
      <c r="B50" s="208" t="s">
        <v>18</v>
      </c>
      <c r="C50" s="203">
        <v>4</v>
      </c>
      <c r="D50" s="204" t="s">
        <v>128</v>
      </c>
      <c r="E50" s="208" t="s">
        <v>21</v>
      </c>
      <c r="F50" s="209">
        <v>86.29</v>
      </c>
      <c r="G50" s="209">
        <v>4.59</v>
      </c>
      <c r="H50" s="209" t="s">
        <v>20</v>
      </c>
      <c r="I50" s="209">
        <v>12.34</v>
      </c>
      <c r="J50" s="209">
        <f t="shared" si="6"/>
        <v>103.22000000000001</v>
      </c>
      <c r="K50" s="231">
        <v>22.71</v>
      </c>
      <c r="L50" s="231">
        <f t="shared" si="7"/>
        <v>125.93</v>
      </c>
      <c r="M50" s="209">
        <v>46.71</v>
      </c>
      <c r="N50" s="208">
        <v>1</v>
      </c>
      <c r="O50" s="217"/>
    </row>
    <row r="51" spans="1:15" x14ac:dyDescent="0.2">
      <c r="A51" s="222">
        <v>43</v>
      </c>
      <c r="B51" s="208" t="s">
        <v>18</v>
      </c>
      <c r="C51" s="203">
        <v>4</v>
      </c>
      <c r="D51" s="204" t="s">
        <v>129</v>
      </c>
      <c r="E51" s="208" t="s">
        <v>21</v>
      </c>
      <c r="F51" s="209">
        <v>78.989999999999995</v>
      </c>
      <c r="G51" s="209">
        <v>3.9</v>
      </c>
      <c r="H51" s="209" t="s">
        <v>20</v>
      </c>
      <c r="I51" s="209">
        <v>11</v>
      </c>
      <c r="J51" s="209">
        <f t="shared" si="6"/>
        <v>93.89</v>
      </c>
      <c r="K51" s="231">
        <v>20.66</v>
      </c>
      <c r="L51" s="231">
        <f t="shared" si="7"/>
        <v>114.55</v>
      </c>
      <c r="M51" s="209">
        <v>42.5</v>
      </c>
      <c r="N51" s="208">
        <v>1</v>
      </c>
      <c r="O51" s="217"/>
    </row>
    <row r="52" spans="1:15" x14ac:dyDescent="0.2">
      <c r="A52" s="222">
        <v>44</v>
      </c>
      <c r="B52" s="208" t="s">
        <v>18</v>
      </c>
      <c r="C52" s="203">
        <v>4</v>
      </c>
      <c r="D52" s="204" t="s">
        <v>130</v>
      </c>
      <c r="E52" s="208" t="s">
        <v>19</v>
      </c>
      <c r="F52" s="209">
        <v>69.27</v>
      </c>
      <c r="G52" s="209">
        <v>3.9</v>
      </c>
      <c r="H52" s="209" t="s">
        <v>20</v>
      </c>
      <c r="I52" s="209">
        <v>9.83</v>
      </c>
      <c r="J52" s="209">
        <f t="shared" si="6"/>
        <v>83</v>
      </c>
      <c r="K52" s="231">
        <v>18.27</v>
      </c>
      <c r="L52" s="231">
        <f t="shared" si="7"/>
        <v>101.27</v>
      </c>
      <c r="M52" s="209">
        <v>37.58</v>
      </c>
      <c r="N52" s="208">
        <v>1</v>
      </c>
      <c r="O52" s="217"/>
    </row>
    <row r="53" spans="1:15" x14ac:dyDescent="0.2">
      <c r="A53" s="222">
        <v>45</v>
      </c>
      <c r="B53" s="208" t="s">
        <v>18</v>
      </c>
      <c r="C53" s="203">
        <v>4</v>
      </c>
      <c r="D53" s="204" t="s">
        <v>131</v>
      </c>
      <c r="E53" s="208" t="s">
        <v>21</v>
      </c>
      <c r="F53" s="209">
        <v>77.98</v>
      </c>
      <c r="G53" s="209">
        <v>3.48</v>
      </c>
      <c r="H53" s="209" t="s">
        <v>20</v>
      </c>
      <c r="I53" s="209">
        <v>11.84</v>
      </c>
      <c r="J53" s="209">
        <f t="shared" si="6"/>
        <v>93.300000000000011</v>
      </c>
      <c r="K53" s="231">
        <v>20.52</v>
      </c>
      <c r="L53" s="231">
        <f t="shared" si="7"/>
        <v>113.82000000000001</v>
      </c>
      <c r="M53" s="209">
        <v>42.2</v>
      </c>
      <c r="N53" s="208">
        <v>1</v>
      </c>
      <c r="O53" s="217"/>
    </row>
    <row r="54" spans="1:15" x14ac:dyDescent="0.2">
      <c r="A54" s="222">
        <v>46</v>
      </c>
      <c r="B54" s="208" t="s">
        <v>18</v>
      </c>
      <c r="C54" s="203">
        <v>4</v>
      </c>
      <c r="D54" s="204" t="s">
        <v>132</v>
      </c>
      <c r="E54" s="208" t="s">
        <v>19</v>
      </c>
      <c r="F54" s="209">
        <v>64.650000000000006</v>
      </c>
      <c r="G54" s="209">
        <v>4.46</v>
      </c>
      <c r="H54" s="209" t="s">
        <v>20</v>
      </c>
      <c r="I54" s="209">
        <v>9.3699999999999992</v>
      </c>
      <c r="J54" s="209">
        <f t="shared" si="6"/>
        <v>78.48</v>
      </c>
      <c r="K54" s="231">
        <v>17.27</v>
      </c>
      <c r="L54" s="231">
        <f t="shared" si="7"/>
        <v>95.75</v>
      </c>
      <c r="M54" s="209">
        <v>35.520000000000003</v>
      </c>
      <c r="N54" s="208">
        <v>1</v>
      </c>
      <c r="O54" s="217"/>
    </row>
    <row r="55" spans="1:15" x14ac:dyDescent="0.2">
      <c r="A55" s="222">
        <v>47</v>
      </c>
      <c r="B55" s="208" t="s">
        <v>18</v>
      </c>
      <c r="C55" s="203">
        <v>4</v>
      </c>
      <c r="D55" s="204" t="s">
        <v>133</v>
      </c>
      <c r="E55" s="208" t="s">
        <v>19</v>
      </c>
      <c r="F55" s="209">
        <v>61.97</v>
      </c>
      <c r="G55" s="209">
        <v>3.62</v>
      </c>
      <c r="H55" s="209" t="s">
        <v>20</v>
      </c>
      <c r="I55" s="209">
        <v>9.5500000000000007</v>
      </c>
      <c r="J55" s="209">
        <f t="shared" si="6"/>
        <v>75.14</v>
      </c>
      <c r="K55" s="231">
        <v>16.54</v>
      </c>
      <c r="L55" s="231">
        <f t="shared" si="7"/>
        <v>91.68</v>
      </c>
      <c r="M55" s="209">
        <v>34.01</v>
      </c>
      <c r="N55" s="208"/>
      <c r="O55" s="217"/>
    </row>
    <row r="56" spans="1:15" x14ac:dyDescent="0.2">
      <c r="A56" s="222">
        <v>48</v>
      </c>
      <c r="B56" s="208" t="s">
        <v>18</v>
      </c>
      <c r="C56" s="208">
        <v>4</v>
      </c>
      <c r="D56" s="208" t="s">
        <v>134</v>
      </c>
      <c r="E56" s="218" t="s">
        <v>19</v>
      </c>
      <c r="F56" s="219">
        <v>68.39</v>
      </c>
      <c r="G56" s="209">
        <v>3.9</v>
      </c>
      <c r="H56" s="209" t="s">
        <v>20</v>
      </c>
      <c r="I56" s="209">
        <v>9.4499999999999993</v>
      </c>
      <c r="J56" s="209">
        <f t="shared" si="6"/>
        <v>81.740000000000009</v>
      </c>
      <c r="K56" s="231">
        <v>17.989999999999998</v>
      </c>
      <c r="L56" s="231">
        <f t="shared" si="7"/>
        <v>99.73</v>
      </c>
      <c r="M56" s="209">
        <v>36.99</v>
      </c>
      <c r="N56" s="208">
        <v>1</v>
      </c>
      <c r="O56" s="217"/>
    </row>
    <row r="57" spans="1:15" x14ac:dyDescent="0.2">
      <c r="A57" s="220"/>
      <c r="B57" s="220"/>
      <c r="C57" s="220"/>
      <c r="D57" s="220"/>
      <c r="E57" s="220"/>
      <c r="F57" s="220"/>
      <c r="G57" s="220"/>
      <c r="H57" s="220"/>
      <c r="I57" s="221"/>
      <c r="J57" s="220"/>
      <c r="K57" s="220"/>
      <c r="L57" s="220"/>
      <c r="M57" s="220"/>
      <c r="N57" s="220"/>
      <c r="O57" s="220"/>
    </row>
    <row r="58" spans="1:15" x14ac:dyDescent="0.2">
      <c r="A58" s="222">
        <v>49</v>
      </c>
      <c r="B58" s="203" t="s">
        <v>18</v>
      </c>
      <c r="C58" s="203">
        <v>5</v>
      </c>
      <c r="D58" s="204" t="s">
        <v>155</v>
      </c>
      <c r="E58" s="203" t="s">
        <v>19</v>
      </c>
      <c r="F58" s="203">
        <v>63.02</v>
      </c>
      <c r="G58" s="206">
        <v>3.48</v>
      </c>
      <c r="H58" s="226" t="s">
        <v>20</v>
      </c>
      <c r="I58" s="214">
        <v>9.82</v>
      </c>
      <c r="J58" s="226">
        <f t="shared" ref="J58:J69" si="8">F58+G58+I58</f>
        <v>76.319999999999993</v>
      </c>
      <c r="K58" s="233">
        <v>16.8</v>
      </c>
      <c r="L58" s="233">
        <f t="shared" ref="L58:L69" si="9">J58+K58</f>
        <v>93.11999999999999</v>
      </c>
      <c r="M58" s="206">
        <v>34.56</v>
      </c>
      <c r="N58" s="234">
        <v>1</v>
      </c>
      <c r="O58" s="207"/>
    </row>
    <row r="59" spans="1:15" x14ac:dyDescent="0.2">
      <c r="A59" s="222">
        <v>50</v>
      </c>
      <c r="B59" s="208" t="s">
        <v>18</v>
      </c>
      <c r="C59" s="203">
        <v>5</v>
      </c>
      <c r="D59" s="204" t="s">
        <v>156</v>
      </c>
      <c r="E59" s="208" t="s">
        <v>19</v>
      </c>
      <c r="F59" s="209">
        <v>61.7</v>
      </c>
      <c r="G59" s="209">
        <v>3.62</v>
      </c>
      <c r="H59" s="216" t="s">
        <v>20</v>
      </c>
      <c r="I59" s="216">
        <v>9.81</v>
      </c>
      <c r="J59" s="216">
        <f t="shared" si="8"/>
        <v>75.13000000000001</v>
      </c>
      <c r="K59" s="235">
        <v>16.53</v>
      </c>
      <c r="L59" s="235">
        <f t="shared" si="9"/>
        <v>91.660000000000011</v>
      </c>
      <c r="M59" s="209">
        <v>34</v>
      </c>
      <c r="N59" s="234"/>
      <c r="O59" s="211"/>
    </row>
    <row r="60" spans="1:15" x14ac:dyDescent="0.2">
      <c r="A60" s="222">
        <v>51</v>
      </c>
      <c r="B60" s="212" t="s">
        <v>18</v>
      </c>
      <c r="C60" s="203">
        <v>5</v>
      </c>
      <c r="D60" s="204" t="s">
        <v>157</v>
      </c>
      <c r="E60" s="212" t="s">
        <v>19</v>
      </c>
      <c r="F60" s="213">
        <v>71.3</v>
      </c>
      <c r="G60" s="213">
        <v>3.48</v>
      </c>
      <c r="H60" s="214" t="s">
        <v>20</v>
      </c>
      <c r="I60" s="214">
        <v>9.4700000000000006</v>
      </c>
      <c r="J60" s="214">
        <f t="shared" si="8"/>
        <v>84.25</v>
      </c>
      <c r="K60" s="236">
        <v>18.54</v>
      </c>
      <c r="L60" s="236">
        <f t="shared" si="9"/>
        <v>102.78999999999999</v>
      </c>
      <c r="M60" s="213">
        <v>38.130000000000003</v>
      </c>
      <c r="N60" s="234">
        <v>1</v>
      </c>
      <c r="O60" s="215"/>
    </row>
    <row r="61" spans="1:15" x14ac:dyDescent="0.2">
      <c r="A61" s="222">
        <v>52</v>
      </c>
      <c r="B61" s="208" t="s">
        <v>18</v>
      </c>
      <c r="C61" s="203">
        <v>5</v>
      </c>
      <c r="D61" s="204" t="s">
        <v>158</v>
      </c>
      <c r="E61" s="208" t="s">
        <v>21</v>
      </c>
      <c r="F61" s="209">
        <v>81.8</v>
      </c>
      <c r="G61" s="209">
        <v>3.9</v>
      </c>
      <c r="H61" s="216" t="s">
        <v>20</v>
      </c>
      <c r="I61" s="216">
        <v>11.52</v>
      </c>
      <c r="J61" s="216">
        <f t="shared" si="8"/>
        <v>97.22</v>
      </c>
      <c r="K61" s="235">
        <v>21.4</v>
      </c>
      <c r="L61" s="235">
        <f t="shared" si="9"/>
        <v>118.62</v>
      </c>
      <c r="M61" s="209">
        <v>44.01</v>
      </c>
      <c r="N61" s="234">
        <v>1</v>
      </c>
      <c r="O61" s="211"/>
    </row>
    <row r="62" spans="1:15" x14ac:dyDescent="0.2">
      <c r="A62" s="222">
        <v>53</v>
      </c>
      <c r="B62" s="212" t="s">
        <v>18</v>
      </c>
      <c r="C62" s="203">
        <v>5</v>
      </c>
      <c r="D62" s="204" t="s">
        <v>159</v>
      </c>
      <c r="E62" s="208" t="s">
        <v>22</v>
      </c>
      <c r="F62" s="213">
        <v>69.099999999999994</v>
      </c>
      <c r="G62" s="209">
        <v>3.9</v>
      </c>
      <c r="H62" s="209" t="s">
        <v>20</v>
      </c>
      <c r="I62" s="209">
        <v>10.01</v>
      </c>
      <c r="J62" s="209">
        <f t="shared" si="8"/>
        <v>83.01</v>
      </c>
      <c r="K62" s="235">
        <v>18.27</v>
      </c>
      <c r="L62" s="236">
        <f t="shared" si="9"/>
        <v>101.28</v>
      </c>
      <c r="M62" s="213">
        <v>37.58</v>
      </c>
      <c r="N62" s="234">
        <v>1</v>
      </c>
      <c r="O62" s="217"/>
    </row>
    <row r="63" spans="1:15" x14ac:dyDescent="0.2">
      <c r="A63" s="222">
        <v>54</v>
      </c>
      <c r="B63" s="208" t="s">
        <v>18</v>
      </c>
      <c r="C63" s="203">
        <v>5</v>
      </c>
      <c r="D63" s="204" t="s">
        <v>160</v>
      </c>
      <c r="E63" s="208" t="s">
        <v>21</v>
      </c>
      <c r="F63" s="209">
        <v>86.29</v>
      </c>
      <c r="G63" s="209">
        <v>4.59</v>
      </c>
      <c r="H63" s="209" t="s">
        <v>20</v>
      </c>
      <c r="I63" s="209">
        <v>12.34</v>
      </c>
      <c r="J63" s="209">
        <f t="shared" si="8"/>
        <v>103.22000000000001</v>
      </c>
      <c r="K63" s="235">
        <v>22.71</v>
      </c>
      <c r="L63" s="235">
        <f t="shared" si="9"/>
        <v>125.93</v>
      </c>
      <c r="M63" s="209">
        <v>46.71</v>
      </c>
      <c r="N63" s="234">
        <v>1</v>
      </c>
      <c r="O63" s="217"/>
    </row>
    <row r="64" spans="1:15" x14ac:dyDescent="0.2">
      <c r="A64" s="222">
        <v>55</v>
      </c>
      <c r="B64" s="208" t="s">
        <v>18</v>
      </c>
      <c r="C64" s="203">
        <v>5</v>
      </c>
      <c r="D64" s="204" t="s">
        <v>161</v>
      </c>
      <c r="E64" s="208" t="s">
        <v>21</v>
      </c>
      <c r="F64" s="209">
        <v>78.989999999999995</v>
      </c>
      <c r="G64" s="209">
        <v>3.9</v>
      </c>
      <c r="H64" s="209" t="s">
        <v>20</v>
      </c>
      <c r="I64" s="209">
        <v>11</v>
      </c>
      <c r="J64" s="209">
        <f t="shared" si="8"/>
        <v>93.89</v>
      </c>
      <c r="K64" s="235">
        <v>20.66</v>
      </c>
      <c r="L64" s="235">
        <f t="shared" si="9"/>
        <v>114.55</v>
      </c>
      <c r="M64" s="209">
        <v>42.5</v>
      </c>
      <c r="N64" s="234">
        <v>1</v>
      </c>
      <c r="O64" s="217"/>
    </row>
    <row r="65" spans="1:15" x14ac:dyDescent="0.2">
      <c r="A65" s="222">
        <v>56</v>
      </c>
      <c r="B65" s="208" t="s">
        <v>18</v>
      </c>
      <c r="C65" s="203">
        <v>5</v>
      </c>
      <c r="D65" s="204" t="s">
        <v>162</v>
      </c>
      <c r="E65" s="208" t="s">
        <v>19</v>
      </c>
      <c r="F65" s="209">
        <v>69.27</v>
      </c>
      <c r="G65" s="209">
        <v>3.9</v>
      </c>
      <c r="H65" s="209" t="s">
        <v>20</v>
      </c>
      <c r="I65" s="209">
        <v>9.83</v>
      </c>
      <c r="J65" s="209">
        <f t="shared" si="8"/>
        <v>83</v>
      </c>
      <c r="K65" s="235">
        <v>18.27</v>
      </c>
      <c r="L65" s="235">
        <f t="shared" si="9"/>
        <v>101.27</v>
      </c>
      <c r="M65" s="209">
        <v>37.58</v>
      </c>
      <c r="N65" s="234">
        <v>1</v>
      </c>
      <c r="O65" s="217"/>
    </row>
    <row r="66" spans="1:15" x14ac:dyDescent="0.2">
      <c r="A66" s="222">
        <v>57</v>
      </c>
      <c r="B66" s="208" t="s">
        <v>18</v>
      </c>
      <c r="C66" s="203">
        <v>5</v>
      </c>
      <c r="D66" s="204" t="s">
        <v>163</v>
      </c>
      <c r="E66" s="208" t="s">
        <v>21</v>
      </c>
      <c r="F66" s="209">
        <v>77.98</v>
      </c>
      <c r="G66" s="209">
        <v>3.48</v>
      </c>
      <c r="H66" s="209" t="s">
        <v>20</v>
      </c>
      <c r="I66" s="209">
        <v>11.84</v>
      </c>
      <c r="J66" s="209">
        <f t="shared" si="8"/>
        <v>93.300000000000011</v>
      </c>
      <c r="K66" s="235">
        <v>20.52</v>
      </c>
      <c r="L66" s="235">
        <f t="shared" si="9"/>
        <v>113.82000000000001</v>
      </c>
      <c r="M66" s="209">
        <v>42.2</v>
      </c>
      <c r="N66" s="234">
        <v>1</v>
      </c>
      <c r="O66" s="217"/>
    </row>
    <row r="67" spans="1:15" x14ac:dyDescent="0.2">
      <c r="A67" s="222">
        <v>58</v>
      </c>
      <c r="B67" s="208" t="s">
        <v>18</v>
      </c>
      <c r="C67" s="203">
        <v>5</v>
      </c>
      <c r="D67" s="204" t="s">
        <v>164</v>
      </c>
      <c r="E67" s="208" t="s">
        <v>19</v>
      </c>
      <c r="F67" s="209">
        <v>64.650000000000006</v>
      </c>
      <c r="G67" s="209">
        <v>4.46</v>
      </c>
      <c r="H67" s="209" t="s">
        <v>20</v>
      </c>
      <c r="I67" s="209">
        <v>9.3699999999999992</v>
      </c>
      <c r="J67" s="209">
        <f t="shared" si="8"/>
        <v>78.48</v>
      </c>
      <c r="K67" s="235">
        <v>17.27</v>
      </c>
      <c r="L67" s="235">
        <f t="shared" si="9"/>
        <v>95.75</v>
      </c>
      <c r="M67" s="209">
        <v>35.520000000000003</v>
      </c>
      <c r="N67" s="234">
        <v>1</v>
      </c>
      <c r="O67" s="217"/>
    </row>
    <row r="68" spans="1:15" x14ac:dyDescent="0.2">
      <c r="A68" s="222">
        <v>59</v>
      </c>
      <c r="B68" s="208" t="s">
        <v>18</v>
      </c>
      <c r="C68" s="203">
        <v>5</v>
      </c>
      <c r="D68" s="204" t="s">
        <v>165</v>
      </c>
      <c r="E68" s="208" t="s">
        <v>19</v>
      </c>
      <c r="F68" s="209">
        <v>61.97</v>
      </c>
      <c r="G68" s="209">
        <v>3.62</v>
      </c>
      <c r="H68" s="209" t="s">
        <v>20</v>
      </c>
      <c r="I68" s="209">
        <v>9.5500000000000007</v>
      </c>
      <c r="J68" s="209">
        <f t="shared" si="8"/>
        <v>75.14</v>
      </c>
      <c r="K68" s="235">
        <v>16.54</v>
      </c>
      <c r="L68" s="235">
        <f t="shared" si="9"/>
        <v>91.68</v>
      </c>
      <c r="M68" s="209">
        <v>34.01</v>
      </c>
      <c r="N68" s="234"/>
      <c r="O68" s="217"/>
    </row>
    <row r="69" spans="1:15" x14ac:dyDescent="0.2">
      <c r="A69" s="222">
        <v>60</v>
      </c>
      <c r="B69" s="208" t="s">
        <v>18</v>
      </c>
      <c r="C69" s="208">
        <v>5</v>
      </c>
      <c r="D69" s="208" t="s">
        <v>166</v>
      </c>
      <c r="E69" s="218" t="s">
        <v>19</v>
      </c>
      <c r="F69" s="219">
        <v>68.39</v>
      </c>
      <c r="G69" s="209">
        <v>3.9</v>
      </c>
      <c r="H69" s="209" t="s">
        <v>20</v>
      </c>
      <c r="I69" s="209">
        <v>9.4499999999999993</v>
      </c>
      <c r="J69" s="209">
        <f t="shared" si="8"/>
        <v>81.740000000000009</v>
      </c>
      <c r="K69" s="235">
        <v>17.989999999999998</v>
      </c>
      <c r="L69" s="235">
        <f t="shared" si="9"/>
        <v>99.73</v>
      </c>
      <c r="M69" s="209">
        <v>36.99</v>
      </c>
      <c r="N69" s="237">
        <v>1</v>
      </c>
      <c r="O69" s="217"/>
    </row>
    <row r="70" spans="1:15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  <c r="M70" s="220"/>
      <c r="N70" s="220"/>
      <c r="O70" s="220"/>
    </row>
    <row r="71" spans="1:15" x14ac:dyDescent="0.2">
      <c r="A71" s="222">
        <v>61</v>
      </c>
      <c r="B71" s="203" t="s">
        <v>23</v>
      </c>
      <c r="C71" s="238">
        <v>1</v>
      </c>
      <c r="D71" s="238" t="s">
        <v>39</v>
      </c>
      <c r="E71" s="238" t="s">
        <v>19</v>
      </c>
      <c r="F71" s="239">
        <v>62.94</v>
      </c>
      <c r="G71" s="239">
        <v>3.48</v>
      </c>
      <c r="H71" s="239" t="s">
        <v>20</v>
      </c>
      <c r="I71" s="239">
        <v>9.89</v>
      </c>
      <c r="J71" s="239">
        <f t="shared" ref="J71:J82" si="10">F71+G71+I71</f>
        <v>76.31</v>
      </c>
      <c r="K71" s="239">
        <v>16.8</v>
      </c>
      <c r="L71" s="239">
        <f t="shared" ref="L71:L82" si="11">J71+K71</f>
        <v>93.11</v>
      </c>
      <c r="M71" s="239">
        <v>34.56</v>
      </c>
      <c r="N71" s="203"/>
      <c r="O71" s="240"/>
    </row>
    <row r="72" spans="1:15" x14ac:dyDescent="0.2">
      <c r="A72" s="222">
        <v>62</v>
      </c>
      <c r="B72" s="203" t="s">
        <v>23</v>
      </c>
      <c r="C72" s="238">
        <v>1</v>
      </c>
      <c r="D72" s="238" t="s">
        <v>40</v>
      </c>
      <c r="E72" s="238" t="s">
        <v>19</v>
      </c>
      <c r="F72" s="239">
        <v>61.92</v>
      </c>
      <c r="G72" s="239">
        <v>3.62</v>
      </c>
      <c r="H72" s="239" t="s">
        <v>20</v>
      </c>
      <c r="I72" s="239">
        <v>9.68</v>
      </c>
      <c r="J72" s="239">
        <f t="shared" si="10"/>
        <v>75.22</v>
      </c>
      <c r="K72" s="239">
        <v>16.55</v>
      </c>
      <c r="L72" s="239">
        <f t="shared" si="11"/>
        <v>91.77</v>
      </c>
      <c r="M72" s="239">
        <v>34.049999999999997</v>
      </c>
      <c r="N72" s="203"/>
      <c r="O72" s="240"/>
    </row>
    <row r="73" spans="1:15" x14ac:dyDescent="0.2">
      <c r="A73" s="222">
        <v>63</v>
      </c>
      <c r="B73" s="203" t="s">
        <v>23</v>
      </c>
      <c r="C73" s="238">
        <v>1</v>
      </c>
      <c r="D73" s="238" t="s">
        <v>41</v>
      </c>
      <c r="E73" s="238" t="s">
        <v>24</v>
      </c>
      <c r="F73" s="239">
        <v>80.89</v>
      </c>
      <c r="G73" s="239">
        <v>3.9</v>
      </c>
      <c r="H73" s="239" t="s">
        <v>20</v>
      </c>
      <c r="I73" s="239">
        <v>11.76</v>
      </c>
      <c r="J73" s="239">
        <f t="shared" si="10"/>
        <v>96.550000000000011</v>
      </c>
      <c r="K73" s="239">
        <v>21.26</v>
      </c>
      <c r="L73" s="239">
        <f t="shared" si="11"/>
        <v>117.81000000000002</v>
      </c>
      <c r="M73" s="239">
        <v>43.93</v>
      </c>
      <c r="N73" s="203">
        <v>1</v>
      </c>
      <c r="O73" s="240"/>
    </row>
    <row r="74" spans="1:15" x14ac:dyDescent="0.2">
      <c r="A74" s="222">
        <v>64</v>
      </c>
      <c r="B74" s="203" t="s">
        <v>23</v>
      </c>
      <c r="C74" s="238">
        <v>1</v>
      </c>
      <c r="D74" s="238" t="s">
        <v>42</v>
      </c>
      <c r="E74" s="238" t="s">
        <v>19</v>
      </c>
      <c r="F74" s="239">
        <v>66.260000000000005</v>
      </c>
      <c r="G74" s="239">
        <v>6.78</v>
      </c>
      <c r="H74" s="239" t="s">
        <v>20</v>
      </c>
      <c r="I74" s="239">
        <v>9.66</v>
      </c>
      <c r="J74" s="239">
        <f t="shared" si="10"/>
        <v>82.7</v>
      </c>
      <c r="K74" s="239">
        <v>18.190000000000001</v>
      </c>
      <c r="L74" s="239">
        <f t="shared" si="11"/>
        <v>100.89</v>
      </c>
      <c r="M74" s="239">
        <v>37.409999999999997</v>
      </c>
      <c r="N74" s="203">
        <v>1</v>
      </c>
      <c r="O74" s="240"/>
    </row>
    <row r="75" spans="1:15" x14ac:dyDescent="0.2">
      <c r="A75" s="222">
        <v>65</v>
      </c>
      <c r="B75" s="203" t="s">
        <v>23</v>
      </c>
      <c r="C75" s="238">
        <v>1</v>
      </c>
      <c r="D75" s="238" t="s">
        <v>43</v>
      </c>
      <c r="E75" s="238" t="s">
        <v>19</v>
      </c>
      <c r="F75" s="239">
        <v>68.91</v>
      </c>
      <c r="G75" s="239">
        <v>3.9</v>
      </c>
      <c r="H75" s="239" t="s">
        <v>20</v>
      </c>
      <c r="I75" s="239">
        <v>10.210000000000001</v>
      </c>
      <c r="J75" s="239">
        <f t="shared" si="10"/>
        <v>83.02000000000001</v>
      </c>
      <c r="K75" s="239">
        <v>18.27</v>
      </c>
      <c r="L75" s="239">
        <f t="shared" si="11"/>
        <v>101.29</v>
      </c>
      <c r="M75" s="239">
        <v>37.58</v>
      </c>
      <c r="N75" s="203">
        <v>1</v>
      </c>
      <c r="O75" s="240"/>
    </row>
    <row r="76" spans="1:15" x14ac:dyDescent="0.2">
      <c r="A76" s="222">
        <v>66</v>
      </c>
      <c r="B76" s="203" t="s">
        <v>23</v>
      </c>
      <c r="C76" s="238">
        <v>1</v>
      </c>
      <c r="D76" s="238" t="s">
        <v>44</v>
      </c>
      <c r="E76" s="238" t="s">
        <v>24</v>
      </c>
      <c r="F76" s="239">
        <v>86.38</v>
      </c>
      <c r="G76" s="239">
        <v>4.59</v>
      </c>
      <c r="H76" s="239" t="s">
        <v>20</v>
      </c>
      <c r="I76" s="239">
        <v>12.25</v>
      </c>
      <c r="J76" s="239">
        <f t="shared" si="10"/>
        <v>103.22</v>
      </c>
      <c r="K76" s="239">
        <v>22.71</v>
      </c>
      <c r="L76" s="239">
        <f t="shared" si="11"/>
        <v>125.93</v>
      </c>
      <c r="M76" s="239">
        <v>46.7</v>
      </c>
      <c r="N76" s="203">
        <v>1</v>
      </c>
      <c r="O76" s="240">
        <v>1</v>
      </c>
    </row>
    <row r="77" spans="1:15" x14ac:dyDescent="0.2">
      <c r="A77" s="222">
        <v>67</v>
      </c>
      <c r="B77" s="203" t="s">
        <v>23</v>
      </c>
      <c r="C77" s="238">
        <v>1</v>
      </c>
      <c r="D77" s="238" t="s">
        <v>45</v>
      </c>
      <c r="E77" s="238" t="s">
        <v>24</v>
      </c>
      <c r="F77" s="239">
        <v>78.88</v>
      </c>
      <c r="G77" s="239">
        <v>3.9</v>
      </c>
      <c r="H77" s="239" t="s">
        <v>20</v>
      </c>
      <c r="I77" s="239">
        <v>11.17</v>
      </c>
      <c r="J77" s="239">
        <f t="shared" si="10"/>
        <v>93.95</v>
      </c>
      <c r="K77" s="239">
        <v>20.66</v>
      </c>
      <c r="L77" s="239">
        <f t="shared" si="11"/>
        <v>114.61</v>
      </c>
      <c r="M77" s="239">
        <v>42.5</v>
      </c>
      <c r="N77" s="203">
        <v>1</v>
      </c>
      <c r="O77" s="240"/>
    </row>
    <row r="78" spans="1:15" x14ac:dyDescent="0.2">
      <c r="A78" s="222">
        <v>68</v>
      </c>
      <c r="B78" s="203" t="s">
        <v>23</v>
      </c>
      <c r="C78" s="238">
        <v>1</v>
      </c>
      <c r="D78" s="238" t="s">
        <v>46</v>
      </c>
      <c r="E78" s="238" t="s">
        <v>19</v>
      </c>
      <c r="F78" s="239">
        <v>68.84</v>
      </c>
      <c r="G78" s="239">
        <v>3.9</v>
      </c>
      <c r="H78" s="239" t="s">
        <v>20</v>
      </c>
      <c r="I78" s="239">
        <v>10.26</v>
      </c>
      <c r="J78" s="239">
        <f t="shared" si="10"/>
        <v>83.000000000000014</v>
      </c>
      <c r="K78" s="239">
        <v>18.27</v>
      </c>
      <c r="L78" s="239">
        <f t="shared" si="11"/>
        <v>101.27000000000001</v>
      </c>
      <c r="M78" s="239">
        <v>37.58</v>
      </c>
      <c r="N78" s="203">
        <v>1</v>
      </c>
      <c r="O78" s="240"/>
    </row>
    <row r="79" spans="1:15" x14ac:dyDescent="0.2">
      <c r="A79" s="222">
        <v>69</v>
      </c>
      <c r="B79" s="203" t="s">
        <v>23</v>
      </c>
      <c r="C79" s="238">
        <v>1</v>
      </c>
      <c r="D79" s="238" t="s">
        <v>47</v>
      </c>
      <c r="E79" s="238" t="s">
        <v>24</v>
      </c>
      <c r="F79" s="239">
        <v>76.5</v>
      </c>
      <c r="G79" s="239">
        <v>3.09</v>
      </c>
      <c r="H79" s="239" t="s">
        <v>20</v>
      </c>
      <c r="I79" s="239">
        <v>11.17</v>
      </c>
      <c r="J79" s="239">
        <f t="shared" si="10"/>
        <v>90.76</v>
      </c>
      <c r="K79" s="239">
        <v>19.97</v>
      </c>
      <c r="L79" s="239">
        <f t="shared" si="11"/>
        <v>110.73</v>
      </c>
      <c r="M79" s="239">
        <v>41.07</v>
      </c>
      <c r="N79" s="203">
        <v>1</v>
      </c>
      <c r="O79" s="240"/>
    </row>
    <row r="80" spans="1:15" x14ac:dyDescent="0.2">
      <c r="A80" s="222">
        <v>70</v>
      </c>
      <c r="B80" s="203" t="s">
        <v>23</v>
      </c>
      <c r="C80" s="238">
        <v>1</v>
      </c>
      <c r="D80" s="238" t="s">
        <v>48</v>
      </c>
      <c r="E80" s="238" t="s">
        <v>19</v>
      </c>
      <c r="F80" s="239">
        <v>63.9</v>
      </c>
      <c r="G80" s="239">
        <v>3.59</v>
      </c>
      <c r="H80" s="239" t="s">
        <v>20</v>
      </c>
      <c r="I80" s="239">
        <v>9.6199999999999992</v>
      </c>
      <c r="J80" s="239">
        <f t="shared" si="10"/>
        <v>77.11</v>
      </c>
      <c r="K80" s="239">
        <v>16.96</v>
      </c>
      <c r="L80" s="239">
        <f t="shared" si="11"/>
        <v>94.07</v>
      </c>
      <c r="M80" s="239">
        <v>34.89</v>
      </c>
      <c r="N80" s="203"/>
      <c r="O80" s="240"/>
    </row>
    <row r="81" spans="1:15" x14ac:dyDescent="0.2">
      <c r="A81" s="222">
        <v>71</v>
      </c>
      <c r="B81" s="203" t="s">
        <v>23</v>
      </c>
      <c r="C81" s="238">
        <v>1</v>
      </c>
      <c r="D81" s="238" t="s">
        <v>49</v>
      </c>
      <c r="E81" s="238" t="s">
        <v>19</v>
      </c>
      <c r="F81" s="239">
        <v>61.87</v>
      </c>
      <c r="G81" s="239">
        <v>3.62</v>
      </c>
      <c r="H81" s="239" t="s">
        <v>20</v>
      </c>
      <c r="I81" s="239">
        <v>9.65</v>
      </c>
      <c r="J81" s="239">
        <f t="shared" si="10"/>
        <v>75.14</v>
      </c>
      <c r="K81" s="239">
        <v>16.54</v>
      </c>
      <c r="L81" s="239">
        <f t="shared" si="11"/>
        <v>91.68</v>
      </c>
      <c r="M81" s="239">
        <v>34.01</v>
      </c>
      <c r="N81" s="203"/>
      <c r="O81" s="240"/>
    </row>
    <row r="82" spans="1:15" x14ac:dyDescent="0.2">
      <c r="A82" s="222">
        <v>72</v>
      </c>
      <c r="B82" s="208" t="s">
        <v>23</v>
      </c>
      <c r="C82" s="238">
        <v>1</v>
      </c>
      <c r="D82" s="238" t="s">
        <v>50</v>
      </c>
      <c r="E82" s="238" t="s">
        <v>19</v>
      </c>
      <c r="F82" s="239">
        <v>68.3</v>
      </c>
      <c r="G82" s="239">
        <v>3.9</v>
      </c>
      <c r="H82" s="239" t="s">
        <v>20</v>
      </c>
      <c r="I82" s="239">
        <v>9.5399999999999991</v>
      </c>
      <c r="J82" s="239">
        <f t="shared" si="10"/>
        <v>81.740000000000009</v>
      </c>
      <c r="K82" s="239">
        <v>17.989999999999998</v>
      </c>
      <c r="L82" s="239">
        <f t="shared" si="11"/>
        <v>99.73</v>
      </c>
      <c r="M82" s="239">
        <v>36.99</v>
      </c>
      <c r="N82" s="208">
        <v>1</v>
      </c>
      <c r="O82" s="240"/>
    </row>
    <row r="83" spans="1:15" x14ac:dyDescent="0.2">
      <c r="A83" s="220"/>
      <c r="B83" s="220"/>
      <c r="C83" s="220"/>
      <c r="D83" s="220"/>
      <c r="E83" s="220"/>
      <c r="F83" s="220"/>
      <c r="G83" s="220"/>
      <c r="H83" s="220"/>
      <c r="I83" s="220"/>
      <c r="J83" s="220"/>
      <c r="K83" s="220"/>
      <c r="L83" s="220"/>
      <c r="M83" s="220"/>
      <c r="N83" s="221"/>
      <c r="O83" s="220"/>
    </row>
    <row r="84" spans="1:15" x14ac:dyDescent="0.2">
      <c r="A84" s="222">
        <v>73</v>
      </c>
      <c r="B84" s="203" t="s">
        <v>23</v>
      </c>
      <c r="C84" s="238">
        <v>2</v>
      </c>
      <c r="D84" s="238" t="s">
        <v>71</v>
      </c>
      <c r="E84" s="238" t="s">
        <v>19</v>
      </c>
      <c r="F84" s="239">
        <v>62.94</v>
      </c>
      <c r="G84" s="239">
        <v>3.48</v>
      </c>
      <c r="H84" s="239" t="s">
        <v>20</v>
      </c>
      <c r="I84" s="239">
        <v>9.89</v>
      </c>
      <c r="J84" s="239">
        <f t="shared" ref="J84:J95" si="12">F84+G84+I84</f>
        <v>76.31</v>
      </c>
      <c r="K84" s="225">
        <v>16.8</v>
      </c>
      <c r="L84" s="225">
        <f t="shared" ref="L84:L95" si="13">J84+K84</f>
        <v>93.11</v>
      </c>
      <c r="M84" s="239">
        <v>34.56</v>
      </c>
      <c r="N84" s="212"/>
      <c r="O84" s="240"/>
    </row>
    <row r="85" spans="1:15" x14ac:dyDescent="0.2">
      <c r="A85" s="222">
        <v>74</v>
      </c>
      <c r="B85" s="203" t="s">
        <v>23</v>
      </c>
      <c r="C85" s="238">
        <v>2</v>
      </c>
      <c r="D85" s="238" t="s">
        <v>72</v>
      </c>
      <c r="E85" s="238" t="s">
        <v>19</v>
      </c>
      <c r="F85" s="239">
        <v>61.92</v>
      </c>
      <c r="G85" s="239">
        <v>3.62</v>
      </c>
      <c r="H85" s="239" t="s">
        <v>20</v>
      </c>
      <c r="I85" s="239">
        <v>9.68</v>
      </c>
      <c r="J85" s="239">
        <f t="shared" si="12"/>
        <v>75.22</v>
      </c>
      <c r="K85" s="225">
        <v>16.55</v>
      </c>
      <c r="L85" s="225">
        <f t="shared" si="13"/>
        <v>91.77</v>
      </c>
      <c r="M85" s="239">
        <v>34.049999999999997</v>
      </c>
      <c r="N85" s="208"/>
      <c r="O85" s="240"/>
    </row>
    <row r="86" spans="1:15" x14ac:dyDescent="0.2">
      <c r="A86" s="222">
        <v>75</v>
      </c>
      <c r="B86" s="203" t="s">
        <v>23</v>
      </c>
      <c r="C86" s="238">
        <v>2</v>
      </c>
      <c r="D86" s="238" t="s">
        <v>73</v>
      </c>
      <c r="E86" s="238" t="s">
        <v>24</v>
      </c>
      <c r="F86" s="239">
        <v>80.89</v>
      </c>
      <c r="G86" s="239">
        <v>3.9</v>
      </c>
      <c r="H86" s="239" t="s">
        <v>20</v>
      </c>
      <c r="I86" s="239">
        <v>11.76</v>
      </c>
      <c r="J86" s="239">
        <f t="shared" si="12"/>
        <v>96.550000000000011</v>
      </c>
      <c r="K86" s="225">
        <v>21.26</v>
      </c>
      <c r="L86" s="225">
        <f t="shared" si="13"/>
        <v>117.81000000000002</v>
      </c>
      <c r="M86" s="239">
        <v>43.93</v>
      </c>
      <c r="N86" s="212">
        <v>1</v>
      </c>
      <c r="O86" s="240"/>
    </row>
    <row r="87" spans="1:15" x14ac:dyDescent="0.2">
      <c r="A87" s="222">
        <v>76</v>
      </c>
      <c r="B87" s="203" t="s">
        <v>23</v>
      </c>
      <c r="C87" s="238">
        <v>2</v>
      </c>
      <c r="D87" s="238" t="s">
        <v>74</v>
      </c>
      <c r="E87" s="238" t="s">
        <v>19</v>
      </c>
      <c r="F87" s="239">
        <v>66.260000000000005</v>
      </c>
      <c r="G87" s="239">
        <v>6.78</v>
      </c>
      <c r="H87" s="239" t="s">
        <v>20</v>
      </c>
      <c r="I87" s="239">
        <v>9.66</v>
      </c>
      <c r="J87" s="239">
        <f t="shared" si="12"/>
        <v>82.7</v>
      </c>
      <c r="K87" s="225">
        <v>18.190000000000001</v>
      </c>
      <c r="L87" s="225">
        <f t="shared" si="13"/>
        <v>100.89</v>
      </c>
      <c r="M87" s="239">
        <v>37.409999999999997</v>
      </c>
      <c r="N87" s="208">
        <v>1</v>
      </c>
      <c r="O87" s="240"/>
    </row>
    <row r="88" spans="1:15" x14ac:dyDescent="0.2">
      <c r="A88" s="222">
        <v>77</v>
      </c>
      <c r="B88" s="203" t="s">
        <v>23</v>
      </c>
      <c r="C88" s="238">
        <v>2</v>
      </c>
      <c r="D88" s="238" t="s">
        <v>75</v>
      </c>
      <c r="E88" s="238" t="s">
        <v>19</v>
      </c>
      <c r="F88" s="239">
        <v>68.91</v>
      </c>
      <c r="G88" s="239">
        <v>3.9</v>
      </c>
      <c r="H88" s="239" t="s">
        <v>20</v>
      </c>
      <c r="I88" s="239">
        <v>10.210000000000001</v>
      </c>
      <c r="J88" s="239">
        <f t="shared" si="12"/>
        <v>83.02000000000001</v>
      </c>
      <c r="K88" s="225">
        <v>18.27</v>
      </c>
      <c r="L88" s="225">
        <f t="shared" si="13"/>
        <v>101.29</v>
      </c>
      <c r="M88" s="239">
        <v>37.58</v>
      </c>
      <c r="N88" s="212">
        <v>1</v>
      </c>
      <c r="O88" s="240"/>
    </row>
    <row r="89" spans="1:15" x14ac:dyDescent="0.2">
      <c r="A89" s="222">
        <v>78</v>
      </c>
      <c r="B89" s="203" t="s">
        <v>23</v>
      </c>
      <c r="C89" s="238">
        <v>2</v>
      </c>
      <c r="D89" s="238" t="s">
        <v>76</v>
      </c>
      <c r="E89" s="238" t="s">
        <v>24</v>
      </c>
      <c r="F89" s="239">
        <v>86.38</v>
      </c>
      <c r="G89" s="239">
        <v>4.59</v>
      </c>
      <c r="H89" s="239" t="s">
        <v>20</v>
      </c>
      <c r="I89" s="239">
        <v>12.25</v>
      </c>
      <c r="J89" s="239">
        <f t="shared" si="12"/>
        <v>103.22</v>
      </c>
      <c r="K89" s="225">
        <v>22.71</v>
      </c>
      <c r="L89" s="225">
        <f t="shared" si="13"/>
        <v>125.93</v>
      </c>
      <c r="M89" s="239">
        <v>46.7</v>
      </c>
      <c r="N89" s="208">
        <v>1</v>
      </c>
      <c r="O89" s="240">
        <v>1</v>
      </c>
    </row>
    <row r="90" spans="1:15" x14ac:dyDescent="0.2">
      <c r="A90" s="222">
        <v>79</v>
      </c>
      <c r="B90" s="203" t="s">
        <v>23</v>
      </c>
      <c r="C90" s="238">
        <v>2</v>
      </c>
      <c r="D90" s="238" t="s">
        <v>77</v>
      </c>
      <c r="E90" s="238" t="s">
        <v>24</v>
      </c>
      <c r="F90" s="239">
        <v>78.88</v>
      </c>
      <c r="G90" s="239">
        <v>3.9</v>
      </c>
      <c r="H90" s="239" t="s">
        <v>20</v>
      </c>
      <c r="I90" s="239">
        <v>11.17</v>
      </c>
      <c r="J90" s="239">
        <f t="shared" si="12"/>
        <v>93.95</v>
      </c>
      <c r="K90" s="225">
        <v>20.66</v>
      </c>
      <c r="L90" s="225">
        <f t="shared" si="13"/>
        <v>114.61</v>
      </c>
      <c r="M90" s="239">
        <v>42.5</v>
      </c>
      <c r="N90" s="212">
        <v>1</v>
      </c>
      <c r="O90" s="240"/>
    </row>
    <row r="91" spans="1:15" x14ac:dyDescent="0.2">
      <c r="A91" s="222">
        <v>80</v>
      </c>
      <c r="B91" s="203" t="s">
        <v>23</v>
      </c>
      <c r="C91" s="238">
        <v>2</v>
      </c>
      <c r="D91" s="238" t="s">
        <v>78</v>
      </c>
      <c r="E91" s="238" t="s">
        <v>19</v>
      </c>
      <c r="F91" s="239">
        <v>68.84</v>
      </c>
      <c r="G91" s="239">
        <v>3.9</v>
      </c>
      <c r="H91" s="239" t="s">
        <v>20</v>
      </c>
      <c r="I91" s="239">
        <v>10.26</v>
      </c>
      <c r="J91" s="239">
        <f t="shared" si="12"/>
        <v>83.000000000000014</v>
      </c>
      <c r="K91" s="225">
        <v>18.27</v>
      </c>
      <c r="L91" s="225">
        <f t="shared" si="13"/>
        <v>101.27000000000001</v>
      </c>
      <c r="M91" s="239">
        <v>37.58</v>
      </c>
      <c r="N91" s="208">
        <v>1</v>
      </c>
      <c r="O91" s="240"/>
    </row>
    <row r="92" spans="1:15" x14ac:dyDescent="0.2">
      <c r="A92" s="222">
        <v>81</v>
      </c>
      <c r="B92" s="203" t="s">
        <v>23</v>
      </c>
      <c r="C92" s="238">
        <v>2</v>
      </c>
      <c r="D92" s="238" t="s">
        <v>79</v>
      </c>
      <c r="E92" s="238" t="s">
        <v>24</v>
      </c>
      <c r="F92" s="239">
        <v>76.5</v>
      </c>
      <c r="G92" s="239">
        <v>3.09</v>
      </c>
      <c r="H92" s="239" t="s">
        <v>20</v>
      </c>
      <c r="I92" s="239">
        <v>11.17</v>
      </c>
      <c r="J92" s="239">
        <f t="shared" si="12"/>
        <v>90.76</v>
      </c>
      <c r="K92" s="225">
        <v>19.97</v>
      </c>
      <c r="L92" s="225">
        <f t="shared" si="13"/>
        <v>110.73</v>
      </c>
      <c r="M92" s="239">
        <v>41.07</v>
      </c>
      <c r="N92" s="212">
        <v>1</v>
      </c>
      <c r="O92" s="240"/>
    </row>
    <row r="93" spans="1:15" x14ac:dyDescent="0.2">
      <c r="A93" s="222">
        <v>82</v>
      </c>
      <c r="B93" s="203" t="s">
        <v>23</v>
      </c>
      <c r="C93" s="238">
        <v>2</v>
      </c>
      <c r="D93" s="238" t="s">
        <v>80</v>
      </c>
      <c r="E93" s="238" t="s">
        <v>19</v>
      </c>
      <c r="F93" s="239">
        <v>63.9</v>
      </c>
      <c r="G93" s="239">
        <v>3.59</v>
      </c>
      <c r="H93" s="239" t="s">
        <v>20</v>
      </c>
      <c r="I93" s="239">
        <v>9.6199999999999992</v>
      </c>
      <c r="J93" s="239">
        <f t="shared" si="12"/>
        <v>77.11</v>
      </c>
      <c r="K93" s="225">
        <v>16.96</v>
      </c>
      <c r="L93" s="225">
        <f t="shared" si="13"/>
        <v>94.07</v>
      </c>
      <c r="M93" s="239">
        <v>34.89</v>
      </c>
      <c r="N93" s="208"/>
      <c r="O93" s="240"/>
    </row>
    <row r="94" spans="1:15" x14ac:dyDescent="0.2">
      <c r="A94" s="222">
        <v>83</v>
      </c>
      <c r="B94" s="203" t="s">
        <v>23</v>
      </c>
      <c r="C94" s="238">
        <v>2</v>
      </c>
      <c r="D94" s="238" t="s">
        <v>81</v>
      </c>
      <c r="E94" s="238" t="s">
        <v>19</v>
      </c>
      <c r="F94" s="239">
        <v>61.87</v>
      </c>
      <c r="G94" s="239">
        <v>3.62</v>
      </c>
      <c r="H94" s="239" t="s">
        <v>20</v>
      </c>
      <c r="I94" s="239">
        <v>9.65</v>
      </c>
      <c r="J94" s="239">
        <f t="shared" si="12"/>
        <v>75.14</v>
      </c>
      <c r="K94" s="225">
        <v>16.54</v>
      </c>
      <c r="L94" s="225">
        <f t="shared" si="13"/>
        <v>91.68</v>
      </c>
      <c r="M94" s="239">
        <v>34.01</v>
      </c>
      <c r="N94" s="212"/>
      <c r="O94" s="240"/>
    </row>
    <row r="95" spans="1:15" x14ac:dyDescent="0.2">
      <c r="A95" s="222">
        <v>84</v>
      </c>
      <c r="B95" s="208" t="s">
        <v>23</v>
      </c>
      <c r="C95" s="238">
        <v>2</v>
      </c>
      <c r="D95" s="238" t="s">
        <v>82</v>
      </c>
      <c r="E95" s="238" t="s">
        <v>19</v>
      </c>
      <c r="F95" s="239">
        <v>68.3</v>
      </c>
      <c r="G95" s="239">
        <v>3.9</v>
      </c>
      <c r="H95" s="239" t="s">
        <v>20</v>
      </c>
      <c r="I95" s="239">
        <v>9.5399999999999991</v>
      </c>
      <c r="J95" s="239">
        <f t="shared" si="12"/>
        <v>81.740000000000009</v>
      </c>
      <c r="K95" s="225">
        <v>17.989999999999998</v>
      </c>
      <c r="L95" s="225">
        <f t="shared" si="13"/>
        <v>99.73</v>
      </c>
      <c r="M95" s="239">
        <v>36.99</v>
      </c>
      <c r="N95" s="208">
        <v>1</v>
      </c>
      <c r="O95" s="240"/>
    </row>
    <row r="96" spans="1:15" x14ac:dyDescent="0.2">
      <c r="A96" s="220"/>
      <c r="B96" s="220"/>
      <c r="C96" s="220"/>
      <c r="D96" s="220"/>
      <c r="E96" s="220"/>
      <c r="F96" s="220"/>
      <c r="G96" s="220"/>
      <c r="H96" s="220"/>
      <c r="I96" s="220"/>
      <c r="J96" s="220"/>
      <c r="K96" s="220"/>
      <c r="L96" s="220"/>
      <c r="M96" s="220"/>
      <c r="N96" s="220"/>
      <c r="O96" s="220"/>
    </row>
    <row r="97" spans="1:15" x14ac:dyDescent="0.2">
      <c r="A97" s="222">
        <v>85</v>
      </c>
      <c r="B97" s="203" t="s">
        <v>23</v>
      </c>
      <c r="C97" s="238">
        <v>3</v>
      </c>
      <c r="D97" s="238" t="s">
        <v>103</v>
      </c>
      <c r="E97" s="238" t="s">
        <v>19</v>
      </c>
      <c r="F97" s="239">
        <v>62.94</v>
      </c>
      <c r="G97" s="239">
        <v>3.48</v>
      </c>
      <c r="H97" s="239" t="s">
        <v>20</v>
      </c>
      <c r="I97" s="239">
        <v>9.89</v>
      </c>
      <c r="J97" s="239">
        <f t="shared" ref="J97:J108" si="14">F97+G97+I97</f>
        <v>76.31</v>
      </c>
      <c r="K97" s="228">
        <v>16.8</v>
      </c>
      <c r="L97" s="228">
        <f t="shared" ref="L97:L108" si="15">J97+K97</f>
        <v>93.11</v>
      </c>
      <c r="M97" s="239">
        <v>34.56</v>
      </c>
      <c r="N97" s="203"/>
      <c r="O97" s="240"/>
    </row>
    <row r="98" spans="1:15" x14ac:dyDescent="0.2">
      <c r="A98" s="222">
        <v>86</v>
      </c>
      <c r="B98" s="203" t="s">
        <v>23</v>
      </c>
      <c r="C98" s="238">
        <v>3</v>
      </c>
      <c r="D98" s="238" t="s">
        <v>104</v>
      </c>
      <c r="E98" s="238" t="s">
        <v>19</v>
      </c>
      <c r="F98" s="239">
        <v>61.92</v>
      </c>
      <c r="G98" s="239">
        <v>3.62</v>
      </c>
      <c r="H98" s="239" t="s">
        <v>20</v>
      </c>
      <c r="I98" s="239">
        <v>9.68</v>
      </c>
      <c r="J98" s="239">
        <f t="shared" si="14"/>
        <v>75.22</v>
      </c>
      <c r="K98" s="228">
        <v>16.55</v>
      </c>
      <c r="L98" s="228">
        <f t="shared" si="15"/>
        <v>91.77</v>
      </c>
      <c r="M98" s="239">
        <v>34.049999999999997</v>
      </c>
      <c r="N98" s="208"/>
      <c r="O98" s="240"/>
    </row>
    <row r="99" spans="1:15" x14ac:dyDescent="0.2">
      <c r="A99" s="222">
        <v>87</v>
      </c>
      <c r="B99" s="203" t="s">
        <v>23</v>
      </c>
      <c r="C99" s="238">
        <v>3</v>
      </c>
      <c r="D99" s="238" t="s">
        <v>105</v>
      </c>
      <c r="E99" s="238" t="s">
        <v>24</v>
      </c>
      <c r="F99" s="239">
        <v>80.89</v>
      </c>
      <c r="G99" s="239">
        <v>3.9</v>
      </c>
      <c r="H99" s="239" t="s">
        <v>20</v>
      </c>
      <c r="I99" s="239">
        <v>11.76</v>
      </c>
      <c r="J99" s="239">
        <f t="shared" si="14"/>
        <v>96.550000000000011</v>
      </c>
      <c r="K99" s="228">
        <v>21.26</v>
      </c>
      <c r="L99" s="228">
        <f t="shared" si="15"/>
        <v>117.81000000000002</v>
      </c>
      <c r="M99" s="239">
        <v>43.93</v>
      </c>
      <c r="N99" s="212">
        <v>1</v>
      </c>
      <c r="O99" s="240"/>
    </row>
    <row r="100" spans="1:15" x14ac:dyDescent="0.2">
      <c r="A100" s="222">
        <v>88</v>
      </c>
      <c r="B100" s="203" t="s">
        <v>23</v>
      </c>
      <c r="C100" s="238">
        <v>3</v>
      </c>
      <c r="D100" s="238" t="s">
        <v>106</v>
      </c>
      <c r="E100" s="238" t="s">
        <v>19</v>
      </c>
      <c r="F100" s="239">
        <v>66.260000000000005</v>
      </c>
      <c r="G100" s="239">
        <v>6.78</v>
      </c>
      <c r="H100" s="239" t="s">
        <v>20</v>
      </c>
      <c r="I100" s="239">
        <v>9.66</v>
      </c>
      <c r="J100" s="239">
        <f t="shared" si="14"/>
        <v>82.7</v>
      </c>
      <c r="K100" s="228">
        <v>18.190000000000001</v>
      </c>
      <c r="L100" s="228">
        <f t="shared" si="15"/>
        <v>100.89</v>
      </c>
      <c r="M100" s="239">
        <v>37.409999999999997</v>
      </c>
      <c r="N100" s="208">
        <v>1</v>
      </c>
      <c r="O100" s="240"/>
    </row>
    <row r="101" spans="1:15" x14ac:dyDescent="0.2">
      <c r="A101" s="222">
        <v>89</v>
      </c>
      <c r="B101" s="203" t="s">
        <v>23</v>
      </c>
      <c r="C101" s="238">
        <v>3</v>
      </c>
      <c r="D101" s="238" t="s">
        <v>107</v>
      </c>
      <c r="E101" s="238" t="s">
        <v>19</v>
      </c>
      <c r="F101" s="239">
        <v>68.91</v>
      </c>
      <c r="G101" s="239">
        <v>3.9</v>
      </c>
      <c r="H101" s="239" t="s">
        <v>20</v>
      </c>
      <c r="I101" s="239">
        <v>10.210000000000001</v>
      </c>
      <c r="J101" s="239">
        <f t="shared" si="14"/>
        <v>83.02000000000001</v>
      </c>
      <c r="K101" s="228">
        <v>18.27</v>
      </c>
      <c r="L101" s="228">
        <f t="shared" si="15"/>
        <v>101.29</v>
      </c>
      <c r="M101" s="239">
        <v>37.58</v>
      </c>
      <c r="N101" s="212">
        <v>1</v>
      </c>
      <c r="O101" s="240"/>
    </row>
    <row r="102" spans="1:15" x14ac:dyDescent="0.2">
      <c r="A102" s="222">
        <v>90</v>
      </c>
      <c r="B102" s="203" t="s">
        <v>23</v>
      </c>
      <c r="C102" s="238">
        <v>3</v>
      </c>
      <c r="D102" s="238" t="s">
        <v>108</v>
      </c>
      <c r="E102" s="238" t="s">
        <v>24</v>
      </c>
      <c r="F102" s="239">
        <v>86.38</v>
      </c>
      <c r="G102" s="239">
        <v>4.59</v>
      </c>
      <c r="H102" s="239" t="s">
        <v>20</v>
      </c>
      <c r="I102" s="239">
        <v>12.25</v>
      </c>
      <c r="J102" s="239">
        <f t="shared" si="14"/>
        <v>103.22</v>
      </c>
      <c r="K102" s="228">
        <v>22.71</v>
      </c>
      <c r="L102" s="228">
        <f t="shared" si="15"/>
        <v>125.93</v>
      </c>
      <c r="M102" s="239">
        <v>46.7</v>
      </c>
      <c r="N102" s="208">
        <v>1</v>
      </c>
      <c r="O102" s="240"/>
    </row>
    <row r="103" spans="1:15" x14ac:dyDescent="0.2">
      <c r="A103" s="222">
        <v>91</v>
      </c>
      <c r="B103" s="203" t="s">
        <v>23</v>
      </c>
      <c r="C103" s="238">
        <v>3</v>
      </c>
      <c r="D103" s="238" t="s">
        <v>109</v>
      </c>
      <c r="E103" s="238" t="s">
        <v>24</v>
      </c>
      <c r="F103" s="239">
        <v>78.88</v>
      </c>
      <c r="G103" s="239">
        <v>3.9</v>
      </c>
      <c r="H103" s="239" t="s">
        <v>20</v>
      </c>
      <c r="I103" s="239">
        <v>11.17</v>
      </c>
      <c r="J103" s="239">
        <f t="shared" si="14"/>
        <v>93.95</v>
      </c>
      <c r="K103" s="228">
        <v>20.66</v>
      </c>
      <c r="L103" s="228">
        <f t="shared" si="15"/>
        <v>114.61</v>
      </c>
      <c r="M103" s="239">
        <v>42.5</v>
      </c>
      <c r="N103" s="203">
        <v>1</v>
      </c>
      <c r="O103" s="240"/>
    </row>
    <row r="104" spans="1:15" x14ac:dyDescent="0.2">
      <c r="A104" s="222">
        <v>92</v>
      </c>
      <c r="B104" s="203" t="s">
        <v>23</v>
      </c>
      <c r="C104" s="238">
        <v>3</v>
      </c>
      <c r="D104" s="238" t="s">
        <v>110</v>
      </c>
      <c r="E104" s="238" t="s">
        <v>19</v>
      </c>
      <c r="F104" s="239">
        <v>68.84</v>
      </c>
      <c r="G104" s="239">
        <v>3.9</v>
      </c>
      <c r="H104" s="239" t="s">
        <v>20</v>
      </c>
      <c r="I104" s="239">
        <v>10.26</v>
      </c>
      <c r="J104" s="239">
        <f t="shared" si="14"/>
        <v>83.000000000000014</v>
      </c>
      <c r="K104" s="228">
        <v>18.27</v>
      </c>
      <c r="L104" s="228">
        <f t="shared" si="15"/>
        <v>101.27000000000001</v>
      </c>
      <c r="M104" s="239">
        <v>37.58</v>
      </c>
      <c r="N104" s="208">
        <v>1</v>
      </c>
      <c r="O104" s="240"/>
    </row>
    <row r="105" spans="1:15" x14ac:dyDescent="0.2">
      <c r="A105" s="222">
        <v>93</v>
      </c>
      <c r="B105" s="203" t="s">
        <v>23</v>
      </c>
      <c r="C105" s="238">
        <v>3</v>
      </c>
      <c r="D105" s="238" t="s">
        <v>111</v>
      </c>
      <c r="E105" s="238" t="s">
        <v>24</v>
      </c>
      <c r="F105" s="239">
        <v>76.5</v>
      </c>
      <c r="G105" s="239">
        <v>3.09</v>
      </c>
      <c r="H105" s="239" t="s">
        <v>20</v>
      </c>
      <c r="I105" s="239">
        <v>11.17</v>
      </c>
      <c r="J105" s="239">
        <f t="shared" si="14"/>
        <v>90.76</v>
      </c>
      <c r="K105" s="228">
        <v>19.97</v>
      </c>
      <c r="L105" s="228">
        <f t="shared" si="15"/>
        <v>110.73</v>
      </c>
      <c r="M105" s="239">
        <v>41.07</v>
      </c>
      <c r="N105" s="212">
        <v>1</v>
      </c>
      <c r="O105" s="240"/>
    </row>
    <row r="106" spans="1:15" x14ac:dyDescent="0.2">
      <c r="A106" s="222">
        <v>94</v>
      </c>
      <c r="B106" s="203" t="s">
        <v>23</v>
      </c>
      <c r="C106" s="238">
        <v>3</v>
      </c>
      <c r="D106" s="238" t="s">
        <v>112</v>
      </c>
      <c r="E106" s="238" t="s">
        <v>19</v>
      </c>
      <c r="F106" s="239">
        <v>63.9</v>
      </c>
      <c r="G106" s="239">
        <v>3.59</v>
      </c>
      <c r="H106" s="239" t="s">
        <v>20</v>
      </c>
      <c r="I106" s="239">
        <v>9.6199999999999992</v>
      </c>
      <c r="J106" s="239">
        <f t="shared" si="14"/>
        <v>77.11</v>
      </c>
      <c r="K106" s="228">
        <v>16.96</v>
      </c>
      <c r="L106" s="228">
        <f t="shared" si="15"/>
        <v>94.07</v>
      </c>
      <c r="M106" s="239">
        <v>34.89</v>
      </c>
      <c r="N106" s="208"/>
      <c r="O106" s="240"/>
    </row>
    <row r="107" spans="1:15" x14ac:dyDescent="0.2">
      <c r="A107" s="222">
        <v>95</v>
      </c>
      <c r="B107" s="203" t="s">
        <v>23</v>
      </c>
      <c r="C107" s="238">
        <v>3</v>
      </c>
      <c r="D107" s="238" t="s">
        <v>113</v>
      </c>
      <c r="E107" s="238" t="s">
        <v>19</v>
      </c>
      <c r="F107" s="239">
        <v>61.87</v>
      </c>
      <c r="G107" s="239">
        <v>3.62</v>
      </c>
      <c r="H107" s="239" t="s">
        <v>20</v>
      </c>
      <c r="I107" s="239">
        <v>9.65</v>
      </c>
      <c r="J107" s="239">
        <f t="shared" si="14"/>
        <v>75.14</v>
      </c>
      <c r="K107" s="228">
        <v>16.54</v>
      </c>
      <c r="L107" s="228">
        <f t="shared" si="15"/>
        <v>91.68</v>
      </c>
      <c r="M107" s="239">
        <v>34.01</v>
      </c>
      <c r="N107" s="212"/>
      <c r="O107" s="240"/>
    </row>
    <row r="108" spans="1:15" x14ac:dyDescent="0.2">
      <c r="A108" s="222">
        <v>96</v>
      </c>
      <c r="B108" s="208" t="s">
        <v>23</v>
      </c>
      <c r="C108" s="238">
        <v>3</v>
      </c>
      <c r="D108" s="238" t="s">
        <v>114</v>
      </c>
      <c r="E108" s="238" t="s">
        <v>19</v>
      </c>
      <c r="F108" s="239">
        <v>68.3</v>
      </c>
      <c r="G108" s="239">
        <v>3.9</v>
      </c>
      <c r="H108" s="239" t="s">
        <v>20</v>
      </c>
      <c r="I108" s="239">
        <v>9.5399999999999991</v>
      </c>
      <c r="J108" s="239">
        <f t="shared" si="14"/>
        <v>81.740000000000009</v>
      </c>
      <c r="K108" s="228">
        <v>17.989999999999998</v>
      </c>
      <c r="L108" s="228">
        <f t="shared" si="15"/>
        <v>99.73</v>
      </c>
      <c r="M108" s="239">
        <v>36.99</v>
      </c>
      <c r="N108" s="208">
        <v>1</v>
      </c>
      <c r="O108" s="240"/>
    </row>
    <row r="109" spans="1:15" x14ac:dyDescent="0.2">
      <c r="A109" s="220"/>
      <c r="B109" s="220"/>
      <c r="C109" s="220"/>
      <c r="D109" s="220"/>
      <c r="E109" s="220"/>
      <c r="F109" s="220"/>
      <c r="G109" s="220"/>
      <c r="H109" s="220"/>
      <c r="I109" s="220"/>
      <c r="J109" s="220"/>
      <c r="K109" s="220"/>
      <c r="L109" s="220"/>
      <c r="M109" s="220"/>
      <c r="N109" s="220"/>
      <c r="O109" s="220"/>
    </row>
    <row r="110" spans="1:15" x14ac:dyDescent="0.2">
      <c r="A110" s="222">
        <v>97</v>
      </c>
      <c r="B110" s="203" t="s">
        <v>23</v>
      </c>
      <c r="C110" s="203">
        <v>4</v>
      </c>
      <c r="D110" s="238" t="s">
        <v>135</v>
      </c>
      <c r="E110" s="238" t="s">
        <v>19</v>
      </c>
      <c r="F110" s="239">
        <v>62.94</v>
      </c>
      <c r="G110" s="239">
        <v>3.48</v>
      </c>
      <c r="H110" s="239" t="s">
        <v>20</v>
      </c>
      <c r="I110" s="239">
        <v>9.89</v>
      </c>
      <c r="J110" s="239">
        <f t="shared" ref="J110:J121" si="16">F110+G110+I110</f>
        <v>76.31</v>
      </c>
      <c r="K110" s="231">
        <v>16.8</v>
      </c>
      <c r="L110" s="231">
        <f t="shared" ref="L110:L121" si="17">J110+K110</f>
        <v>93.11</v>
      </c>
      <c r="M110" s="239">
        <v>34.56</v>
      </c>
      <c r="N110" s="203"/>
      <c r="O110" s="240"/>
    </row>
    <row r="111" spans="1:15" x14ac:dyDescent="0.2">
      <c r="A111" s="222">
        <v>98</v>
      </c>
      <c r="B111" s="203" t="s">
        <v>23</v>
      </c>
      <c r="C111" s="203">
        <v>4</v>
      </c>
      <c r="D111" s="238" t="s">
        <v>136</v>
      </c>
      <c r="E111" s="238" t="s">
        <v>19</v>
      </c>
      <c r="F111" s="239">
        <v>61.92</v>
      </c>
      <c r="G111" s="239">
        <v>3.62</v>
      </c>
      <c r="H111" s="239" t="s">
        <v>20</v>
      </c>
      <c r="I111" s="239">
        <v>9.68</v>
      </c>
      <c r="J111" s="239">
        <f t="shared" si="16"/>
        <v>75.22</v>
      </c>
      <c r="K111" s="231">
        <v>16.55</v>
      </c>
      <c r="L111" s="231">
        <f t="shared" si="17"/>
        <v>91.77</v>
      </c>
      <c r="M111" s="239">
        <v>34.049999999999997</v>
      </c>
      <c r="N111" s="208"/>
      <c r="O111" s="240"/>
    </row>
    <row r="112" spans="1:15" x14ac:dyDescent="0.2">
      <c r="A112" s="222">
        <v>99</v>
      </c>
      <c r="B112" s="203" t="s">
        <v>23</v>
      </c>
      <c r="C112" s="203">
        <v>4</v>
      </c>
      <c r="D112" s="238" t="s">
        <v>137</v>
      </c>
      <c r="E112" s="238" t="s">
        <v>24</v>
      </c>
      <c r="F112" s="239">
        <v>80.89</v>
      </c>
      <c r="G112" s="239">
        <v>3.9</v>
      </c>
      <c r="H112" s="239" t="s">
        <v>20</v>
      </c>
      <c r="I112" s="239">
        <v>11.76</v>
      </c>
      <c r="J112" s="239">
        <f t="shared" si="16"/>
        <v>96.550000000000011</v>
      </c>
      <c r="K112" s="231">
        <v>21.26</v>
      </c>
      <c r="L112" s="231">
        <f t="shared" si="17"/>
        <v>117.81000000000002</v>
      </c>
      <c r="M112" s="239">
        <v>43.93</v>
      </c>
      <c r="N112" s="212">
        <v>1</v>
      </c>
      <c r="O112" s="240"/>
    </row>
    <row r="113" spans="1:15" x14ac:dyDescent="0.2">
      <c r="A113" s="222">
        <v>100</v>
      </c>
      <c r="B113" s="203" t="s">
        <v>23</v>
      </c>
      <c r="C113" s="203">
        <v>4</v>
      </c>
      <c r="D113" s="238" t="s">
        <v>138</v>
      </c>
      <c r="E113" s="238" t="s">
        <v>19</v>
      </c>
      <c r="F113" s="239">
        <v>66.260000000000005</v>
      </c>
      <c r="G113" s="239">
        <v>6.78</v>
      </c>
      <c r="H113" s="239" t="s">
        <v>20</v>
      </c>
      <c r="I113" s="239">
        <v>9.66</v>
      </c>
      <c r="J113" s="239">
        <f t="shared" si="16"/>
        <v>82.7</v>
      </c>
      <c r="K113" s="231">
        <v>18.190000000000001</v>
      </c>
      <c r="L113" s="231">
        <f t="shared" si="17"/>
        <v>100.89</v>
      </c>
      <c r="M113" s="239">
        <v>37.409999999999997</v>
      </c>
      <c r="N113" s="208">
        <v>1</v>
      </c>
      <c r="O113" s="240"/>
    </row>
    <row r="114" spans="1:15" x14ac:dyDescent="0.2">
      <c r="A114" s="222">
        <v>101</v>
      </c>
      <c r="B114" s="203" t="s">
        <v>23</v>
      </c>
      <c r="C114" s="203">
        <v>4</v>
      </c>
      <c r="D114" s="238" t="s">
        <v>139</v>
      </c>
      <c r="E114" s="238" t="s">
        <v>19</v>
      </c>
      <c r="F114" s="239">
        <v>68.91</v>
      </c>
      <c r="G114" s="239">
        <v>3.9</v>
      </c>
      <c r="H114" s="239" t="s">
        <v>20</v>
      </c>
      <c r="I114" s="239">
        <v>10.210000000000001</v>
      </c>
      <c r="J114" s="239">
        <f t="shared" si="16"/>
        <v>83.02000000000001</v>
      </c>
      <c r="K114" s="231">
        <v>18.27</v>
      </c>
      <c r="L114" s="231">
        <f t="shared" si="17"/>
        <v>101.29</v>
      </c>
      <c r="M114" s="239">
        <v>37.58</v>
      </c>
      <c r="N114" s="212">
        <v>1</v>
      </c>
      <c r="O114" s="240"/>
    </row>
    <row r="115" spans="1:15" x14ac:dyDescent="0.2">
      <c r="A115" s="222">
        <v>102</v>
      </c>
      <c r="B115" s="203" t="s">
        <v>23</v>
      </c>
      <c r="C115" s="203">
        <v>4</v>
      </c>
      <c r="D115" s="238" t="s">
        <v>140</v>
      </c>
      <c r="E115" s="238" t="s">
        <v>24</v>
      </c>
      <c r="F115" s="239">
        <v>86.38</v>
      </c>
      <c r="G115" s="239">
        <v>4.59</v>
      </c>
      <c r="H115" s="239" t="s">
        <v>20</v>
      </c>
      <c r="I115" s="239">
        <v>12.25</v>
      </c>
      <c r="J115" s="239">
        <f t="shared" si="16"/>
        <v>103.22</v>
      </c>
      <c r="K115" s="231">
        <v>22.71</v>
      </c>
      <c r="L115" s="231">
        <f t="shared" si="17"/>
        <v>125.93</v>
      </c>
      <c r="M115" s="239">
        <v>46.7</v>
      </c>
      <c r="N115" s="208">
        <v>1</v>
      </c>
      <c r="O115" s="240"/>
    </row>
    <row r="116" spans="1:15" x14ac:dyDescent="0.2">
      <c r="A116" s="222">
        <v>103</v>
      </c>
      <c r="B116" s="203" t="s">
        <v>23</v>
      </c>
      <c r="C116" s="203">
        <v>4</v>
      </c>
      <c r="D116" s="238" t="s">
        <v>141</v>
      </c>
      <c r="E116" s="238" t="s">
        <v>24</v>
      </c>
      <c r="F116" s="239">
        <v>78.88</v>
      </c>
      <c r="G116" s="239">
        <v>3.9</v>
      </c>
      <c r="H116" s="239" t="s">
        <v>20</v>
      </c>
      <c r="I116" s="239">
        <v>11.17</v>
      </c>
      <c r="J116" s="239">
        <f t="shared" si="16"/>
        <v>93.95</v>
      </c>
      <c r="K116" s="231">
        <v>20.66</v>
      </c>
      <c r="L116" s="231">
        <f t="shared" si="17"/>
        <v>114.61</v>
      </c>
      <c r="M116" s="239">
        <v>42.5</v>
      </c>
      <c r="N116" s="208">
        <v>1</v>
      </c>
      <c r="O116" s="240"/>
    </row>
    <row r="117" spans="1:15" x14ac:dyDescent="0.2">
      <c r="A117" s="222">
        <v>104</v>
      </c>
      <c r="B117" s="203" t="s">
        <v>23</v>
      </c>
      <c r="C117" s="203">
        <v>4</v>
      </c>
      <c r="D117" s="238" t="s">
        <v>142</v>
      </c>
      <c r="E117" s="238" t="s">
        <v>19</v>
      </c>
      <c r="F117" s="239">
        <v>68.84</v>
      </c>
      <c r="G117" s="239">
        <v>3.9</v>
      </c>
      <c r="H117" s="239" t="s">
        <v>20</v>
      </c>
      <c r="I117" s="239">
        <v>10.26</v>
      </c>
      <c r="J117" s="239">
        <f t="shared" si="16"/>
        <v>83.000000000000014</v>
      </c>
      <c r="K117" s="231">
        <v>18.27</v>
      </c>
      <c r="L117" s="231">
        <f t="shared" si="17"/>
        <v>101.27000000000001</v>
      </c>
      <c r="M117" s="239">
        <v>37.58</v>
      </c>
      <c r="N117" s="208">
        <v>1</v>
      </c>
      <c r="O117" s="240"/>
    </row>
    <row r="118" spans="1:15" x14ac:dyDescent="0.2">
      <c r="A118" s="222">
        <v>105</v>
      </c>
      <c r="B118" s="203" t="s">
        <v>23</v>
      </c>
      <c r="C118" s="203">
        <v>4</v>
      </c>
      <c r="D118" s="238" t="s">
        <v>143</v>
      </c>
      <c r="E118" s="238" t="s">
        <v>24</v>
      </c>
      <c r="F118" s="239">
        <v>76.5</v>
      </c>
      <c r="G118" s="239">
        <v>3.09</v>
      </c>
      <c r="H118" s="239" t="s">
        <v>20</v>
      </c>
      <c r="I118" s="239">
        <v>11.17</v>
      </c>
      <c r="J118" s="239">
        <f t="shared" si="16"/>
        <v>90.76</v>
      </c>
      <c r="K118" s="231">
        <v>19.97</v>
      </c>
      <c r="L118" s="231">
        <f t="shared" si="17"/>
        <v>110.73</v>
      </c>
      <c r="M118" s="239">
        <v>41.07</v>
      </c>
      <c r="N118" s="208">
        <v>1</v>
      </c>
      <c r="O118" s="240"/>
    </row>
    <row r="119" spans="1:15" x14ac:dyDescent="0.2">
      <c r="A119" s="222">
        <v>106</v>
      </c>
      <c r="B119" s="203" t="s">
        <v>23</v>
      </c>
      <c r="C119" s="203">
        <v>4</v>
      </c>
      <c r="D119" s="238" t="s">
        <v>144</v>
      </c>
      <c r="E119" s="238" t="s">
        <v>19</v>
      </c>
      <c r="F119" s="239">
        <v>63.9</v>
      </c>
      <c r="G119" s="239">
        <v>3.59</v>
      </c>
      <c r="H119" s="239" t="s">
        <v>20</v>
      </c>
      <c r="I119" s="239">
        <v>9.6199999999999992</v>
      </c>
      <c r="J119" s="239">
        <f t="shared" si="16"/>
        <v>77.11</v>
      </c>
      <c r="K119" s="231">
        <v>16.96</v>
      </c>
      <c r="L119" s="231">
        <f t="shared" si="17"/>
        <v>94.07</v>
      </c>
      <c r="M119" s="239">
        <v>34.89</v>
      </c>
      <c r="N119" s="208"/>
      <c r="O119" s="240"/>
    </row>
    <row r="120" spans="1:15" x14ac:dyDescent="0.2">
      <c r="A120" s="222">
        <v>107</v>
      </c>
      <c r="B120" s="203" t="s">
        <v>23</v>
      </c>
      <c r="C120" s="203">
        <v>4</v>
      </c>
      <c r="D120" s="238" t="s">
        <v>145</v>
      </c>
      <c r="E120" s="238" t="s">
        <v>19</v>
      </c>
      <c r="F120" s="239">
        <v>61.87</v>
      </c>
      <c r="G120" s="239">
        <v>3.62</v>
      </c>
      <c r="H120" s="239" t="s">
        <v>20</v>
      </c>
      <c r="I120" s="239">
        <v>9.65</v>
      </c>
      <c r="J120" s="239">
        <f t="shared" si="16"/>
        <v>75.14</v>
      </c>
      <c r="K120" s="231">
        <v>16.54</v>
      </c>
      <c r="L120" s="231">
        <f t="shared" si="17"/>
        <v>91.68</v>
      </c>
      <c r="M120" s="239">
        <v>34.01</v>
      </c>
      <c r="N120" s="208"/>
      <c r="O120" s="240"/>
    </row>
    <row r="121" spans="1:15" x14ac:dyDescent="0.2">
      <c r="A121" s="222">
        <v>108</v>
      </c>
      <c r="B121" s="208" t="s">
        <v>23</v>
      </c>
      <c r="C121" s="208">
        <v>4</v>
      </c>
      <c r="D121" s="238" t="s">
        <v>146</v>
      </c>
      <c r="E121" s="238" t="s">
        <v>19</v>
      </c>
      <c r="F121" s="239">
        <v>68.3</v>
      </c>
      <c r="G121" s="239">
        <v>3.9</v>
      </c>
      <c r="H121" s="239" t="s">
        <v>20</v>
      </c>
      <c r="I121" s="239">
        <v>9.5399999999999991</v>
      </c>
      <c r="J121" s="239">
        <f t="shared" si="16"/>
        <v>81.740000000000009</v>
      </c>
      <c r="K121" s="231">
        <v>17.989999999999998</v>
      </c>
      <c r="L121" s="231">
        <f t="shared" si="17"/>
        <v>99.73</v>
      </c>
      <c r="M121" s="239">
        <v>36.99</v>
      </c>
      <c r="N121" s="208">
        <v>1</v>
      </c>
      <c r="O121" s="240"/>
    </row>
    <row r="122" spans="1:15" x14ac:dyDescent="0.2">
      <c r="A122" s="220"/>
      <c r="B122" s="220"/>
      <c r="C122" s="220"/>
      <c r="D122" s="220"/>
      <c r="E122" s="220"/>
      <c r="F122" s="220"/>
      <c r="G122" s="220"/>
      <c r="H122" s="220"/>
      <c r="I122" s="220"/>
      <c r="J122" s="220"/>
      <c r="K122" s="220"/>
      <c r="L122" s="220"/>
      <c r="M122" s="220"/>
      <c r="N122" s="220"/>
      <c r="O122" s="220"/>
    </row>
    <row r="123" spans="1:15" x14ac:dyDescent="0.2">
      <c r="A123" s="222">
        <v>109</v>
      </c>
      <c r="B123" s="203" t="s">
        <v>23</v>
      </c>
      <c r="C123" s="203">
        <v>5</v>
      </c>
      <c r="D123" s="238" t="s">
        <v>167</v>
      </c>
      <c r="E123" s="238" t="s">
        <v>19</v>
      </c>
      <c r="F123" s="239">
        <v>62.94</v>
      </c>
      <c r="G123" s="239">
        <v>3.48</v>
      </c>
      <c r="H123" s="239" t="s">
        <v>20</v>
      </c>
      <c r="I123" s="239">
        <v>9.89</v>
      </c>
      <c r="J123" s="239">
        <f t="shared" ref="J123:J134" si="18">F123+G123+I123</f>
        <v>76.31</v>
      </c>
      <c r="K123" s="235">
        <v>16.8</v>
      </c>
      <c r="L123" s="235">
        <f t="shared" ref="L123:L134" si="19">J123+K123</f>
        <v>93.11</v>
      </c>
      <c r="M123" s="239">
        <v>34.56</v>
      </c>
      <c r="N123" s="234"/>
      <c r="O123" s="240"/>
    </row>
    <row r="124" spans="1:15" x14ac:dyDescent="0.2">
      <c r="A124" s="222">
        <v>110</v>
      </c>
      <c r="B124" s="203" t="s">
        <v>23</v>
      </c>
      <c r="C124" s="203">
        <v>5</v>
      </c>
      <c r="D124" s="238" t="s">
        <v>168</v>
      </c>
      <c r="E124" s="238" t="s">
        <v>19</v>
      </c>
      <c r="F124" s="239">
        <v>61.92</v>
      </c>
      <c r="G124" s="239">
        <v>3.62</v>
      </c>
      <c r="H124" s="239" t="s">
        <v>20</v>
      </c>
      <c r="I124" s="239">
        <v>9.68</v>
      </c>
      <c r="J124" s="239">
        <f t="shared" si="18"/>
        <v>75.22</v>
      </c>
      <c r="K124" s="235">
        <v>16.55</v>
      </c>
      <c r="L124" s="235">
        <f t="shared" si="19"/>
        <v>91.77</v>
      </c>
      <c r="M124" s="239">
        <v>34.049999999999997</v>
      </c>
      <c r="N124" s="234"/>
      <c r="O124" s="240"/>
    </row>
    <row r="125" spans="1:15" x14ac:dyDescent="0.2">
      <c r="A125" s="222">
        <v>111</v>
      </c>
      <c r="B125" s="203" t="s">
        <v>23</v>
      </c>
      <c r="C125" s="203">
        <v>5</v>
      </c>
      <c r="D125" s="238" t="s">
        <v>169</v>
      </c>
      <c r="E125" s="238" t="s">
        <v>24</v>
      </c>
      <c r="F125" s="239">
        <v>80.89</v>
      </c>
      <c r="G125" s="239">
        <v>3.9</v>
      </c>
      <c r="H125" s="239" t="s">
        <v>20</v>
      </c>
      <c r="I125" s="239">
        <v>11.76</v>
      </c>
      <c r="J125" s="239">
        <f t="shared" si="18"/>
        <v>96.550000000000011</v>
      </c>
      <c r="K125" s="235">
        <v>21.26</v>
      </c>
      <c r="L125" s="235">
        <f t="shared" si="19"/>
        <v>117.81000000000002</v>
      </c>
      <c r="M125" s="239">
        <v>43.93</v>
      </c>
      <c r="N125" s="234">
        <v>1</v>
      </c>
      <c r="O125" s="240"/>
    </row>
    <row r="126" spans="1:15" x14ac:dyDescent="0.2">
      <c r="A126" s="222">
        <v>112</v>
      </c>
      <c r="B126" s="203" t="s">
        <v>23</v>
      </c>
      <c r="C126" s="203">
        <v>5</v>
      </c>
      <c r="D126" s="238" t="s">
        <v>170</v>
      </c>
      <c r="E126" s="238" t="s">
        <v>19</v>
      </c>
      <c r="F126" s="239">
        <v>66.260000000000005</v>
      </c>
      <c r="G126" s="239">
        <v>6.78</v>
      </c>
      <c r="H126" s="239" t="s">
        <v>20</v>
      </c>
      <c r="I126" s="239">
        <v>9.66</v>
      </c>
      <c r="J126" s="239">
        <f t="shared" si="18"/>
        <v>82.7</v>
      </c>
      <c r="K126" s="235">
        <v>18.190000000000001</v>
      </c>
      <c r="L126" s="235">
        <f t="shared" si="19"/>
        <v>100.89</v>
      </c>
      <c r="M126" s="239">
        <v>37.409999999999997</v>
      </c>
      <c r="N126" s="234">
        <v>1</v>
      </c>
      <c r="O126" s="240"/>
    </row>
    <row r="127" spans="1:15" x14ac:dyDescent="0.2">
      <c r="A127" s="222">
        <v>113</v>
      </c>
      <c r="B127" s="203" t="s">
        <v>23</v>
      </c>
      <c r="C127" s="203">
        <v>5</v>
      </c>
      <c r="D127" s="238" t="s">
        <v>171</v>
      </c>
      <c r="E127" s="238" t="s">
        <v>19</v>
      </c>
      <c r="F127" s="239">
        <v>68.91</v>
      </c>
      <c r="G127" s="239">
        <v>3.9</v>
      </c>
      <c r="H127" s="239" t="s">
        <v>20</v>
      </c>
      <c r="I127" s="239">
        <v>10.210000000000001</v>
      </c>
      <c r="J127" s="239">
        <f t="shared" si="18"/>
        <v>83.02000000000001</v>
      </c>
      <c r="K127" s="235">
        <v>18.27</v>
      </c>
      <c r="L127" s="235">
        <f t="shared" si="19"/>
        <v>101.29</v>
      </c>
      <c r="M127" s="239">
        <v>37.58</v>
      </c>
      <c r="N127" s="234">
        <v>1</v>
      </c>
      <c r="O127" s="240"/>
    </row>
    <row r="128" spans="1:15" x14ac:dyDescent="0.2">
      <c r="A128" s="222">
        <v>114</v>
      </c>
      <c r="B128" s="203" t="s">
        <v>23</v>
      </c>
      <c r="C128" s="203">
        <v>5</v>
      </c>
      <c r="D128" s="238" t="s">
        <v>172</v>
      </c>
      <c r="E128" s="238" t="s">
        <v>24</v>
      </c>
      <c r="F128" s="239">
        <v>86.38</v>
      </c>
      <c r="G128" s="239">
        <v>4.59</v>
      </c>
      <c r="H128" s="239" t="s">
        <v>20</v>
      </c>
      <c r="I128" s="239">
        <v>12.25</v>
      </c>
      <c r="J128" s="239">
        <f t="shared" si="18"/>
        <v>103.22</v>
      </c>
      <c r="K128" s="235">
        <v>22.71</v>
      </c>
      <c r="L128" s="235">
        <f t="shared" si="19"/>
        <v>125.93</v>
      </c>
      <c r="M128" s="239">
        <v>46.7</v>
      </c>
      <c r="N128" s="234">
        <v>1</v>
      </c>
      <c r="O128" s="240"/>
    </row>
    <row r="129" spans="1:15" x14ac:dyDescent="0.2">
      <c r="A129" s="222">
        <v>115</v>
      </c>
      <c r="B129" s="203" t="s">
        <v>23</v>
      </c>
      <c r="C129" s="203">
        <v>5</v>
      </c>
      <c r="D129" s="238" t="s">
        <v>173</v>
      </c>
      <c r="E129" s="238" t="s">
        <v>24</v>
      </c>
      <c r="F129" s="239">
        <v>78.88</v>
      </c>
      <c r="G129" s="239">
        <v>3.9</v>
      </c>
      <c r="H129" s="239" t="s">
        <v>20</v>
      </c>
      <c r="I129" s="239">
        <v>11.17</v>
      </c>
      <c r="J129" s="239">
        <f t="shared" si="18"/>
        <v>93.95</v>
      </c>
      <c r="K129" s="235">
        <v>20.66</v>
      </c>
      <c r="L129" s="235">
        <f t="shared" si="19"/>
        <v>114.61</v>
      </c>
      <c r="M129" s="239">
        <v>42.5</v>
      </c>
      <c r="N129" s="234">
        <v>1</v>
      </c>
      <c r="O129" s="240"/>
    </row>
    <row r="130" spans="1:15" x14ac:dyDescent="0.2">
      <c r="A130" s="222">
        <v>116</v>
      </c>
      <c r="B130" s="203" t="s">
        <v>23</v>
      </c>
      <c r="C130" s="203">
        <v>5</v>
      </c>
      <c r="D130" s="238" t="s">
        <v>174</v>
      </c>
      <c r="E130" s="238" t="s">
        <v>19</v>
      </c>
      <c r="F130" s="239">
        <v>68.84</v>
      </c>
      <c r="G130" s="239">
        <v>3.9</v>
      </c>
      <c r="H130" s="239" t="s">
        <v>20</v>
      </c>
      <c r="I130" s="239">
        <v>10.26</v>
      </c>
      <c r="J130" s="239">
        <f t="shared" si="18"/>
        <v>83.000000000000014</v>
      </c>
      <c r="K130" s="235">
        <v>18.27</v>
      </c>
      <c r="L130" s="235">
        <f t="shared" si="19"/>
        <v>101.27000000000001</v>
      </c>
      <c r="M130" s="239">
        <v>37.58</v>
      </c>
      <c r="N130" s="234">
        <v>1</v>
      </c>
      <c r="O130" s="240"/>
    </row>
    <row r="131" spans="1:15" x14ac:dyDescent="0.2">
      <c r="A131" s="222">
        <v>117</v>
      </c>
      <c r="B131" s="203" t="s">
        <v>23</v>
      </c>
      <c r="C131" s="203">
        <v>5</v>
      </c>
      <c r="D131" s="238" t="s">
        <v>175</v>
      </c>
      <c r="E131" s="238" t="s">
        <v>24</v>
      </c>
      <c r="F131" s="239">
        <v>76.5</v>
      </c>
      <c r="G131" s="239">
        <v>3.09</v>
      </c>
      <c r="H131" s="239" t="s">
        <v>20</v>
      </c>
      <c r="I131" s="239">
        <v>11.17</v>
      </c>
      <c r="J131" s="239">
        <f t="shared" si="18"/>
        <v>90.76</v>
      </c>
      <c r="K131" s="235">
        <v>19.97</v>
      </c>
      <c r="L131" s="235">
        <f t="shared" si="19"/>
        <v>110.73</v>
      </c>
      <c r="M131" s="239">
        <v>41.07</v>
      </c>
      <c r="N131" s="234">
        <v>1</v>
      </c>
      <c r="O131" s="240"/>
    </row>
    <row r="132" spans="1:15" x14ac:dyDescent="0.2">
      <c r="A132" s="222">
        <v>118</v>
      </c>
      <c r="B132" s="203" t="s">
        <v>23</v>
      </c>
      <c r="C132" s="203">
        <v>5</v>
      </c>
      <c r="D132" s="238" t="s">
        <v>176</v>
      </c>
      <c r="E132" s="238" t="s">
        <v>19</v>
      </c>
      <c r="F132" s="239">
        <v>63.9</v>
      </c>
      <c r="G132" s="239">
        <v>3.59</v>
      </c>
      <c r="H132" s="239" t="s">
        <v>20</v>
      </c>
      <c r="I132" s="239">
        <v>9.6199999999999992</v>
      </c>
      <c r="J132" s="239">
        <f t="shared" si="18"/>
        <v>77.11</v>
      </c>
      <c r="K132" s="235">
        <v>16.96</v>
      </c>
      <c r="L132" s="235">
        <f t="shared" si="19"/>
        <v>94.07</v>
      </c>
      <c r="M132" s="239">
        <v>34.89</v>
      </c>
      <c r="N132" s="234"/>
      <c r="O132" s="240"/>
    </row>
    <row r="133" spans="1:15" x14ac:dyDescent="0.2">
      <c r="A133" s="222">
        <v>119</v>
      </c>
      <c r="B133" s="203" t="s">
        <v>23</v>
      </c>
      <c r="C133" s="203">
        <v>5</v>
      </c>
      <c r="D133" s="238" t="s">
        <v>177</v>
      </c>
      <c r="E133" s="238" t="s">
        <v>19</v>
      </c>
      <c r="F133" s="239">
        <v>61.87</v>
      </c>
      <c r="G133" s="239">
        <v>3.62</v>
      </c>
      <c r="H133" s="239" t="s">
        <v>20</v>
      </c>
      <c r="I133" s="239">
        <v>9.65</v>
      </c>
      <c r="J133" s="239">
        <f t="shared" si="18"/>
        <v>75.14</v>
      </c>
      <c r="K133" s="235">
        <v>16.54</v>
      </c>
      <c r="L133" s="235">
        <f t="shared" si="19"/>
        <v>91.68</v>
      </c>
      <c r="M133" s="239">
        <v>34.01</v>
      </c>
      <c r="N133" s="234"/>
      <c r="O133" s="240"/>
    </row>
    <row r="134" spans="1:15" x14ac:dyDescent="0.2">
      <c r="A134" s="222">
        <v>120</v>
      </c>
      <c r="B134" s="208" t="s">
        <v>23</v>
      </c>
      <c r="C134" s="208">
        <v>5</v>
      </c>
      <c r="D134" s="238" t="s">
        <v>178</v>
      </c>
      <c r="E134" s="238" t="s">
        <v>19</v>
      </c>
      <c r="F134" s="239">
        <v>68.3</v>
      </c>
      <c r="G134" s="239">
        <v>3.9</v>
      </c>
      <c r="H134" s="239" t="s">
        <v>20</v>
      </c>
      <c r="I134" s="239">
        <v>9.5399999999999991</v>
      </c>
      <c r="J134" s="239">
        <f t="shared" si="18"/>
        <v>81.740000000000009</v>
      </c>
      <c r="K134" s="235">
        <v>17.989999999999998</v>
      </c>
      <c r="L134" s="235">
        <f t="shared" si="19"/>
        <v>99.73</v>
      </c>
      <c r="M134" s="239">
        <v>36.99</v>
      </c>
      <c r="N134" s="237"/>
      <c r="O134" s="240"/>
    </row>
    <row r="135" spans="1:15" x14ac:dyDescent="0.2">
      <c r="A135" s="220"/>
      <c r="B135" s="220"/>
      <c r="C135" s="220"/>
      <c r="D135" s="220"/>
      <c r="E135" s="220"/>
      <c r="F135" s="220"/>
      <c r="G135" s="220"/>
      <c r="H135" s="220"/>
      <c r="I135" s="220"/>
      <c r="J135" s="220"/>
      <c r="K135" s="220"/>
      <c r="L135" s="220"/>
      <c r="M135" s="220"/>
      <c r="N135" s="220"/>
      <c r="O135" s="220"/>
    </row>
    <row r="136" spans="1:15" x14ac:dyDescent="0.2">
      <c r="A136" s="222">
        <v>121</v>
      </c>
      <c r="B136" s="238" t="s">
        <v>25</v>
      </c>
      <c r="C136" s="238">
        <v>1</v>
      </c>
      <c r="D136" s="238" t="s">
        <v>51</v>
      </c>
      <c r="E136" s="238" t="s">
        <v>19</v>
      </c>
      <c r="F136" s="239">
        <v>62</v>
      </c>
      <c r="G136" s="239">
        <v>3.25</v>
      </c>
      <c r="H136" s="239" t="s">
        <v>20</v>
      </c>
      <c r="I136" s="239">
        <v>9.3699999999999992</v>
      </c>
      <c r="J136" s="239">
        <f t="shared" ref="J136:J143" si="20">F136+G136+I136</f>
        <v>74.62</v>
      </c>
      <c r="K136" s="239">
        <v>16.41</v>
      </c>
      <c r="L136" s="239">
        <f t="shared" ref="L136:L143" si="21">J136+K136</f>
        <v>91.03</v>
      </c>
      <c r="M136" s="241">
        <f>33.75</f>
        <v>33.75</v>
      </c>
      <c r="N136" s="203">
        <v>1</v>
      </c>
      <c r="O136" s="240"/>
    </row>
    <row r="137" spans="1:15" x14ac:dyDescent="0.2">
      <c r="A137" s="222">
        <v>122</v>
      </c>
      <c r="B137" s="238" t="s">
        <v>25</v>
      </c>
      <c r="C137" s="238">
        <v>1</v>
      </c>
      <c r="D137" s="238" t="s">
        <v>52</v>
      </c>
      <c r="E137" s="238" t="s">
        <v>19</v>
      </c>
      <c r="F137" s="239">
        <v>61.15</v>
      </c>
      <c r="G137" s="239">
        <v>3.62</v>
      </c>
      <c r="H137" s="239" t="s">
        <v>20</v>
      </c>
      <c r="I137" s="239">
        <v>9.69</v>
      </c>
      <c r="J137" s="239">
        <f t="shared" si="20"/>
        <v>74.459999999999994</v>
      </c>
      <c r="K137" s="239">
        <v>16.39</v>
      </c>
      <c r="L137" s="239">
        <f t="shared" si="21"/>
        <v>90.85</v>
      </c>
      <c r="M137" s="242">
        <v>33.71</v>
      </c>
      <c r="N137" s="203">
        <v>1</v>
      </c>
      <c r="O137" s="240"/>
    </row>
    <row r="138" spans="1:15" x14ac:dyDescent="0.2">
      <c r="A138" s="222">
        <v>123</v>
      </c>
      <c r="B138" s="238" t="s">
        <v>25</v>
      </c>
      <c r="C138" s="238">
        <v>1</v>
      </c>
      <c r="D138" s="238" t="s">
        <v>53</v>
      </c>
      <c r="E138" s="238" t="s">
        <v>19</v>
      </c>
      <c r="F138" s="239">
        <v>61.6</v>
      </c>
      <c r="G138" s="239">
        <v>2.92</v>
      </c>
      <c r="H138" s="239" t="s">
        <v>20</v>
      </c>
      <c r="I138" s="239">
        <v>9</v>
      </c>
      <c r="J138" s="239">
        <f t="shared" si="20"/>
        <v>73.52</v>
      </c>
      <c r="K138" s="239">
        <v>16.190000000000001</v>
      </c>
      <c r="L138" s="239">
        <f t="shared" si="21"/>
        <v>89.71</v>
      </c>
      <c r="M138" s="239">
        <v>33.29</v>
      </c>
      <c r="N138" s="203">
        <v>1</v>
      </c>
      <c r="O138" s="240"/>
    </row>
    <row r="139" spans="1:15" x14ac:dyDescent="0.2">
      <c r="A139" s="222">
        <v>124</v>
      </c>
      <c r="B139" s="238" t="s">
        <v>25</v>
      </c>
      <c r="C139" s="238">
        <v>1</v>
      </c>
      <c r="D139" s="238" t="s">
        <v>54</v>
      </c>
      <c r="E139" s="238" t="s">
        <v>19</v>
      </c>
      <c r="F139" s="239">
        <v>58.09</v>
      </c>
      <c r="G139" s="239">
        <v>3.59</v>
      </c>
      <c r="H139" s="239" t="s">
        <v>20</v>
      </c>
      <c r="I139" s="239">
        <v>9.5500000000000007</v>
      </c>
      <c r="J139" s="239">
        <f t="shared" si="20"/>
        <v>71.23</v>
      </c>
      <c r="K139" s="239">
        <v>15.78</v>
      </c>
      <c r="L139" s="239">
        <f t="shared" si="21"/>
        <v>87.01</v>
      </c>
      <c r="M139" s="239">
        <v>32.28</v>
      </c>
      <c r="N139" s="203"/>
      <c r="O139" s="240"/>
    </row>
    <row r="140" spans="1:15" x14ac:dyDescent="0.2">
      <c r="A140" s="222">
        <v>125</v>
      </c>
      <c r="B140" s="238" t="s">
        <v>25</v>
      </c>
      <c r="C140" s="238">
        <v>1</v>
      </c>
      <c r="D140" s="238" t="s">
        <v>55</v>
      </c>
      <c r="E140" s="238" t="s">
        <v>19</v>
      </c>
      <c r="F140" s="239">
        <v>66.62</v>
      </c>
      <c r="G140" s="239">
        <v>3.74</v>
      </c>
      <c r="H140" s="239" t="s">
        <v>20</v>
      </c>
      <c r="I140" s="239">
        <v>9.1199999999999992</v>
      </c>
      <c r="J140" s="239">
        <f t="shared" si="20"/>
        <v>79.48</v>
      </c>
      <c r="K140" s="239">
        <v>17.489999999999998</v>
      </c>
      <c r="L140" s="239">
        <f t="shared" si="21"/>
        <v>96.97</v>
      </c>
      <c r="M140" s="239">
        <v>35.979999999999997</v>
      </c>
      <c r="N140" s="203">
        <v>1</v>
      </c>
      <c r="O140" s="240">
        <v>1</v>
      </c>
    </row>
    <row r="141" spans="1:15" x14ac:dyDescent="0.2">
      <c r="A141" s="222">
        <v>126</v>
      </c>
      <c r="B141" s="238" t="s">
        <v>25</v>
      </c>
      <c r="C141" s="238">
        <v>1</v>
      </c>
      <c r="D141" s="238" t="s">
        <v>56</v>
      </c>
      <c r="E141" s="238" t="s">
        <v>19</v>
      </c>
      <c r="F141" s="239">
        <v>60.62</v>
      </c>
      <c r="G141" s="239">
        <v>3.48</v>
      </c>
      <c r="H141" s="239" t="s">
        <v>20</v>
      </c>
      <c r="I141" s="239">
        <v>9.4499999999999993</v>
      </c>
      <c r="J141" s="239">
        <f t="shared" si="20"/>
        <v>73.55</v>
      </c>
      <c r="K141" s="239">
        <v>16.190000000000001</v>
      </c>
      <c r="L141" s="239">
        <f t="shared" si="21"/>
        <v>89.74</v>
      </c>
      <c r="M141" s="239">
        <v>33.29</v>
      </c>
      <c r="N141" s="203">
        <v>1</v>
      </c>
      <c r="O141" s="240"/>
    </row>
    <row r="142" spans="1:15" x14ac:dyDescent="0.2">
      <c r="A142" s="222">
        <v>127</v>
      </c>
      <c r="B142" s="238" t="s">
        <v>25</v>
      </c>
      <c r="C142" s="238">
        <v>1</v>
      </c>
      <c r="D142" s="238" t="s">
        <v>57</v>
      </c>
      <c r="E142" s="238" t="s">
        <v>19</v>
      </c>
      <c r="F142" s="239">
        <v>62.32</v>
      </c>
      <c r="G142" s="239">
        <v>3.76</v>
      </c>
      <c r="H142" s="239" t="s">
        <v>20</v>
      </c>
      <c r="I142" s="239">
        <v>9.4</v>
      </c>
      <c r="J142" s="239">
        <f t="shared" si="20"/>
        <v>75.48</v>
      </c>
      <c r="K142" s="239">
        <v>16.61</v>
      </c>
      <c r="L142" s="239">
        <f t="shared" si="21"/>
        <v>92.09</v>
      </c>
      <c r="M142" s="239">
        <v>34.17</v>
      </c>
      <c r="N142" s="203">
        <v>1</v>
      </c>
      <c r="O142" s="240"/>
    </row>
    <row r="143" spans="1:15" ht="16" thickBot="1" x14ac:dyDescent="0.25">
      <c r="A143" s="222">
        <v>128</v>
      </c>
      <c r="B143" s="238" t="s">
        <v>25</v>
      </c>
      <c r="C143" s="238">
        <v>1</v>
      </c>
      <c r="D143" s="238" t="s">
        <v>58</v>
      </c>
      <c r="E143" s="238" t="s">
        <v>19</v>
      </c>
      <c r="F143" s="239">
        <v>61.43</v>
      </c>
      <c r="G143" s="239">
        <v>3.28</v>
      </c>
      <c r="H143" s="239" t="s">
        <v>20</v>
      </c>
      <c r="I143" s="239">
        <v>9.2100000000000009</v>
      </c>
      <c r="J143" s="239">
        <f t="shared" si="20"/>
        <v>73.919999999999987</v>
      </c>
      <c r="K143" s="239">
        <v>16.27</v>
      </c>
      <c r="L143" s="239">
        <f t="shared" si="21"/>
        <v>90.189999999999984</v>
      </c>
      <c r="M143" s="243">
        <v>33.46</v>
      </c>
      <c r="N143" s="208">
        <v>1</v>
      </c>
      <c r="O143" s="240"/>
    </row>
    <row r="144" spans="1:15" x14ac:dyDescent="0.2">
      <c r="A144" s="220"/>
      <c r="B144" s="220"/>
      <c r="C144" s="220"/>
      <c r="D144" s="220"/>
      <c r="E144" s="220"/>
      <c r="F144" s="220"/>
      <c r="G144" s="220"/>
      <c r="H144" s="220"/>
      <c r="I144" s="220"/>
      <c r="J144" s="220"/>
      <c r="K144" s="220"/>
      <c r="L144" s="220"/>
      <c r="M144" s="220"/>
      <c r="N144" s="220"/>
      <c r="O144" s="220"/>
    </row>
    <row r="145" spans="1:15" x14ac:dyDescent="0.2">
      <c r="A145" s="222">
        <v>129</v>
      </c>
      <c r="B145" s="238" t="s">
        <v>25</v>
      </c>
      <c r="C145" s="238">
        <v>2</v>
      </c>
      <c r="D145" s="238" t="s">
        <v>83</v>
      </c>
      <c r="E145" s="238" t="s">
        <v>19</v>
      </c>
      <c r="F145" s="239">
        <v>62</v>
      </c>
      <c r="G145" s="239">
        <v>3.25</v>
      </c>
      <c r="H145" s="239" t="s">
        <v>20</v>
      </c>
      <c r="I145" s="239">
        <v>9.3699999999999992</v>
      </c>
      <c r="J145" s="239">
        <f t="shared" ref="J145:J152" si="22">F145+G145+I145</f>
        <v>74.62</v>
      </c>
      <c r="K145" s="225">
        <v>16.41</v>
      </c>
      <c r="L145" s="225">
        <f t="shared" ref="L145:L152" si="23">J145+K145</f>
        <v>91.03</v>
      </c>
      <c r="M145" s="241">
        <f>33.75</f>
        <v>33.75</v>
      </c>
      <c r="N145" s="212">
        <v>1</v>
      </c>
      <c r="O145" s="240"/>
    </row>
    <row r="146" spans="1:15" x14ac:dyDescent="0.2">
      <c r="A146" s="222">
        <v>130</v>
      </c>
      <c r="B146" s="238" t="s">
        <v>25</v>
      </c>
      <c r="C146" s="238">
        <v>2</v>
      </c>
      <c r="D146" s="238" t="s">
        <v>84</v>
      </c>
      <c r="E146" s="238" t="s">
        <v>19</v>
      </c>
      <c r="F146" s="239">
        <v>61.15</v>
      </c>
      <c r="G146" s="239">
        <v>3.62</v>
      </c>
      <c r="H146" s="239" t="s">
        <v>20</v>
      </c>
      <c r="I146" s="239">
        <v>9.69</v>
      </c>
      <c r="J146" s="239">
        <f t="shared" si="22"/>
        <v>74.459999999999994</v>
      </c>
      <c r="K146" s="225">
        <v>16.39</v>
      </c>
      <c r="L146" s="225">
        <f t="shared" si="23"/>
        <v>90.85</v>
      </c>
      <c r="M146" s="242">
        <v>33.71</v>
      </c>
      <c r="N146" s="208">
        <v>1</v>
      </c>
      <c r="O146" s="240"/>
    </row>
    <row r="147" spans="1:15" x14ac:dyDescent="0.2">
      <c r="A147" s="222">
        <v>131</v>
      </c>
      <c r="B147" s="238" t="s">
        <v>25</v>
      </c>
      <c r="C147" s="238">
        <v>2</v>
      </c>
      <c r="D147" s="238" t="s">
        <v>85</v>
      </c>
      <c r="E147" s="238" t="s">
        <v>19</v>
      </c>
      <c r="F147" s="239">
        <v>61.6</v>
      </c>
      <c r="G147" s="239">
        <v>2.92</v>
      </c>
      <c r="H147" s="239" t="s">
        <v>20</v>
      </c>
      <c r="I147" s="239">
        <v>9</v>
      </c>
      <c r="J147" s="239">
        <f t="shared" si="22"/>
        <v>73.52</v>
      </c>
      <c r="K147" s="225">
        <v>16.190000000000001</v>
      </c>
      <c r="L147" s="225">
        <f t="shared" si="23"/>
        <v>89.71</v>
      </c>
      <c r="M147" s="239">
        <v>33.29</v>
      </c>
      <c r="N147" s="212"/>
      <c r="O147" s="240"/>
    </row>
    <row r="148" spans="1:15" x14ac:dyDescent="0.2">
      <c r="A148" s="222">
        <v>132</v>
      </c>
      <c r="B148" s="238" t="s">
        <v>25</v>
      </c>
      <c r="C148" s="238">
        <v>2</v>
      </c>
      <c r="D148" s="238" t="s">
        <v>86</v>
      </c>
      <c r="E148" s="238" t="s">
        <v>19</v>
      </c>
      <c r="F148" s="239">
        <v>58.09</v>
      </c>
      <c r="G148" s="239">
        <v>3.59</v>
      </c>
      <c r="H148" s="239" t="s">
        <v>20</v>
      </c>
      <c r="I148" s="239">
        <v>9.5500000000000007</v>
      </c>
      <c r="J148" s="239">
        <f t="shared" si="22"/>
        <v>71.23</v>
      </c>
      <c r="K148" s="225">
        <v>15.78</v>
      </c>
      <c r="L148" s="225">
        <f t="shared" si="23"/>
        <v>87.01</v>
      </c>
      <c r="M148" s="239">
        <v>32.28</v>
      </c>
      <c r="N148" s="208"/>
      <c r="O148" s="240"/>
    </row>
    <row r="149" spans="1:15" x14ac:dyDescent="0.2">
      <c r="A149" s="222">
        <v>133</v>
      </c>
      <c r="B149" s="238" t="s">
        <v>25</v>
      </c>
      <c r="C149" s="238">
        <v>2</v>
      </c>
      <c r="D149" s="238" t="s">
        <v>87</v>
      </c>
      <c r="E149" s="238" t="s">
        <v>19</v>
      </c>
      <c r="F149" s="239">
        <v>66.62</v>
      </c>
      <c r="G149" s="239">
        <v>3.74</v>
      </c>
      <c r="H149" s="239" t="s">
        <v>20</v>
      </c>
      <c r="I149" s="239">
        <v>9.1199999999999992</v>
      </c>
      <c r="J149" s="239">
        <f t="shared" si="22"/>
        <v>79.48</v>
      </c>
      <c r="K149" s="225">
        <v>17.489999999999998</v>
      </c>
      <c r="L149" s="225">
        <f t="shared" si="23"/>
        <v>96.97</v>
      </c>
      <c r="M149" s="239">
        <v>35.979999999999997</v>
      </c>
      <c r="N149" s="212">
        <v>1</v>
      </c>
      <c r="O149" s="240">
        <v>1</v>
      </c>
    </row>
    <row r="150" spans="1:15" x14ac:dyDescent="0.2">
      <c r="A150" s="222">
        <v>134</v>
      </c>
      <c r="B150" s="238" t="s">
        <v>25</v>
      </c>
      <c r="C150" s="238">
        <v>2</v>
      </c>
      <c r="D150" s="238" t="s">
        <v>88</v>
      </c>
      <c r="E150" s="238" t="s">
        <v>19</v>
      </c>
      <c r="F150" s="239">
        <v>60.62</v>
      </c>
      <c r="G150" s="239">
        <v>3.48</v>
      </c>
      <c r="H150" s="239" t="s">
        <v>20</v>
      </c>
      <c r="I150" s="239">
        <v>9.4499999999999993</v>
      </c>
      <c r="J150" s="239">
        <f t="shared" si="22"/>
        <v>73.55</v>
      </c>
      <c r="K150" s="225">
        <v>16.190000000000001</v>
      </c>
      <c r="L150" s="225">
        <f t="shared" si="23"/>
        <v>89.74</v>
      </c>
      <c r="M150" s="239">
        <v>33.29</v>
      </c>
      <c r="N150" s="208">
        <v>1</v>
      </c>
      <c r="O150" s="240"/>
    </row>
    <row r="151" spans="1:15" x14ac:dyDescent="0.2">
      <c r="A151" s="222">
        <v>135</v>
      </c>
      <c r="B151" s="238" t="s">
        <v>25</v>
      </c>
      <c r="C151" s="238">
        <v>2</v>
      </c>
      <c r="D151" s="238" t="s">
        <v>89</v>
      </c>
      <c r="E151" s="238" t="s">
        <v>19</v>
      </c>
      <c r="F151" s="239">
        <v>62.32</v>
      </c>
      <c r="G151" s="239">
        <v>3.76</v>
      </c>
      <c r="H151" s="239" t="s">
        <v>20</v>
      </c>
      <c r="I151" s="239">
        <v>9.4</v>
      </c>
      <c r="J151" s="239">
        <f t="shared" si="22"/>
        <v>75.48</v>
      </c>
      <c r="K151" s="225">
        <v>16.61</v>
      </c>
      <c r="L151" s="225">
        <f t="shared" si="23"/>
        <v>92.09</v>
      </c>
      <c r="M151" s="239">
        <v>34.17</v>
      </c>
      <c r="N151" s="212">
        <v>1</v>
      </c>
      <c r="O151" s="240"/>
    </row>
    <row r="152" spans="1:15" ht="16" thickBot="1" x14ac:dyDescent="0.25">
      <c r="A152" s="222">
        <v>136</v>
      </c>
      <c r="B152" s="238" t="s">
        <v>25</v>
      </c>
      <c r="C152" s="238">
        <v>2</v>
      </c>
      <c r="D152" s="238" t="s">
        <v>90</v>
      </c>
      <c r="E152" s="238" t="s">
        <v>19</v>
      </c>
      <c r="F152" s="239">
        <v>61.43</v>
      </c>
      <c r="G152" s="239">
        <v>3.28</v>
      </c>
      <c r="H152" s="239" t="s">
        <v>20</v>
      </c>
      <c r="I152" s="239">
        <v>9.2100000000000009</v>
      </c>
      <c r="J152" s="239">
        <f t="shared" si="22"/>
        <v>73.919999999999987</v>
      </c>
      <c r="K152" s="225">
        <v>16.27</v>
      </c>
      <c r="L152" s="225">
        <f t="shared" si="23"/>
        <v>90.189999999999984</v>
      </c>
      <c r="M152" s="243">
        <v>33.46</v>
      </c>
      <c r="N152" s="208">
        <v>1</v>
      </c>
      <c r="O152" s="240"/>
    </row>
    <row r="153" spans="1:15" x14ac:dyDescent="0.2">
      <c r="A153" s="220"/>
      <c r="B153" s="220"/>
      <c r="C153" s="220"/>
      <c r="D153" s="220"/>
      <c r="E153" s="220"/>
      <c r="F153" s="220"/>
      <c r="G153" s="220"/>
      <c r="H153" s="220"/>
      <c r="I153" s="220"/>
      <c r="J153" s="220"/>
      <c r="K153" s="220"/>
      <c r="L153" s="220"/>
      <c r="M153" s="220"/>
      <c r="N153" s="220"/>
      <c r="O153" s="220"/>
    </row>
    <row r="154" spans="1:15" x14ac:dyDescent="0.2">
      <c r="A154" s="222">
        <v>137</v>
      </c>
      <c r="B154" s="238" t="s">
        <v>25</v>
      </c>
      <c r="C154" s="238">
        <v>3</v>
      </c>
      <c r="D154" s="238" t="s">
        <v>115</v>
      </c>
      <c r="E154" s="238" t="s">
        <v>19</v>
      </c>
      <c r="F154" s="239">
        <v>62</v>
      </c>
      <c r="G154" s="239">
        <v>3.25</v>
      </c>
      <c r="H154" s="239" t="s">
        <v>20</v>
      </c>
      <c r="I154" s="239">
        <v>9.3699999999999992</v>
      </c>
      <c r="J154" s="239">
        <f t="shared" ref="J154:J161" si="24">F154+G154+I154</f>
        <v>74.62</v>
      </c>
      <c r="K154" s="228">
        <v>16.41</v>
      </c>
      <c r="L154" s="228">
        <f t="shared" ref="L154:L161" si="25">J154+K154</f>
        <v>91.03</v>
      </c>
      <c r="M154" s="241">
        <f>33.75</f>
        <v>33.75</v>
      </c>
      <c r="N154" s="203">
        <v>1</v>
      </c>
      <c r="O154" s="240"/>
    </row>
    <row r="155" spans="1:15" x14ac:dyDescent="0.2">
      <c r="A155" s="222">
        <v>138</v>
      </c>
      <c r="B155" s="238" t="s">
        <v>25</v>
      </c>
      <c r="C155" s="238">
        <v>3</v>
      </c>
      <c r="D155" s="238" t="s">
        <v>116</v>
      </c>
      <c r="E155" s="238" t="s">
        <v>19</v>
      </c>
      <c r="F155" s="239">
        <v>61.15</v>
      </c>
      <c r="G155" s="239">
        <v>3.62</v>
      </c>
      <c r="H155" s="239" t="s">
        <v>20</v>
      </c>
      <c r="I155" s="239">
        <v>9.69</v>
      </c>
      <c r="J155" s="239">
        <f t="shared" si="24"/>
        <v>74.459999999999994</v>
      </c>
      <c r="K155" s="228">
        <v>16.39</v>
      </c>
      <c r="L155" s="228">
        <f t="shared" si="25"/>
        <v>90.85</v>
      </c>
      <c r="M155" s="242">
        <v>33.71</v>
      </c>
      <c r="N155" s="208">
        <v>1</v>
      </c>
      <c r="O155" s="240"/>
    </row>
    <row r="156" spans="1:15" x14ac:dyDescent="0.2">
      <c r="A156" s="222">
        <v>139</v>
      </c>
      <c r="B156" s="238" t="s">
        <v>25</v>
      </c>
      <c r="C156" s="238">
        <v>3</v>
      </c>
      <c r="D156" s="238" t="s">
        <v>117</v>
      </c>
      <c r="E156" s="238" t="s">
        <v>19</v>
      </c>
      <c r="F156" s="239">
        <v>61.6</v>
      </c>
      <c r="G156" s="239">
        <v>2.92</v>
      </c>
      <c r="H156" s="239" t="s">
        <v>20</v>
      </c>
      <c r="I156" s="239">
        <v>9</v>
      </c>
      <c r="J156" s="239">
        <f t="shared" si="24"/>
        <v>73.52</v>
      </c>
      <c r="K156" s="228">
        <v>16.190000000000001</v>
      </c>
      <c r="L156" s="228">
        <f t="shared" si="25"/>
        <v>89.71</v>
      </c>
      <c r="M156" s="239">
        <v>33.29</v>
      </c>
      <c r="N156" s="212"/>
      <c r="O156" s="240"/>
    </row>
    <row r="157" spans="1:15" x14ac:dyDescent="0.2">
      <c r="A157" s="222">
        <v>140</v>
      </c>
      <c r="B157" s="238" t="s">
        <v>25</v>
      </c>
      <c r="C157" s="238">
        <v>3</v>
      </c>
      <c r="D157" s="238" t="s">
        <v>118</v>
      </c>
      <c r="E157" s="238" t="s">
        <v>19</v>
      </c>
      <c r="F157" s="239">
        <v>58.09</v>
      </c>
      <c r="G157" s="239">
        <v>3.59</v>
      </c>
      <c r="H157" s="239" t="s">
        <v>20</v>
      </c>
      <c r="I157" s="239">
        <v>9.5500000000000007</v>
      </c>
      <c r="J157" s="239">
        <f t="shared" si="24"/>
        <v>71.23</v>
      </c>
      <c r="K157" s="228">
        <v>15.78</v>
      </c>
      <c r="L157" s="228">
        <f t="shared" si="25"/>
        <v>87.01</v>
      </c>
      <c r="M157" s="239">
        <v>32.28</v>
      </c>
      <c r="N157" s="208"/>
      <c r="O157" s="240"/>
    </row>
    <row r="158" spans="1:15" x14ac:dyDescent="0.2">
      <c r="A158" s="222">
        <v>141</v>
      </c>
      <c r="B158" s="238" t="s">
        <v>25</v>
      </c>
      <c r="C158" s="238">
        <v>3</v>
      </c>
      <c r="D158" s="238" t="s">
        <v>119</v>
      </c>
      <c r="E158" s="238" t="s">
        <v>19</v>
      </c>
      <c r="F158" s="239">
        <v>66.62</v>
      </c>
      <c r="G158" s="239">
        <v>3.74</v>
      </c>
      <c r="H158" s="239" t="s">
        <v>20</v>
      </c>
      <c r="I158" s="239">
        <v>9.1199999999999992</v>
      </c>
      <c r="J158" s="239">
        <f t="shared" si="24"/>
        <v>79.48</v>
      </c>
      <c r="K158" s="228">
        <v>17.489999999999998</v>
      </c>
      <c r="L158" s="228">
        <f t="shared" si="25"/>
        <v>96.97</v>
      </c>
      <c r="M158" s="239">
        <v>35.979999999999997</v>
      </c>
      <c r="N158" s="212">
        <v>1</v>
      </c>
      <c r="O158" s="240"/>
    </row>
    <row r="159" spans="1:15" x14ac:dyDescent="0.2">
      <c r="A159" s="222">
        <v>142</v>
      </c>
      <c r="B159" s="238" t="s">
        <v>25</v>
      </c>
      <c r="C159" s="238">
        <v>3</v>
      </c>
      <c r="D159" s="238" t="s">
        <v>120</v>
      </c>
      <c r="E159" s="238" t="s">
        <v>19</v>
      </c>
      <c r="F159" s="239">
        <v>60.62</v>
      </c>
      <c r="G159" s="239">
        <v>3.48</v>
      </c>
      <c r="H159" s="239" t="s">
        <v>20</v>
      </c>
      <c r="I159" s="239">
        <v>9.4499999999999993</v>
      </c>
      <c r="J159" s="239">
        <f t="shared" si="24"/>
        <v>73.55</v>
      </c>
      <c r="K159" s="228">
        <v>16.190000000000001</v>
      </c>
      <c r="L159" s="228">
        <f t="shared" si="25"/>
        <v>89.74</v>
      </c>
      <c r="M159" s="239">
        <v>33.29</v>
      </c>
      <c r="N159" s="208">
        <v>1</v>
      </c>
      <c r="O159" s="240"/>
    </row>
    <row r="160" spans="1:15" x14ac:dyDescent="0.2">
      <c r="A160" s="222">
        <v>143</v>
      </c>
      <c r="B160" s="238" t="s">
        <v>25</v>
      </c>
      <c r="C160" s="238">
        <v>3</v>
      </c>
      <c r="D160" s="238" t="s">
        <v>121</v>
      </c>
      <c r="E160" s="238" t="s">
        <v>19</v>
      </c>
      <c r="F160" s="239">
        <v>62.32</v>
      </c>
      <c r="G160" s="239">
        <v>3.76</v>
      </c>
      <c r="H160" s="239" t="s">
        <v>20</v>
      </c>
      <c r="I160" s="239">
        <v>9.4</v>
      </c>
      <c r="J160" s="239">
        <f t="shared" si="24"/>
        <v>75.48</v>
      </c>
      <c r="K160" s="228">
        <v>16.61</v>
      </c>
      <c r="L160" s="228">
        <f t="shared" si="25"/>
        <v>92.09</v>
      </c>
      <c r="M160" s="239">
        <v>34.17</v>
      </c>
      <c r="N160" s="203">
        <v>1</v>
      </c>
      <c r="O160" s="240"/>
    </row>
    <row r="161" spans="1:15" ht="16" thickBot="1" x14ac:dyDescent="0.25">
      <c r="A161" s="222">
        <v>144</v>
      </c>
      <c r="B161" s="238" t="s">
        <v>25</v>
      </c>
      <c r="C161" s="238">
        <v>3</v>
      </c>
      <c r="D161" s="238" t="s">
        <v>122</v>
      </c>
      <c r="E161" s="238" t="s">
        <v>19</v>
      </c>
      <c r="F161" s="239">
        <v>61.43</v>
      </c>
      <c r="G161" s="239">
        <v>3.28</v>
      </c>
      <c r="H161" s="239" t="s">
        <v>20</v>
      </c>
      <c r="I161" s="239">
        <v>9.2100000000000009</v>
      </c>
      <c r="J161" s="239">
        <f t="shared" si="24"/>
        <v>73.919999999999987</v>
      </c>
      <c r="K161" s="228">
        <v>16.27</v>
      </c>
      <c r="L161" s="228">
        <f t="shared" si="25"/>
        <v>90.189999999999984</v>
      </c>
      <c r="M161" s="243">
        <v>33.46</v>
      </c>
      <c r="N161" s="208">
        <v>1</v>
      </c>
      <c r="O161" s="240"/>
    </row>
    <row r="162" spans="1:15" x14ac:dyDescent="0.2">
      <c r="A162" s="220"/>
      <c r="B162" s="220"/>
      <c r="C162" s="220"/>
      <c r="D162" s="220"/>
      <c r="E162" s="220"/>
      <c r="F162" s="220"/>
      <c r="G162" s="220"/>
      <c r="H162" s="220"/>
      <c r="I162" s="220"/>
      <c r="J162" s="220"/>
      <c r="K162" s="220"/>
      <c r="L162" s="220"/>
      <c r="M162" s="220"/>
      <c r="N162" s="220"/>
      <c r="O162" s="220"/>
    </row>
    <row r="163" spans="1:15" x14ac:dyDescent="0.2">
      <c r="A163" s="222">
        <v>145</v>
      </c>
      <c r="B163" s="238" t="s">
        <v>25</v>
      </c>
      <c r="C163" s="203">
        <v>4</v>
      </c>
      <c r="D163" s="238" t="s">
        <v>147</v>
      </c>
      <c r="E163" s="238" t="s">
        <v>19</v>
      </c>
      <c r="F163" s="239">
        <v>62</v>
      </c>
      <c r="G163" s="239">
        <v>3.25</v>
      </c>
      <c r="H163" s="239" t="s">
        <v>20</v>
      </c>
      <c r="I163" s="239">
        <v>9.3699999999999992</v>
      </c>
      <c r="J163" s="239">
        <f t="shared" ref="J163:J170" si="26">F163+G163+I163</f>
        <v>74.62</v>
      </c>
      <c r="K163" s="231">
        <v>16.41</v>
      </c>
      <c r="L163" s="231">
        <f t="shared" ref="L163:L170" si="27">J163+K163</f>
        <v>91.03</v>
      </c>
      <c r="M163" s="241">
        <f>33.75</f>
        <v>33.75</v>
      </c>
      <c r="N163" s="203">
        <v>1</v>
      </c>
      <c r="O163" s="240"/>
    </row>
    <row r="164" spans="1:15" x14ac:dyDescent="0.2">
      <c r="A164" s="222">
        <v>146</v>
      </c>
      <c r="B164" s="238" t="s">
        <v>25</v>
      </c>
      <c r="C164" s="203">
        <v>4</v>
      </c>
      <c r="D164" s="238" t="s">
        <v>148</v>
      </c>
      <c r="E164" s="238" t="s">
        <v>19</v>
      </c>
      <c r="F164" s="239">
        <v>61.15</v>
      </c>
      <c r="G164" s="239">
        <v>3.62</v>
      </c>
      <c r="H164" s="239" t="s">
        <v>20</v>
      </c>
      <c r="I164" s="239">
        <v>9.69</v>
      </c>
      <c r="J164" s="239">
        <f t="shared" si="26"/>
        <v>74.459999999999994</v>
      </c>
      <c r="K164" s="231">
        <v>16.39</v>
      </c>
      <c r="L164" s="231">
        <f t="shared" si="27"/>
        <v>90.85</v>
      </c>
      <c r="M164" s="242">
        <v>33.71</v>
      </c>
      <c r="N164" s="208">
        <v>1</v>
      </c>
      <c r="O164" s="240"/>
    </row>
    <row r="165" spans="1:15" x14ac:dyDescent="0.2">
      <c r="A165" s="222">
        <v>147</v>
      </c>
      <c r="B165" s="238" t="s">
        <v>25</v>
      </c>
      <c r="C165" s="203">
        <v>4</v>
      </c>
      <c r="D165" s="238" t="s">
        <v>149</v>
      </c>
      <c r="E165" s="238" t="s">
        <v>19</v>
      </c>
      <c r="F165" s="239">
        <v>61.6</v>
      </c>
      <c r="G165" s="239">
        <v>2.92</v>
      </c>
      <c r="H165" s="239" t="s">
        <v>20</v>
      </c>
      <c r="I165" s="239">
        <v>9</v>
      </c>
      <c r="J165" s="239">
        <f t="shared" si="26"/>
        <v>73.52</v>
      </c>
      <c r="K165" s="231">
        <v>16.190000000000001</v>
      </c>
      <c r="L165" s="231">
        <f t="shared" si="27"/>
        <v>89.71</v>
      </c>
      <c r="M165" s="239">
        <v>33.29</v>
      </c>
      <c r="N165" s="212"/>
      <c r="O165" s="240"/>
    </row>
    <row r="166" spans="1:15" x14ac:dyDescent="0.2">
      <c r="A166" s="222">
        <v>148</v>
      </c>
      <c r="B166" s="238" t="s">
        <v>25</v>
      </c>
      <c r="C166" s="203">
        <v>4</v>
      </c>
      <c r="D166" s="238" t="s">
        <v>150</v>
      </c>
      <c r="E166" s="238" t="s">
        <v>19</v>
      </c>
      <c r="F166" s="239">
        <v>58.09</v>
      </c>
      <c r="G166" s="239">
        <v>3.59</v>
      </c>
      <c r="H166" s="239" t="s">
        <v>20</v>
      </c>
      <c r="I166" s="239">
        <v>9.5500000000000007</v>
      </c>
      <c r="J166" s="239">
        <f t="shared" si="26"/>
        <v>71.23</v>
      </c>
      <c r="K166" s="231">
        <v>15.78</v>
      </c>
      <c r="L166" s="231">
        <f t="shared" si="27"/>
        <v>87.01</v>
      </c>
      <c r="M166" s="239">
        <v>32.28</v>
      </c>
      <c r="N166" s="208"/>
      <c r="O166" s="240"/>
    </row>
    <row r="167" spans="1:15" x14ac:dyDescent="0.2">
      <c r="A167" s="222">
        <v>149</v>
      </c>
      <c r="B167" s="238" t="s">
        <v>25</v>
      </c>
      <c r="C167" s="203">
        <v>4</v>
      </c>
      <c r="D167" s="238" t="s">
        <v>151</v>
      </c>
      <c r="E167" s="238" t="s">
        <v>19</v>
      </c>
      <c r="F167" s="239">
        <v>66.62</v>
      </c>
      <c r="G167" s="239">
        <v>3.74</v>
      </c>
      <c r="H167" s="239" t="s">
        <v>20</v>
      </c>
      <c r="I167" s="239">
        <v>9.1199999999999992</v>
      </c>
      <c r="J167" s="239">
        <f t="shared" si="26"/>
        <v>79.48</v>
      </c>
      <c r="K167" s="231">
        <v>17.489999999999998</v>
      </c>
      <c r="L167" s="231">
        <f t="shared" si="27"/>
        <v>96.97</v>
      </c>
      <c r="M167" s="239">
        <v>35.979999999999997</v>
      </c>
      <c r="N167" s="212">
        <v>1</v>
      </c>
      <c r="O167" s="240"/>
    </row>
    <row r="168" spans="1:15" x14ac:dyDescent="0.2">
      <c r="A168" s="222">
        <v>150</v>
      </c>
      <c r="B168" s="238" t="s">
        <v>25</v>
      </c>
      <c r="C168" s="203">
        <v>4</v>
      </c>
      <c r="D168" s="238" t="s">
        <v>152</v>
      </c>
      <c r="E168" s="238" t="s">
        <v>19</v>
      </c>
      <c r="F168" s="239">
        <v>60.62</v>
      </c>
      <c r="G168" s="239">
        <v>3.48</v>
      </c>
      <c r="H168" s="239" t="s">
        <v>20</v>
      </c>
      <c r="I168" s="239">
        <v>9.4499999999999993</v>
      </c>
      <c r="J168" s="239">
        <f t="shared" si="26"/>
        <v>73.55</v>
      </c>
      <c r="K168" s="231">
        <v>16.190000000000001</v>
      </c>
      <c r="L168" s="231">
        <f t="shared" si="27"/>
        <v>89.74</v>
      </c>
      <c r="M168" s="239">
        <v>33.29</v>
      </c>
      <c r="N168" s="208">
        <v>1</v>
      </c>
      <c r="O168" s="240"/>
    </row>
    <row r="169" spans="1:15" x14ac:dyDescent="0.2">
      <c r="A169" s="222">
        <v>151</v>
      </c>
      <c r="B169" s="238" t="s">
        <v>25</v>
      </c>
      <c r="C169" s="203">
        <v>4</v>
      </c>
      <c r="D169" s="238" t="s">
        <v>153</v>
      </c>
      <c r="E169" s="238" t="s">
        <v>19</v>
      </c>
      <c r="F169" s="239">
        <v>62.32</v>
      </c>
      <c r="G169" s="239">
        <v>3.76</v>
      </c>
      <c r="H169" s="239" t="s">
        <v>20</v>
      </c>
      <c r="I169" s="239">
        <v>9.4</v>
      </c>
      <c r="J169" s="239">
        <f t="shared" si="26"/>
        <v>75.48</v>
      </c>
      <c r="K169" s="231">
        <v>16.61</v>
      </c>
      <c r="L169" s="231">
        <f t="shared" si="27"/>
        <v>92.09</v>
      </c>
      <c r="M169" s="239">
        <v>34.17</v>
      </c>
      <c r="N169" s="208">
        <v>1</v>
      </c>
      <c r="O169" s="240"/>
    </row>
    <row r="170" spans="1:15" ht="16" thickBot="1" x14ac:dyDescent="0.25">
      <c r="A170" s="222">
        <v>152</v>
      </c>
      <c r="B170" s="238" t="s">
        <v>25</v>
      </c>
      <c r="C170" s="208">
        <v>4</v>
      </c>
      <c r="D170" s="238" t="s">
        <v>154</v>
      </c>
      <c r="E170" s="238" t="s">
        <v>19</v>
      </c>
      <c r="F170" s="239">
        <v>61.43</v>
      </c>
      <c r="G170" s="239">
        <v>3.28</v>
      </c>
      <c r="H170" s="239" t="s">
        <v>26</v>
      </c>
      <c r="I170" s="239">
        <v>9.2100000000000009</v>
      </c>
      <c r="J170" s="239">
        <f t="shared" si="26"/>
        <v>73.919999999999987</v>
      </c>
      <c r="K170" s="231">
        <v>16.27</v>
      </c>
      <c r="L170" s="231">
        <f t="shared" si="27"/>
        <v>90.189999999999984</v>
      </c>
      <c r="M170" s="243">
        <v>33.46</v>
      </c>
      <c r="N170" s="208">
        <v>1</v>
      </c>
      <c r="O170" s="240"/>
    </row>
    <row r="171" spans="1:15" x14ac:dyDescent="0.2">
      <c r="A171" s="220"/>
      <c r="B171" s="220"/>
      <c r="C171" s="220"/>
      <c r="D171" s="220"/>
      <c r="E171" s="220"/>
      <c r="F171" s="220"/>
      <c r="G171" s="220"/>
      <c r="H171" s="220"/>
      <c r="I171" s="220"/>
      <c r="J171" s="220"/>
      <c r="K171" s="220"/>
      <c r="L171" s="220"/>
      <c r="M171" s="220"/>
      <c r="N171" s="220"/>
      <c r="O171" s="220"/>
    </row>
    <row r="172" spans="1:15" x14ac:dyDescent="0.2">
      <c r="A172" s="222">
        <v>153</v>
      </c>
      <c r="B172" s="238" t="s">
        <v>25</v>
      </c>
      <c r="C172" s="203">
        <v>5</v>
      </c>
      <c r="D172" s="238" t="s">
        <v>179</v>
      </c>
      <c r="E172" s="238" t="s">
        <v>19</v>
      </c>
      <c r="F172" s="239">
        <v>62</v>
      </c>
      <c r="G172" s="239">
        <v>3.25</v>
      </c>
      <c r="H172" s="239" t="s">
        <v>20</v>
      </c>
      <c r="I172" s="239">
        <v>9.3699999999999992</v>
      </c>
      <c r="J172" s="239">
        <f t="shared" ref="J172:J179" si="28">F172+G172+I172</f>
        <v>74.62</v>
      </c>
      <c r="K172" s="235">
        <v>16.41</v>
      </c>
      <c r="L172" s="244">
        <f t="shared" ref="L172:L179" si="29">J172+K172</f>
        <v>91.03</v>
      </c>
      <c r="M172" s="241">
        <f>33.75</f>
        <v>33.75</v>
      </c>
      <c r="N172" s="245">
        <v>1</v>
      </c>
      <c r="O172" s="240"/>
    </row>
    <row r="173" spans="1:15" x14ac:dyDescent="0.2">
      <c r="A173" s="222">
        <v>154</v>
      </c>
      <c r="B173" s="238" t="s">
        <v>25</v>
      </c>
      <c r="C173" s="203">
        <v>5</v>
      </c>
      <c r="D173" s="238" t="s">
        <v>180</v>
      </c>
      <c r="E173" s="238" t="s">
        <v>19</v>
      </c>
      <c r="F173" s="239">
        <v>61.15</v>
      </c>
      <c r="G173" s="239">
        <v>3.62</v>
      </c>
      <c r="H173" s="239" t="s">
        <v>20</v>
      </c>
      <c r="I173" s="239">
        <v>9.69</v>
      </c>
      <c r="J173" s="239">
        <f t="shared" si="28"/>
        <v>74.459999999999994</v>
      </c>
      <c r="K173" s="235">
        <v>16.39</v>
      </c>
      <c r="L173" s="235">
        <f t="shared" si="29"/>
        <v>90.85</v>
      </c>
      <c r="M173" s="242">
        <v>33.71</v>
      </c>
      <c r="N173" s="245">
        <v>1</v>
      </c>
      <c r="O173" s="240"/>
    </row>
    <row r="174" spans="1:15" x14ac:dyDescent="0.2">
      <c r="A174" s="222">
        <v>155</v>
      </c>
      <c r="B174" s="238" t="s">
        <v>25</v>
      </c>
      <c r="C174" s="203">
        <v>5</v>
      </c>
      <c r="D174" s="238" t="s">
        <v>181</v>
      </c>
      <c r="E174" s="238" t="s">
        <v>19</v>
      </c>
      <c r="F174" s="239">
        <v>61.6</v>
      </c>
      <c r="G174" s="239">
        <v>2.92</v>
      </c>
      <c r="H174" s="239" t="s">
        <v>20</v>
      </c>
      <c r="I174" s="239">
        <v>9</v>
      </c>
      <c r="J174" s="239">
        <f t="shared" si="28"/>
        <v>73.52</v>
      </c>
      <c r="K174" s="235">
        <v>16.190000000000001</v>
      </c>
      <c r="L174" s="235">
        <f t="shared" si="29"/>
        <v>89.71</v>
      </c>
      <c r="M174" s="239">
        <v>33.29</v>
      </c>
      <c r="N174" s="245"/>
      <c r="O174" s="240"/>
    </row>
    <row r="175" spans="1:15" x14ac:dyDescent="0.2">
      <c r="A175" s="222">
        <v>156</v>
      </c>
      <c r="B175" s="238" t="s">
        <v>25</v>
      </c>
      <c r="C175" s="203">
        <v>5</v>
      </c>
      <c r="D175" s="238" t="s">
        <v>182</v>
      </c>
      <c r="E175" s="238" t="s">
        <v>19</v>
      </c>
      <c r="F175" s="239">
        <v>58.09</v>
      </c>
      <c r="G175" s="239">
        <v>3.59</v>
      </c>
      <c r="H175" s="239" t="s">
        <v>20</v>
      </c>
      <c r="I175" s="239">
        <v>9.5500000000000007</v>
      </c>
      <c r="J175" s="239">
        <f t="shared" si="28"/>
        <v>71.23</v>
      </c>
      <c r="K175" s="235">
        <v>15.78</v>
      </c>
      <c r="L175" s="235">
        <f t="shared" si="29"/>
        <v>87.01</v>
      </c>
      <c r="M175" s="239">
        <v>32.28</v>
      </c>
      <c r="N175" s="245"/>
      <c r="O175" s="240"/>
    </row>
    <row r="176" spans="1:15" x14ac:dyDescent="0.2">
      <c r="A176" s="222">
        <v>157</v>
      </c>
      <c r="B176" s="238" t="s">
        <v>25</v>
      </c>
      <c r="C176" s="203">
        <v>5</v>
      </c>
      <c r="D176" s="238" t="s">
        <v>183</v>
      </c>
      <c r="E176" s="238" t="s">
        <v>19</v>
      </c>
      <c r="F176" s="239">
        <v>66.62</v>
      </c>
      <c r="G176" s="239">
        <v>3.74</v>
      </c>
      <c r="H176" s="239" t="s">
        <v>20</v>
      </c>
      <c r="I176" s="239">
        <v>9.1199999999999992</v>
      </c>
      <c r="J176" s="239">
        <f t="shared" si="28"/>
        <v>79.48</v>
      </c>
      <c r="K176" s="235">
        <v>17.489999999999998</v>
      </c>
      <c r="L176" s="235">
        <f t="shared" si="29"/>
        <v>96.97</v>
      </c>
      <c r="M176" s="239">
        <v>35.979999999999997</v>
      </c>
      <c r="N176" s="245">
        <v>1</v>
      </c>
      <c r="O176" s="240"/>
    </row>
    <row r="177" spans="1:15" x14ac:dyDescent="0.2">
      <c r="A177" s="222">
        <v>158</v>
      </c>
      <c r="B177" s="238" t="s">
        <v>25</v>
      </c>
      <c r="C177" s="203">
        <v>5</v>
      </c>
      <c r="D177" s="238" t="s">
        <v>184</v>
      </c>
      <c r="E177" s="238" t="s">
        <v>19</v>
      </c>
      <c r="F177" s="239">
        <v>60.62</v>
      </c>
      <c r="G177" s="239">
        <v>3.48</v>
      </c>
      <c r="H177" s="239" t="s">
        <v>20</v>
      </c>
      <c r="I177" s="239">
        <v>9.4499999999999993</v>
      </c>
      <c r="J177" s="239">
        <f t="shared" si="28"/>
        <v>73.55</v>
      </c>
      <c r="K177" s="235">
        <v>16.190000000000001</v>
      </c>
      <c r="L177" s="235">
        <f t="shared" si="29"/>
        <v>89.74</v>
      </c>
      <c r="M177" s="239">
        <v>33.29</v>
      </c>
      <c r="N177" s="245">
        <v>1</v>
      </c>
      <c r="O177" s="240"/>
    </row>
    <row r="178" spans="1:15" x14ac:dyDescent="0.2">
      <c r="A178" s="222">
        <v>159</v>
      </c>
      <c r="B178" s="238" t="s">
        <v>25</v>
      </c>
      <c r="C178" s="203">
        <v>5</v>
      </c>
      <c r="D178" s="238" t="s">
        <v>185</v>
      </c>
      <c r="E178" s="238" t="s">
        <v>19</v>
      </c>
      <c r="F178" s="239">
        <v>62.32</v>
      </c>
      <c r="G178" s="239">
        <v>3.76</v>
      </c>
      <c r="H178" s="239" t="s">
        <v>20</v>
      </c>
      <c r="I178" s="239">
        <v>9.4</v>
      </c>
      <c r="J178" s="239">
        <f t="shared" si="28"/>
        <v>75.48</v>
      </c>
      <c r="K178" s="235">
        <v>16.61</v>
      </c>
      <c r="L178" s="235">
        <f t="shared" si="29"/>
        <v>92.09</v>
      </c>
      <c r="M178" s="239">
        <v>34.17</v>
      </c>
      <c r="N178" s="245">
        <v>1</v>
      </c>
      <c r="O178" s="240"/>
    </row>
    <row r="179" spans="1:15" ht="16" thickBot="1" x14ac:dyDescent="0.25">
      <c r="A179" s="222">
        <v>160</v>
      </c>
      <c r="B179" s="243" t="s">
        <v>25</v>
      </c>
      <c r="C179" s="208">
        <v>5</v>
      </c>
      <c r="D179" s="238" t="s">
        <v>186</v>
      </c>
      <c r="E179" s="238" t="s">
        <v>19</v>
      </c>
      <c r="F179" s="239">
        <v>61.43</v>
      </c>
      <c r="G179" s="239">
        <v>3.28</v>
      </c>
      <c r="H179" s="238" t="s">
        <v>20</v>
      </c>
      <c r="I179" s="239">
        <v>9.2100000000000009</v>
      </c>
      <c r="J179" s="238">
        <f t="shared" si="28"/>
        <v>73.919999999999987</v>
      </c>
      <c r="K179" s="246">
        <v>16.27</v>
      </c>
      <c r="L179" s="246">
        <f t="shared" si="29"/>
        <v>90.189999999999984</v>
      </c>
      <c r="M179" s="238">
        <v>33.46</v>
      </c>
      <c r="N179" s="247">
        <v>1</v>
      </c>
      <c r="O179" s="248"/>
    </row>
    <row r="181" spans="1:15" x14ac:dyDescent="0.2">
      <c r="F181" s="251">
        <f>SUM(F6:F179)</f>
        <v>10969.400000000009</v>
      </c>
      <c r="G181" s="251">
        <f>SUM(G6:G179)</f>
        <v>610.69999999999914</v>
      </c>
      <c r="H181" s="251"/>
      <c r="I181" s="252">
        <f>SUM(I6:I179)</f>
        <v>1618.2999999999997</v>
      </c>
      <c r="J181" s="253">
        <f>SUM(J6:J179)</f>
        <v>13198.399999999996</v>
      </c>
      <c r="K181" s="254">
        <f>SUM(K6:K179)</f>
        <v>2904.9999999999991</v>
      </c>
      <c r="L181" s="255">
        <f>SUM(L6:L179)</f>
        <v>16103.400000000005</v>
      </c>
      <c r="M181" s="254">
        <f>SUM(M6:M179)</f>
        <v>5974.9499999999953</v>
      </c>
      <c r="N181" s="251">
        <f>SUM(N6:N179)</f>
        <v>122</v>
      </c>
      <c r="O181" s="251">
        <f>SUM(O6:O179)</f>
        <v>6</v>
      </c>
    </row>
  </sheetData>
  <mergeCells count="2">
    <mergeCell ref="A1:O1"/>
    <mergeCell ref="A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Chart1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aarushivijay@outlook.com</dc:creator>
  <cp:lastModifiedBy>Mohamed ibrahim</cp:lastModifiedBy>
  <dcterms:created xsi:type="dcterms:W3CDTF">2026-01-03T13:30:14Z</dcterms:created>
  <dcterms:modified xsi:type="dcterms:W3CDTF">2026-01-28T08:34:51Z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1033-9.1.0.4550</vt:lpwstr>
  </property>
</Properties>
</file>