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\JENCI\JENCI D\JENCI\RERA FILES\BUILDING\GANESH BUILDERS THILLAI NAGAR\CALL FOR PARTICULRAS 1\"/>
    </mc:Choice>
  </mc:AlternateContent>
  <xr:revisionPtr revIDLastSave="0" documentId="13_ncr:1_{1FF83595-E3D9-4C8B-923C-3623D8096833}" xr6:coauthVersionLast="47" xr6:coauthVersionMax="47" xr10:uidLastSave="{00000000-0000-0000-0000-000000000000}"/>
  <bookViews>
    <workbookView xWindow="-120" yWindow="-120" windowWidth="29040" windowHeight="15840" activeTab="1" xr2:uid="{B9D82D90-C9E3-40EE-8FC9-C507BCEEE92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J24" i="2"/>
  <c r="J21" i="2"/>
  <c r="K21" i="2"/>
  <c r="M20" i="2"/>
  <c r="L20" i="2"/>
  <c r="M21" i="2" s="1"/>
  <c r="F21" i="2"/>
  <c r="J26" i="1"/>
  <c r="K30" i="1"/>
  <c r="N26" i="1"/>
  <c r="M26" i="1"/>
  <c r="I26" i="1"/>
  <c r="F26" i="1"/>
  <c r="K26" i="1" l="1"/>
  <c r="L26" i="1" l="1"/>
  <c r="K28" i="1" l="1"/>
</calcChain>
</file>

<file path=xl/sharedStrings.xml><?xml version="1.0" encoding="utf-8"?>
<sst xmlns="http://schemas.openxmlformats.org/spreadsheetml/2006/main" count="128" uniqueCount="39">
  <si>
    <t>Rera carpet area (Sq.M)</t>
  </si>
  <si>
    <t xml:space="preserve">Exclusive </t>
  </si>
  <si>
    <t xml:space="preserve">Verandah/ </t>
  </si>
  <si>
    <t>Plinth</t>
  </si>
  <si>
    <t>Uds land</t>
  </si>
  <si>
    <t>Proportionate</t>
  </si>
  <si>
    <t>TOTAL</t>
  </si>
  <si>
    <t xml:space="preserve"> Car Parking  (No's)</t>
  </si>
  <si>
    <t xml:space="preserve">    Sl </t>
  </si>
  <si>
    <t>Block</t>
  </si>
  <si>
    <t>Floor</t>
  </si>
  <si>
    <t>Flat No.</t>
  </si>
  <si>
    <t>Type</t>
  </si>
  <si>
    <t>Balcony</t>
  </si>
  <si>
    <t>Utility/</t>
  </si>
  <si>
    <t>Area</t>
  </si>
  <si>
    <t>Common</t>
  </si>
  <si>
    <t xml:space="preserve">   No</t>
  </si>
  <si>
    <t>(Sq.M)</t>
  </si>
  <si>
    <t>Service/Open</t>
  </si>
  <si>
    <t>(Sq.m)</t>
  </si>
  <si>
    <t xml:space="preserve">Covered </t>
  </si>
  <si>
    <t>Open</t>
  </si>
  <si>
    <t>Terrace(Sq.m)</t>
  </si>
  <si>
    <t xml:space="preserve"> First</t>
  </si>
  <si>
    <t xml:space="preserve"> 2 BHK </t>
  </si>
  <si>
    <t xml:space="preserve"> 3 BHK </t>
  </si>
  <si>
    <t xml:space="preserve"> Second</t>
  </si>
  <si>
    <t>Single</t>
  </si>
  <si>
    <t>Third</t>
  </si>
  <si>
    <t>Total</t>
  </si>
  <si>
    <t xml:space="preserve">TOTAL BUILT UP  AREA = </t>
  </si>
  <si>
    <t xml:space="preserve">TOTAL LAND AREA = </t>
  </si>
  <si>
    <t>FSI  =</t>
  </si>
  <si>
    <t xml:space="preserve">First </t>
  </si>
  <si>
    <t xml:space="preserve">3 BHK </t>
  </si>
  <si>
    <t>Second</t>
  </si>
  <si>
    <t xml:space="preserve">2 BHK </t>
  </si>
  <si>
    <t xml:space="preserve">TOTAL NUMBER OF CAR PARKING =24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</si>
</sst>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BD22-3BFD-4A2E-BB62-15C71CC2E4D5}">
  <dimension ref="A5:N34"/>
  <sheetViews>
    <sheetView topLeftCell="A13" zoomScale="175" zoomScaleNormal="175" workbookViewId="0">
      <selection activeCell="K28" sqref="K28"/>
    </sheetView>
  </sheetViews>
  <sheetFormatPr defaultRowHeight="15" x14ac:dyDescent="0.25"/>
  <cols>
    <col min="1" max="1" width="6.85546875" customWidth="1"/>
    <col min="2" max="2" width="7.140625" customWidth="1"/>
    <col min="3" max="3" width="8.28515625" customWidth="1"/>
    <col min="4" max="4" width="9" customWidth="1"/>
    <col min="7" max="7" width="8.28515625" customWidth="1"/>
    <col min="8" max="8" width="14.7109375" customWidth="1"/>
    <col min="9" max="9" width="8.42578125" customWidth="1"/>
    <col min="10" max="10" width="9.7109375" customWidth="1"/>
    <col min="11" max="11" width="11.85546875" customWidth="1"/>
    <col min="12" max="12" width="8.5703125" customWidth="1"/>
    <col min="13" max="13" width="8.140625" customWidth="1"/>
  </cols>
  <sheetData>
    <row r="5" spans="1:14" ht="15.75" x14ac:dyDescent="0.25">
      <c r="A5" s="1"/>
      <c r="B5" s="2"/>
      <c r="C5" s="2"/>
      <c r="D5" s="2"/>
      <c r="E5" s="2"/>
      <c r="F5" s="51" t="s">
        <v>0</v>
      </c>
      <c r="G5" s="3" t="s">
        <v>1</v>
      </c>
      <c r="H5" s="4" t="s">
        <v>2</v>
      </c>
      <c r="I5" s="4" t="s">
        <v>3</v>
      </c>
      <c r="J5" s="4" t="s">
        <v>4</v>
      </c>
      <c r="K5" s="4" t="s">
        <v>5</v>
      </c>
      <c r="L5" s="4" t="s">
        <v>6</v>
      </c>
      <c r="M5" s="54" t="s">
        <v>7</v>
      </c>
      <c r="N5" s="55"/>
    </row>
    <row r="6" spans="1:14" ht="15.75" x14ac:dyDescent="0.25">
      <c r="A6" s="6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52"/>
      <c r="G6" s="8" t="s">
        <v>13</v>
      </c>
      <c r="H6" s="5" t="s">
        <v>14</v>
      </c>
      <c r="I6" s="5" t="s">
        <v>15</v>
      </c>
      <c r="J6" s="5" t="s">
        <v>15</v>
      </c>
      <c r="K6" s="5" t="s">
        <v>16</v>
      </c>
      <c r="L6" s="5" t="s">
        <v>15</v>
      </c>
      <c r="M6" s="9"/>
      <c r="N6" s="10"/>
    </row>
    <row r="7" spans="1:14" ht="15.75" x14ac:dyDescent="0.25">
      <c r="A7" s="6" t="s">
        <v>17</v>
      </c>
      <c r="B7" s="7"/>
      <c r="C7" s="7"/>
      <c r="D7" s="7"/>
      <c r="E7" s="7"/>
      <c r="F7" s="52"/>
      <c r="G7" s="8" t="s">
        <v>18</v>
      </c>
      <c r="H7" s="5" t="s">
        <v>19</v>
      </c>
      <c r="I7" s="5" t="s">
        <v>20</v>
      </c>
      <c r="J7" s="5"/>
      <c r="K7" s="5" t="s">
        <v>15</v>
      </c>
      <c r="L7" s="5"/>
      <c r="M7" s="11" t="s">
        <v>21</v>
      </c>
      <c r="N7" s="11" t="s">
        <v>22</v>
      </c>
    </row>
    <row r="8" spans="1:14" x14ac:dyDescent="0.25">
      <c r="A8" s="6"/>
      <c r="B8" s="12"/>
      <c r="C8" s="6"/>
      <c r="D8" s="6"/>
      <c r="E8" s="6"/>
      <c r="F8" s="53"/>
      <c r="G8" s="8"/>
      <c r="H8" s="5" t="s">
        <v>23</v>
      </c>
      <c r="J8" s="5" t="s">
        <v>20</v>
      </c>
      <c r="K8" s="5" t="s">
        <v>20</v>
      </c>
      <c r="L8" s="13" t="s">
        <v>18</v>
      </c>
      <c r="M8" s="11"/>
      <c r="N8" s="11"/>
    </row>
    <row r="9" spans="1:14" ht="15.75" x14ac:dyDescent="0.25">
      <c r="A9" s="14">
        <v>1</v>
      </c>
      <c r="B9" s="15"/>
      <c r="C9" s="14" t="s">
        <v>24</v>
      </c>
      <c r="D9" s="14">
        <v>1.1000000000000001</v>
      </c>
      <c r="E9" s="47" t="s">
        <v>35</v>
      </c>
      <c r="F9" s="49">
        <v>113.75</v>
      </c>
      <c r="G9" s="17">
        <v>0</v>
      </c>
      <c r="H9" s="18">
        <v>0</v>
      </c>
      <c r="I9" s="16">
        <v>131.94</v>
      </c>
      <c r="J9" s="29">
        <v>72.03</v>
      </c>
      <c r="K9" s="19">
        <v>19.829999999999998</v>
      </c>
      <c r="L9" s="20">
        <v>151.77000000000001</v>
      </c>
      <c r="M9" s="21">
        <v>2</v>
      </c>
      <c r="N9" s="22"/>
    </row>
    <row r="10" spans="1:14" ht="15.75" x14ac:dyDescent="0.25">
      <c r="A10" s="14">
        <v>2</v>
      </c>
      <c r="B10" s="23"/>
      <c r="C10" s="14" t="s">
        <v>24</v>
      </c>
      <c r="D10" s="14">
        <v>1.2</v>
      </c>
      <c r="E10" s="47" t="s">
        <v>25</v>
      </c>
      <c r="F10" s="49">
        <v>57.32</v>
      </c>
      <c r="G10" s="17">
        <v>0</v>
      </c>
      <c r="H10" s="18">
        <v>0</v>
      </c>
      <c r="I10" s="24">
        <v>69.510000000000005</v>
      </c>
      <c r="J10" s="29">
        <v>37.93</v>
      </c>
      <c r="K10" s="19">
        <v>10.42</v>
      </c>
      <c r="L10" s="20">
        <v>79.930000000000007</v>
      </c>
      <c r="M10" s="14">
        <v>1</v>
      </c>
      <c r="N10" s="18"/>
    </row>
    <row r="11" spans="1:14" ht="15.75" x14ac:dyDescent="0.25">
      <c r="A11" s="14">
        <v>3</v>
      </c>
      <c r="B11" s="23"/>
      <c r="C11" s="14" t="s">
        <v>24</v>
      </c>
      <c r="D11" s="14">
        <v>1.3</v>
      </c>
      <c r="E11" s="47" t="s">
        <v>26</v>
      </c>
      <c r="F11" s="49">
        <v>83.02</v>
      </c>
      <c r="G11" s="17">
        <v>0</v>
      </c>
      <c r="H11" s="18">
        <v>0</v>
      </c>
      <c r="I11" s="25">
        <v>99.72</v>
      </c>
      <c r="J11" s="29">
        <v>54.43</v>
      </c>
      <c r="K11" s="19">
        <v>14.96</v>
      </c>
      <c r="L11" s="20">
        <v>114.68</v>
      </c>
      <c r="M11" s="14">
        <v>1</v>
      </c>
      <c r="N11" s="18"/>
    </row>
    <row r="12" spans="1:14" ht="15.75" x14ac:dyDescent="0.25">
      <c r="A12" s="26">
        <v>4</v>
      </c>
      <c r="B12" s="23"/>
      <c r="C12" s="14" t="s">
        <v>24</v>
      </c>
      <c r="D12" s="26">
        <v>1.4</v>
      </c>
      <c r="E12" s="47" t="s">
        <v>26</v>
      </c>
      <c r="F12" s="49">
        <v>81.63</v>
      </c>
      <c r="G12" s="17">
        <v>0</v>
      </c>
      <c r="H12" s="18">
        <v>0</v>
      </c>
      <c r="I12" s="27">
        <v>98.27</v>
      </c>
      <c r="J12" s="29">
        <v>53.64</v>
      </c>
      <c r="K12" s="19">
        <v>14.74</v>
      </c>
      <c r="L12" s="20">
        <v>113.01</v>
      </c>
      <c r="M12" s="26">
        <v>2</v>
      </c>
      <c r="N12" s="18"/>
    </row>
    <row r="13" spans="1:14" ht="15.75" x14ac:dyDescent="0.25">
      <c r="A13" s="26">
        <v>5</v>
      </c>
      <c r="B13" s="23"/>
      <c r="C13" s="26" t="s">
        <v>34</v>
      </c>
      <c r="D13" s="26">
        <v>1.5</v>
      </c>
      <c r="E13" s="47" t="s">
        <v>26</v>
      </c>
      <c r="F13" s="49">
        <v>145.29</v>
      </c>
      <c r="G13" s="17">
        <v>0</v>
      </c>
      <c r="H13" s="18">
        <v>0</v>
      </c>
      <c r="I13" s="16">
        <v>163.5</v>
      </c>
      <c r="J13" s="29">
        <v>89.23</v>
      </c>
      <c r="K13" s="19">
        <v>24.51</v>
      </c>
      <c r="L13" s="20">
        <v>188.01</v>
      </c>
      <c r="M13" s="26">
        <v>2</v>
      </c>
      <c r="N13" s="18"/>
    </row>
    <row r="14" spans="1:14" ht="15.75" x14ac:dyDescent="0.25">
      <c r="A14" s="26">
        <v>6</v>
      </c>
      <c r="B14" s="23"/>
      <c r="C14" s="26" t="s">
        <v>27</v>
      </c>
      <c r="D14" s="26">
        <v>1.1000000000000001</v>
      </c>
      <c r="E14" s="47" t="s">
        <v>26</v>
      </c>
      <c r="F14" s="49">
        <v>113.75</v>
      </c>
      <c r="G14" s="17">
        <v>0</v>
      </c>
      <c r="H14" s="18">
        <v>0</v>
      </c>
      <c r="I14" s="24">
        <v>131.94</v>
      </c>
      <c r="J14" s="29">
        <v>72.03</v>
      </c>
      <c r="K14" s="19">
        <v>19.829999999999998</v>
      </c>
      <c r="L14" s="20">
        <v>151.77000000000001</v>
      </c>
      <c r="M14" s="26">
        <v>2</v>
      </c>
      <c r="N14" s="18"/>
    </row>
    <row r="15" spans="1:14" ht="15.75" x14ac:dyDescent="0.25">
      <c r="A15" s="14">
        <v>7</v>
      </c>
      <c r="B15" s="23"/>
      <c r="C15" s="26" t="s">
        <v>27</v>
      </c>
      <c r="D15" s="14">
        <v>1.2</v>
      </c>
      <c r="E15" s="47" t="s">
        <v>25</v>
      </c>
      <c r="F15" s="49">
        <v>57.32</v>
      </c>
      <c r="G15" s="17">
        <v>0</v>
      </c>
      <c r="H15" s="18">
        <v>0</v>
      </c>
      <c r="I15" s="25">
        <v>69.510000000000005</v>
      </c>
      <c r="J15" s="25">
        <v>37.93</v>
      </c>
      <c r="K15" s="19">
        <v>10.42</v>
      </c>
      <c r="L15" s="20">
        <v>79.930000000000007</v>
      </c>
      <c r="M15" s="14">
        <v>1</v>
      </c>
      <c r="N15" s="18"/>
    </row>
    <row r="16" spans="1:14" ht="15.75" x14ac:dyDescent="0.25">
      <c r="A16" s="14">
        <v>8</v>
      </c>
      <c r="B16" s="23" t="s">
        <v>28</v>
      </c>
      <c r="C16" s="26" t="s">
        <v>27</v>
      </c>
      <c r="D16" s="14">
        <v>1.3</v>
      </c>
      <c r="E16" s="47" t="s">
        <v>26</v>
      </c>
      <c r="F16" s="49">
        <v>83.02</v>
      </c>
      <c r="G16" s="17">
        <v>0</v>
      </c>
      <c r="H16" s="18">
        <v>0</v>
      </c>
      <c r="I16" s="27">
        <v>99.72</v>
      </c>
      <c r="J16" s="25">
        <v>54.43</v>
      </c>
      <c r="K16" s="19">
        <v>14.96</v>
      </c>
      <c r="L16" s="20">
        <v>114.68</v>
      </c>
      <c r="M16" s="14">
        <v>1</v>
      </c>
      <c r="N16" s="18"/>
    </row>
    <row r="17" spans="1:14" ht="15.75" x14ac:dyDescent="0.25">
      <c r="A17" s="14">
        <v>9</v>
      </c>
      <c r="B17" s="23"/>
      <c r="C17" s="14" t="s">
        <v>36</v>
      </c>
      <c r="D17" s="14">
        <v>1.4</v>
      </c>
      <c r="E17" s="47" t="s">
        <v>26</v>
      </c>
      <c r="F17" s="49">
        <v>81.63</v>
      </c>
      <c r="G17" s="17">
        <v>0</v>
      </c>
      <c r="H17" s="18">
        <v>0</v>
      </c>
      <c r="I17" s="16">
        <v>98.27</v>
      </c>
      <c r="J17" s="25">
        <v>53.64</v>
      </c>
      <c r="K17" s="19">
        <v>14.74</v>
      </c>
      <c r="L17" s="20">
        <v>113.01</v>
      </c>
      <c r="M17" s="14">
        <v>2</v>
      </c>
      <c r="N17" s="18"/>
    </row>
    <row r="18" spans="1:14" ht="15.75" x14ac:dyDescent="0.25">
      <c r="A18" s="14">
        <v>10</v>
      </c>
      <c r="B18" s="23"/>
      <c r="C18" s="14" t="s">
        <v>36</v>
      </c>
      <c r="D18" s="14">
        <v>1.5</v>
      </c>
      <c r="E18" s="47" t="s">
        <v>25</v>
      </c>
      <c r="F18" s="49">
        <v>145.29</v>
      </c>
      <c r="G18" s="17">
        <v>0</v>
      </c>
      <c r="H18" s="18">
        <v>0</v>
      </c>
      <c r="I18" s="24">
        <v>163.5</v>
      </c>
      <c r="J18" s="25">
        <v>89.23</v>
      </c>
      <c r="K18" s="19">
        <v>24.51</v>
      </c>
      <c r="L18" s="20">
        <v>188.01</v>
      </c>
      <c r="M18" s="25">
        <v>2</v>
      </c>
      <c r="N18" s="18"/>
    </row>
    <row r="19" spans="1:14" ht="15.75" x14ac:dyDescent="0.25">
      <c r="A19" s="14">
        <v>11</v>
      </c>
      <c r="B19" s="23"/>
      <c r="C19" s="14" t="s">
        <v>29</v>
      </c>
      <c r="D19" s="30">
        <v>1.3</v>
      </c>
      <c r="E19" s="47" t="s">
        <v>26</v>
      </c>
      <c r="F19" s="49">
        <v>113.75</v>
      </c>
      <c r="G19" s="17">
        <v>0</v>
      </c>
      <c r="H19" s="18">
        <v>0</v>
      </c>
      <c r="I19" s="25">
        <v>131.94</v>
      </c>
      <c r="J19" s="25">
        <v>72.03</v>
      </c>
      <c r="K19" s="19">
        <v>19.829999999999998</v>
      </c>
      <c r="L19" s="20">
        <v>151.77000000000001</v>
      </c>
      <c r="M19" s="25">
        <v>2</v>
      </c>
      <c r="N19" s="18"/>
    </row>
    <row r="20" spans="1:14" ht="15.75" x14ac:dyDescent="0.25">
      <c r="A20" s="14">
        <v>12</v>
      </c>
      <c r="B20" s="23"/>
      <c r="C20" s="14" t="s">
        <v>29</v>
      </c>
      <c r="D20" s="14">
        <v>1.2</v>
      </c>
      <c r="E20" s="47" t="s">
        <v>37</v>
      </c>
      <c r="F20" s="49">
        <v>57.32</v>
      </c>
      <c r="G20" s="17">
        <v>0</v>
      </c>
      <c r="H20" s="18">
        <v>0</v>
      </c>
      <c r="I20" s="27">
        <v>69.510000000000005</v>
      </c>
      <c r="J20" s="25">
        <v>37.93</v>
      </c>
      <c r="K20" s="19">
        <v>10.42</v>
      </c>
      <c r="L20" s="20">
        <v>79.930000000000007</v>
      </c>
      <c r="M20" s="18">
        <v>1</v>
      </c>
      <c r="N20" s="18"/>
    </row>
    <row r="21" spans="1:14" ht="15.75" x14ac:dyDescent="0.25">
      <c r="A21" s="14">
        <v>13</v>
      </c>
      <c r="B21" s="23"/>
      <c r="C21" s="14" t="s">
        <v>29</v>
      </c>
      <c r="D21" s="14">
        <v>1.3</v>
      </c>
      <c r="E21" s="47" t="s">
        <v>26</v>
      </c>
      <c r="F21" s="49">
        <v>83.02</v>
      </c>
      <c r="G21" s="17">
        <v>0</v>
      </c>
      <c r="H21" s="18">
        <v>0</v>
      </c>
      <c r="I21" s="16">
        <v>99.72</v>
      </c>
      <c r="J21" s="25">
        <v>54.43</v>
      </c>
      <c r="K21" s="19">
        <v>14.96</v>
      </c>
      <c r="L21" s="20">
        <v>114.68</v>
      </c>
      <c r="M21" s="18">
        <v>1</v>
      </c>
      <c r="N21" s="18"/>
    </row>
    <row r="22" spans="1:14" ht="15.75" x14ac:dyDescent="0.25">
      <c r="A22" s="14">
        <v>14</v>
      </c>
      <c r="B22" s="23"/>
      <c r="C22" s="14" t="s">
        <v>29</v>
      </c>
      <c r="D22" s="14">
        <v>1.4</v>
      </c>
      <c r="E22" s="47" t="s">
        <v>35</v>
      </c>
      <c r="F22" s="49">
        <v>81.63</v>
      </c>
      <c r="G22" s="17">
        <v>0</v>
      </c>
      <c r="H22" s="18">
        <v>0</v>
      </c>
      <c r="I22" s="24">
        <v>98.27</v>
      </c>
      <c r="J22" s="25">
        <v>53.64</v>
      </c>
      <c r="K22" s="19">
        <v>14.74</v>
      </c>
      <c r="L22" s="20">
        <v>113.01</v>
      </c>
      <c r="M22" s="18">
        <v>2</v>
      </c>
      <c r="N22" s="18"/>
    </row>
    <row r="23" spans="1:14" ht="15.75" x14ac:dyDescent="0.25">
      <c r="A23" s="14">
        <v>15</v>
      </c>
      <c r="B23" s="23"/>
      <c r="C23" s="14" t="s">
        <v>29</v>
      </c>
      <c r="D23" s="14">
        <v>1.5</v>
      </c>
      <c r="E23" s="47" t="s">
        <v>26</v>
      </c>
      <c r="F23" s="49">
        <v>145.29</v>
      </c>
      <c r="G23" s="17">
        <v>0</v>
      </c>
      <c r="H23" s="18">
        <v>0</v>
      </c>
      <c r="I23" s="25">
        <v>163.5</v>
      </c>
      <c r="J23" s="25">
        <v>89.23</v>
      </c>
      <c r="K23" s="19">
        <v>24.51</v>
      </c>
      <c r="L23" s="20">
        <v>188.01</v>
      </c>
      <c r="M23" s="18">
        <v>2</v>
      </c>
      <c r="N23" s="18"/>
    </row>
    <row r="24" spans="1:14" ht="15.75" x14ac:dyDescent="0.25">
      <c r="A24" s="14"/>
      <c r="B24" s="23"/>
      <c r="C24" s="14"/>
      <c r="D24" s="14"/>
      <c r="E24" s="47"/>
      <c r="F24" s="16"/>
      <c r="G24" s="17"/>
      <c r="H24" s="18"/>
      <c r="I24" s="28"/>
      <c r="J24" s="25"/>
      <c r="K24" s="19"/>
      <c r="L24" s="20"/>
      <c r="M24" s="18"/>
      <c r="N24" s="18"/>
    </row>
    <row r="25" spans="1:14" ht="15.75" x14ac:dyDescent="0.25">
      <c r="A25" s="31"/>
      <c r="B25" s="23"/>
      <c r="C25" s="31"/>
      <c r="D25" s="31"/>
      <c r="E25" s="31"/>
      <c r="F25" s="48"/>
      <c r="G25" s="32"/>
      <c r="H25" s="15"/>
      <c r="I25" s="33"/>
      <c r="J25" s="34"/>
      <c r="K25" s="19"/>
      <c r="L25" s="20"/>
      <c r="M25" s="15"/>
      <c r="N25" s="15"/>
    </row>
    <row r="26" spans="1:14" x14ac:dyDescent="0.25">
      <c r="A26" s="56" t="s">
        <v>30</v>
      </c>
      <c r="B26" s="57"/>
      <c r="C26" s="36"/>
      <c r="D26" s="37"/>
      <c r="E26" s="38"/>
      <c r="F26" s="11">
        <f>SUM(F9:F25)</f>
        <v>1443.0299999999997</v>
      </c>
      <c r="G26" s="35"/>
      <c r="H26" s="35"/>
      <c r="I26" s="11">
        <f>SUM(I9:I25)</f>
        <v>1688.82</v>
      </c>
      <c r="J26" s="11">
        <f>SUM(J9:J25)</f>
        <v>921.78</v>
      </c>
      <c r="K26" s="39">
        <f t="shared" ref="K26" si="0">SUM(K9:K25)</f>
        <v>253.38</v>
      </c>
      <c r="L26" s="39">
        <f>SUM(L9:L25)</f>
        <v>1942.2</v>
      </c>
      <c r="M26" s="11">
        <f t="shared" ref="M26:N26" si="1">SUM(M9:M25)</f>
        <v>24</v>
      </c>
      <c r="N26" s="11">
        <f t="shared" si="1"/>
        <v>0</v>
      </c>
    </row>
    <row r="27" spans="1:14" x14ac:dyDescent="0.25">
      <c r="A27" s="40"/>
      <c r="B27" s="41"/>
      <c r="C27" s="41"/>
      <c r="D27" s="41"/>
      <c r="E27" s="41"/>
      <c r="F27" s="40"/>
      <c r="G27" s="41"/>
      <c r="H27" s="41"/>
      <c r="I27" s="40"/>
      <c r="J27" s="40"/>
      <c r="K27" s="42"/>
      <c r="L27" s="42"/>
      <c r="M27" s="40"/>
      <c r="N27" s="40"/>
    </row>
    <row r="28" spans="1:14" x14ac:dyDescent="0.25">
      <c r="H28" t="s">
        <v>31</v>
      </c>
      <c r="J28" s="43"/>
      <c r="K28" s="44">
        <f>L26</f>
        <v>1942.2</v>
      </c>
    </row>
    <row r="29" spans="1:14" x14ac:dyDescent="0.25">
      <c r="H29" t="s">
        <v>32</v>
      </c>
      <c r="K29" s="45">
        <v>919.96</v>
      </c>
    </row>
    <row r="30" spans="1:14" x14ac:dyDescent="0.25">
      <c r="H30" t="s">
        <v>33</v>
      </c>
      <c r="K30" s="46">
        <f>K28/K29</f>
        <v>2.1111787469020391</v>
      </c>
      <c r="L30" s="43"/>
    </row>
    <row r="34" spans="11:12" x14ac:dyDescent="0.25">
      <c r="K34" s="46"/>
      <c r="L34" s="43"/>
    </row>
  </sheetData>
  <mergeCells count="3">
    <mergeCell ref="F5:F8"/>
    <mergeCell ref="M5:N5"/>
    <mergeCell ref="A26:B2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E9F3-429F-4FA6-898D-EBDA3425DCA9}">
  <dimension ref="A1:M25"/>
  <sheetViews>
    <sheetView tabSelected="1" topLeftCell="A7" zoomScale="145" zoomScaleNormal="145" workbookViewId="0">
      <selection activeCell="K9" sqref="K9"/>
    </sheetView>
  </sheetViews>
  <sheetFormatPr defaultRowHeight="15" x14ac:dyDescent="0.25"/>
  <cols>
    <col min="2" max="2" width="6.5703125" customWidth="1"/>
    <col min="4" max="4" width="8.42578125" customWidth="1"/>
    <col min="8" max="8" width="12.85546875" customWidth="1"/>
    <col min="9" max="9" width="12.5703125" customWidth="1"/>
    <col min="10" max="10" width="11.5703125" customWidth="1"/>
    <col min="11" max="11" width="14.28515625" customWidth="1"/>
    <col min="12" max="12" width="9.7109375" customWidth="1"/>
    <col min="13" max="13" width="10.42578125" customWidth="1"/>
  </cols>
  <sheetData>
    <row r="1" spans="1:13" ht="15.75" x14ac:dyDescent="0.25">
      <c r="A1" s="1"/>
      <c r="B1" s="2"/>
      <c r="C1" s="2"/>
      <c r="D1" s="2"/>
      <c r="E1" s="2"/>
      <c r="F1" s="51" t="s">
        <v>0</v>
      </c>
      <c r="G1" s="3" t="s">
        <v>1</v>
      </c>
      <c r="H1" s="4" t="s">
        <v>2</v>
      </c>
      <c r="I1" s="4" t="s">
        <v>5</v>
      </c>
      <c r="J1" s="4" t="s">
        <v>6</v>
      </c>
      <c r="K1" s="4" t="s">
        <v>4</v>
      </c>
      <c r="L1" s="54" t="s">
        <v>7</v>
      </c>
      <c r="M1" s="55"/>
    </row>
    <row r="2" spans="1:13" ht="31.5" x14ac:dyDescent="0.25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52"/>
      <c r="G2" s="8" t="s">
        <v>13</v>
      </c>
      <c r="H2" s="5" t="s">
        <v>14</v>
      </c>
      <c r="I2" s="5" t="s">
        <v>16</v>
      </c>
      <c r="J2" s="5" t="s">
        <v>15</v>
      </c>
      <c r="K2" s="5" t="s">
        <v>15</v>
      </c>
      <c r="L2" s="9"/>
      <c r="M2" s="10"/>
    </row>
    <row r="3" spans="1:13" ht="15.75" x14ac:dyDescent="0.25">
      <c r="A3" s="6" t="s">
        <v>17</v>
      </c>
      <c r="B3" s="7"/>
      <c r="C3" s="7"/>
      <c r="D3" s="7"/>
      <c r="E3" s="7"/>
      <c r="F3" s="52"/>
      <c r="G3" s="8" t="s">
        <v>18</v>
      </c>
      <c r="H3" s="5" t="s">
        <v>19</v>
      </c>
      <c r="I3" s="5" t="s">
        <v>15</v>
      </c>
      <c r="J3" s="5"/>
      <c r="K3" s="5"/>
      <c r="L3" s="11" t="s">
        <v>21</v>
      </c>
      <c r="M3" s="11" t="s">
        <v>22</v>
      </c>
    </row>
    <row r="4" spans="1:13" x14ac:dyDescent="0.25">
      <c r="A4" s="6"/>
      <c r="B4" s="12"/>
      <c r="C4" s="6"/>
      <c r="D4" s="6"/>
      <c r="E4" s="6"/>
      <c r="F4" s="53"/>
      <c r="G4" s="8"/>
      <c r="H4" s="5" t="s">
        <v>23</v>
      </c>
      <c r="I4" s="5" t="s">
        <v>20</v>
      </c>
      <c r="J4" s="13" t="s">
        <v>18</v>
      </c>
      <c r="K4" s="5" t="s">
        <v>20</v>
      </c>
      <c r="L4" s="11"/>
      <c r="M4" s="11"/>
    </row>
    <row r="5" spans="1:13" ht="15.75" x14ac:dyDescent="0.25">
      <c r="A5" s="14">
        <v>1</v>
      </c>
      <c r="B5" s="15"/>
      <c r="C5" s="14" t="s">
        <v>24</v>
      </c>
      <c r="D5" s="14">
        <v>1.1000000000000001</v>
      </c>
      <c r="E5" s="47" t="s">
        <v>35</v>
      </c>
      <c r="F5" s="49">
        <v>113.75</v>
      </c>
      <c r="G5" s="17">
        <v>0</v>
      </c>
      <c r="H5" s="18">
        <v>0</v>
      </c>
      <c r="I5" s="19">
        <v>19.829999999999998</v>
      </c>
      <c r="J5" s="20">
        <v>151.77000000000001</v>
      </c>
      <c r="K5" s="29">
        <v>72.52</v>
      </c>
      <c r="L5" s="21">
        <v>1</v>
      </c>
      <c r="M5" s="22">
        <v>1</v>
      </c>
    </row>
    <row r="6" spans="1:13" ht="15.75" x14ac:dyDescent="0.25">
      <c r="A6" s="14">
        <v>2</v>
      </c>
      <c r="B6" s="23"/>
      <c r="C6" s="14" t="s">
        <v>24</v>
      </c>
      <c r="D6" s="14">
        <v>1.2</v>
      </c>
      <c r="E6" s="47" t="s">
        <v>25</v>
      </c>
      <c r="F6" s="49">
        <v>57.32</v>
      </c>
      <c r="G6" s="17">
        <v>0</v>
      </c>
      <c r="H6" s="18">
        <v>0</v>
      </c>
      <c r="I6" s="19">
        <v>10.42</v>
      </c>
      <c r="J6" s="20">
        <v>79.930000000000007</v>
      </c>
      <c r="K6" s="29">
        <v>36.54</v>
      </c>
      <c r="L6" s="14"/>
      <c r="M6" s="18">
        <v>1</v>
      </c>
    </row>
    <row r="7" spans="1:13" ht="15.75" x14ac:dyDescent="0.25">
      <c r="A7" s="14">
        <v>3</v>
      </c>
      <c r="B7" s="23"/>
      <c r="C7" s="14" t="s">
        <v>24</v>
      </c>
      <c r="D7" s="14">
        <v>1.3</v>
      </c>
      <c r="E7" s="47" t="s">
        <v>26</v>
      </c>
      <c r="F7" s="49">
        <v>83.02</v>
      </c>
      <c r="G7" s="17">
        <v>0</v>
      </c>
      <c r="H7" s="18">
        <v>0</v>
      </c>
      <c r="I7" s="19">
        <v>14.96</v>
      </c>
      <c r="J7" s="20">
        <v>114.68</v>
      </c>
      <c r="K7" s="29">
        <v>52.93</v>
      </c>
      <c r="L7" s="14">
        <v>1</v>
      </c>
      <c r="M7" s="18">
        <v>1</v>
      </c>
    </row>
    <row r="8" spans="1:13" ht="15.75" x14ac:dyDescent="0.25">
      <c r="A8" s="26">
        <v>4</v>
      </c>
      <c r="B8" s="23"/>
      <c r="C8" s="14" t="s">
        <v>24</v>
      </c>
      <c r="D8" s="26">
        <v>1.4</v>
      </c>
      <c r="E8" s="47" t="s">
        <v>26</v>
      </c>
      <c r="F8" s="49">
        <v>81.63</v>
      </c>
      <c r="G8" s="17">
        <v>0</v>
      </c>
      <c r="H8" s="18">
        <v>0</v>
      </c>
      <c r="I8" s="19">
        <v>14.74</v>
      </c>
      <c r="J8" s="20">
        <v>113.01</v>
      </c>
      <c r="K8" s="29">
        <v>52.04</v>
      </c>
      <c r="L8" s="26"/>
      <c r="M8" s="18">
        <v>1</v>
      </c>
    </row>
    <row r="9" spans="1:13" ht="15.75" x14ac:dyDescent="0.25">
      <c r="A9" s="26">
        <v>5</v>
      </c>
      <c r="B9" s="23"/>
      <c r="C9" s="26" t="s">
        <v>34</v>
      </c>
      <c r="D9" s="26">
        <v>1.5</v>
      </c>
      <c r="E9" s="47" t="s">
        <v>26</v>
      </c>
      <c r="F9" s="49">
        <v>145.29</v>
      </c>
      <c r="G9" s="17">
        <v>0</v>
      </c>
      <c r="H9" s="18">
        <v>0</v>
      </c>
      <c r="I9" s="19">
        <v>24.51</v>
      </c>
      <c r="J9" s="20">
        <v>188.01</v>
      </c>
      <c r="K9" s="29">
        <v>92.62</v>
      </c>
      <c r="L9" s="26">
        <v>1</v>
      </c>
      <c r="M9" s="18">
        <v>2</v>
      </c>
    </row>
    <row r="10" spans="1:13" ht="15.75" x14ac:dyDescent="0.25">
      <c r="A10" s="26">
        <v>6</v>
      </c>
      <c r="B10" s="23"/>
      <c r="C10" s="26" t="s">
        <v>27</v>
      </c>
      <c r="D10" s="26">
        <v>2.1</v>
      </c>
      <c r="E10" s="47" t="s">
        <v>26</v>
      </c>
      <c r="F10" s="49">
        <v>113.75</v>
      </c>
      <c r="G10" s="17">
        <v>0</v>
      </c>
      <c r="H10" s="18">
        <v>0</v>
      </c>
      <c r="I10" s="19">
        <v>19.829999999999998</v>
      </c>
      <c r="J10" s="20">
        <v>151.77000000000001</v>
      </c>
      <c r="K10" s="29">
        <v>72.52</v>
      </c>
      <c r="L10" s="26">
        <v>1</v>
      </c>
      <c r="M10" s="18">
        <v>1</v>
      </c>
    </row>
    <row r="11" spans="1:13" ht="15.75" x14ac:dyDescent="0.25">
      <c r="A11" s="14">
        <v>7</v>
      </c>
      <c r="B11" s="23"/>
      <c r="C11" s="26" t="s">
        <v>27</v>
      </c>
      <c r="D11" s="14">
        <v>2.2000000000000002</v>
      </c>
      <c r="E11" s="47" t="s">
        <v>25</v>
      </c>
      <c r="F11" s="49">
        <v>57.32</v>
      </c>
      <c r="G11" s="17">
        <v>0</v>
      </c>
      <c r="H11" s="18">
        <v>0</v>
      </c>
      <c r="I11" s="19">
        <v>10.42</v>
      </c>
      <c r="J11" s="20">
        <v>79.930000000000007</v>
      </c>
      <c r="K11" s="29">
        <v>36.54</v>
      </c>
      <c r="L11" s="14"/>
      <c r="M11" s="18">
        <v>1</v>
      </c>
    </row>
    <row r="12" spans="1:13" ht="15.75" x14ac:dyDescent="0.25">
      <c r="A12" s="14">
        <v>8</v>
      </c>
      <c r="B12" s="23" t="s">
        <v>28</v>
      </c>
      <c r="C12" s="26" t="s">
        <v>27</v>
      </c>
      <c r="D12" s="14">
        <v>2.2999999999999998</v>
      </c>
      <c r="E12" s="47" t="s">
        <v>26</v>
      </c>
      <c r="F12" s="49">
        <v>83.02</v>
      </c>
      <c r="G12" s="17">
        <v>0</v>
      </c>
      <c r="H12" s="18">
        <v>0</v>
      </c>
      <c r="I12" s="19">
        <v>14.96</v>
      </c>
      <c r="J12" s="20">
        <v>114.68</v>
      </c>
      <c r="K12" s="29">
        <v>52.93</v>
      </c>
      <c r="L12" s="14"/>
      <c r="M12" s="18">
        <v>1</v>
      </c>
    </row>
    <row r="13" spans="1:13" ht="15.75" x14ac:dyDescent="0.25">
      <c r="A13" s="14">
        <v>9</v>
      </c>
      <c r="B13" s="23"/>
      <c r="C13" s="14" t="s">
        <v>36</v>
      </c>
      <c r="D13" s="14">
        <v>2.4</v>
      </c>
      <c r="E13" s="47" t="s">
        <v>26</v>
      </c>
      <c r="F13" s="49">
        <v>81.63</v>
      </c>
      <c r="G13" s="17">
        <v>0</v>
      </c>
      <c r="H13" s="18">
        <v>0</v>
      </c>
      <c r="I13" s="19">
        <v>14.74</v>
      </c>
      <c r="J13" s="20">
        <v>113.01</v>
      </c>
      <c r="K13" s="29">
        <v>52.04</v>
      </c>
      <c r="L13" s="14"/>
      <c r="M13" s="18">
        <v>1</v>
      </c>
    </row>
    <row r="14" spans="1:13" ht="15.75" x14ac:dyDescent="0.25">
      <c r="A14" s="14">
        <v>10</v>
      </c>
      <c r="B14" s="23"/>
      <c r="C14" s="14" t="s">
        <v>36</v>
      </c>
      <c r="D14" s="14">
        <v>2.5</v>
      </c>
      <c r="E14" s="47" t="s">
        <v>25</v>
      </c>
      <c r="F14" s="49">
        <v>145.29</v>
      </c>
      <c r="G14" s="17">
        <v>0</v>
      </c>
      <c r="H14" s="18">
        <v>0</v>
      </c>
      <c r="I14" s="19">
        <v>24.51</v>
      </c>
      <c r="J14" s="20">
        <v>188.01</v>
      </c>
      <c r="K14" s="29">
        <v>92.62</v>
      </c>
      <c r="L14" s="25">
        <v>1</v>
      </c>
      <c r="M14" s="18">
        <v>1</v>
      </c>
    </row>
    <row r="15" spans="1:13" ht="15.75" x14ac:dyDescent="0.25">
      <c r="A15" s="14">
        <v>11</v>
      </c>
      <c r="B15" s="23"/>
      <c r="C15" s="14" t="s">
        <v>29</v>
      </c>
      <c r="D15" s="30">
        <v>3.3</v>
      </c>
      <c r="E15" s="47" t="s">
        <v>26</v>
      </c>
      <c r="F15" s="49">
        <v>113.75</v>
      </c>
      <c r="G15" s="17">
        <v>0</v>
      </c>
      <c r="H15" s="18">
        <v>0</v>
      </c>
      <c r="I15" s="19">
        <v>19.829999999999998</v>
      </c>
      <c r="J15" s="20">
        <v>151.77000000000001</v>
      </c>
      <c r="K15" s="29">
        <v>72.52</v>
      </c>
      <c r="L15" s="25">
        <v>1</v>
      </c>
      <c r="M15" s="18">
        <v>1</v>
      </c>
    </row>
    <row r="16" spans="1:13" ht="15.75" x14ac:dyDescent="0.25">
      <c r="A16" s="14">
        <v>12</v>
      </c>
      <c r="B16" s="23"/>
      <c r="C16" s="14" t="s">
        <v>29</v>
      </c>
      <c r="D16" s="14">
        <v>3.2</v>
      </c>
      <c r="E16" s="47" t="s">
        <v>37</v>
      </c>
      <c r="F16" s="49">
        <v>57.32</v>
      </c>
      <c r="G16" s="17">
        <v>0</v>
      </c>
      <c r="H16" s="18">
        <v>0</v>
      </c>
      <c r="I16" s="19">
        <v>10.42</v>
      </c>
      <c r="J16" s="20">
        <v>79.930000000000007</v>
      </c>
      <c r="K16" s="29">
        <v>36.54</v>
      </c>
      <c r="L16" s="18"/>
      <c r="M16" s="18">
        <v>1</v>
      </c>
    </row>
    <row r="17" spans="1:13" ht="15.75" x14ac:dyDescent="0.25">
      <c r="A17" s="14">
        <v>13</v>
      </c>
      <c r="B17" s="23"/>
      <c r="C17" s="14" t="s">
        <v>29</v>
      </c>
      <c r="D17" s="14">
        <v>3.3</v>
      </c>
      <c r="E17" s="47" t="s">
        <v>26</v>
      </c>
      <c r="F17" s="49">
        <v>83.02</v>
      </c>
      <c r="G17" s="17">
        <v>0</v>
      </c>
      <c r="H17" s="18">
        <v>0</v>
      </c>
      <c r="I17" s="19">
        <v>14.96</v>
      </c>
      <c r="J17" s="20">
        <v>114.68</v>
      </c>
      <c r="K17" s="29">
        <v>52.93</v>
      </c>
      <c r="L17" s="18"/>
      <c r="M17" s="18">
        <v>1</v>
      </c>
    </row>
    <row r="18" spans="1:13" ht="15.75" x14ac:dyDescent="0.25">
      <c r="A18" s="14">
        <v>14</v>
      </c>
      <c r="B18" s="23"/>
      <c r="C18" s="14" t="s">
        <v>29</v>
      </c>
      <c r="D18" s="14">
        <v>3.4</v>
      </c>
      <c r="E18" s="47" t="s">
        <v>35</v>
      </c>
      <c r="F18" s="49">
        <v>81.63</v>
      </c>
      <c r="G18" s="17">
        <v>0</v>
      </c>
      <c r="H18" s="18">
        <v>0</v>
      </c>
      <c r="I18" s="19">
        <v>14.74</v>
      </c>
      <c r="J18" s="20">
        <v>113.01</v>
      </c>
      <c r="K18" s="29">
        <v>52.04</v>
      </c>
      <c r="L18" s="18"/>
      <c r="M18" s="18">
        <v>1</v>
      </c>
    </row>
    <row r="19" spans="1:13" ht="15.75" x14ac:dyDescent="0.25">
      <c r="A19" s="14">
        <v>15</v>
      </c>
      <c r="B19" s="23"/>
      <c r="C19" s="14" t="s">
        <v>29</v>
      </c>
      <c r="D19" s="14">
        <v>3.5</v>
      </c>
      <c r="E19" s="47" t="s">
        <v>26</v>
      </c>
      <c r="F19" s="49">
        <v>145.29</v>
      </c>
      <c r="G19" s="17">
        <v>0</v>
      </c>
      <c r="H19" s="18">
        <v>0</v>
      </c>
      <c r="I19" s="19">
        <v>24.51</v>
      </c>
      <c r="J19" s="20">
        <v>188.01</v>
      </c>
      <c r="K19" s="29">
        <v>92.63</v>
      </c>
      <c r="L19" s="18">
        <v>1</v>
      </c>
      <c r="M19" s="18">
        <v>2</v>
      </c>
    </row>
    <row r="20" spans="1:13" ht="15.75" x14ac:dyDescent="0.25">
      <c r="A20" s="14"/>
      <c r="B20" s="23"/>
      <c r="C20" s="14"/>
      <c r="D20" s="14"/>
      <c r="E20" s="47"/>
      <c r="F20" s="16"/>
      <c r="G20" s="17"/>
      <c r="H20" s="18"/>
      <c r="I20" s="41"/>
      <c r="J20" s="20"/>
      <c r="K20" s="25"/>
      <c r="L20" s="50">
        <f>L5+L7+L9+L10+L14+L15+L19</f>
        <v>7</v>
      </c>
      <c r="M20" s="50">
        <f>M5+M6+M7+M8+M9+M10+M11+M12+M13+M14+M15+M16+M17+M18+M19</f>
        <v>17</v>
      </c>
    </row>
    <row r="21" spans="1:13" x14ac:dyDescent="0.25">
      <c r="A21" s="56" t="s">
        <v>30</v>
      </c>
      <c r="B21" s="57"/>
      <c r="C21" s="36"/>
      <c r="D21" s="37"/>
      <c r="E21" s="38"/>
      <c r="F21" s="11">
        <f>SUM(F5:F20)</f>
        <v>1443.0299999999997</v>
      </c>
      <c r="G21" s="35"/>
      <c r="H21" s="35"/>
      <c r="I21" s="35"/>
      <c r="J21" s="39">
        <f>SUM(J5:J20)</f>
        <v>1942.2</v>
      </c>
      <c r="K21" s="11">
        <f>SUM(K5:K20)</f>
        <v>919.95999999999981</v>
      </c>
      <c r="L21" s="11"/>
      <c r="M21" s="11">
        <f>L20+M20</f>
        <v>24</v>
      </c>
    </row>
    <row r="22" spans="1:13" x14ac:dyDescent="0.25">
      <c r="A22" s="40"/>
      <c r="B22" s="41"/>
      <c r="C22" s="41"/>
      <c r="D22" s="41"/>
      <c r="E22" s="41"/>
      <c r="F22" s="40"/>
      <c r="G22" s="41"/>
      <c r="H22" s="41"/>
      <c r="I22" s="41"/>
      <c r="J22" s="42"/>
      <c r="K22" s="58" t="s">
        <v>38</v>
      </c>
      <c r="L22" s="58"/>
      <c r="M22" s="58"/>
    </row>
    <row r="23" spans="1:13" x14ac:dyDescent="0.25">
      <c r="H23" t="s">
        <v>31</v>
      </c>
      <c r="J23" s="44">
        <f>J21</f>
        <v>1942.2</v>
      </c>
      <c r="K23" s="43"/>
    </row>
    <row r="24" spans="1:13" x14ac:dyDescent="0.25">
      <c r="H24" t="s">
        <v>32</v>
      </c>
      <c r="J24">
        <f>K21</f>
        <v>919.95999999999981</v>
      </c>
    </row>
    <row r="25" spans="1:13" x14ac:dyDescent="0.25">
      <c r="H25" t="s">
        <v>33</v>
      </c>
      <c r="J25" s="43">
        <v>2.1110000000000002</v>
      </c>
    </row>
  </sheetData>
  <mergeCells count="4">
    <mergeCell ref="F1:F4"/>
    <mergeCell ref="L1:M1"/>
    <mergeCell ref="A21:B21"/>
    <mergeCell ref="K22:M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Builders</dc:creator>
  <cp:lastModifiedBy>SYSTEM-3</cp:lastModifiedBy>
  <cp:lastPrinted>2024-08-02T12:31:49Z</cp:lastPrinted>
  <dcterms:created xsi:type="dcterms:W3CDTF">2024-06-08T08:47:21Z</dcterms:created>
  <dcterms:modified xsi:type="dcterms:W3CDTF">2024-08-02T12:32:21Z</dcterms:modified>
</cp:coreProperties>
</file>