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mano\Downloads\"/>
    </mc:Choice>
  </mc:AlternateContent>
  <xr:revisionPtr revIDLastSave="0" documentId="13_ncr:1_{2249A098-3237-467D-98B3-6F47AA7E84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" sheetId="2" r:id="rId1"/>
  </sheets>
  <definedNames>
    <definedName name="_xlnm.Print_Area" localSheetId="0">Final!$A$1:$P$77</definedName>
    <definedName name="_xlnm.Print_Titles" localSheetId="0">Final!$2:$6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7" i="2" l="1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L67" i="2"/>
  <c r="N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7" i="2" s="1"/>
  <c r="M67" i="2"/>
  <c r="G67" i="2"/>
  <c r="F67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</calcChain>
</file>

<file path=xl/sharedStrings.xml><?xml version="1.0" encoding="utf-8"?>
<sst xmlns="http://schemas.openxmlformats.org/spreadsheetml/2006/main" count="348" uniqueCount="97">
  <si>
    <t>S.No</t>
  </si>
  <si>
    <t>Block</t>
  </si>
  <si>
    <t>Floor</t>
  </si>
  <si>
    <t>Type</t>
  </si>
  <si>
    <t>Covered</t>
  </si>
  <si>
    <t>2 BHK</t>
  </si>
  <si>
    <t>1 BHK</t>
  </si>
  <si>
    <t>Block A</t>
  </si>
  <si>
    <t>open</t>
  </si>
  <si>
    <t>(Sq.m)</t>
  </si>
  <si>
    <t>Flat No</t>
  </si>
  <si>
    <t>Propoationate Common area including External Wall</t>
  </si>
  <si>
    <t>T1-1A</t>
  </si>
  <si>
    <t>T1-1B</t>
  </si>
  <si>
    <t>T1-1C</t>
  </si>
  <si>
    <t>T1-1D</t>
  </si>
  <si>
    <t>T1-1E</t>
  </si>
  <si>
    <t>T1-1F</t>
  </si>
  <si>
    <t>T1-1G</t>
  </si>
  <si>
    <t>T1-1H</t>
  </si>
  <si>
    <t>T1-2A</t>
  </si>
  <si>
    <t>T1-2B</t>
  </si>
  <si>
    <t>T1-2C</t>
  </si>
  <si>
    <t>T1-2D</t>
  </si>
  <si>
    <t>T1-2E</t>
  </si>
  <si>
    <t>T1-2F</t>
  </si>
  <si>
    <t>T1-2G</t>
  </si>
  <si>
    <t>T1-2H</t>
  </si>
  <si>
    <t>T1-3A</t>
  </si>
  <si>
    <t>T1-3B</t>
  </si>
  <si>
    <t>T1-3C</t>
  </si>
  <si>
    <t>T1-3D</t>
  </si>
  <si>
    <t>T1-3E</t>
  </si>
  <si>
    <t>T1-3F</t>
  </si>
  <si>
    <t>T1-3G</t>
  </si>
  <si>
    <t>T1-3H</t>
  </si>
  <si>
    <t>T1-4A</t>
  </si>
  <si>
    <t>T1-4B</t>
  </si>
  <si>
    <t>T1-4C</t>
  </si>
  <si>
    <t>T1-4D</t>
  </si>
  <si>
    <t>T1-4E</t>
  </si>
  <si>
    <t>T1-4F</t>
  </si>
  <si>
    <t>T1-4G</t>
  </si>
  <si>
    <t>T1-4H</t>
  </si>
  <si>
    <t>T1-5A</t>
  </si>
  <si>
    <t>T1-5B</t>
  </si>
  <si>
    <t>T1-5C</t>
  </si>
  <si>
    <t>T1-5D</t>
  </si>
  <si>
    <t>T1-5E</t>
  </si>
  <si>
    <t>T1-5F</t>
  </si>
  <si>
    <t>T1-5G</t>
  </si>
  <si>
    <t>T1-5H</t>
  </si>
  <si>
    <t>T2-1A</t>
  </si>
  <si>
    <t>T2-2B</t>
  </si>
  <si>
    <t>T2-1B</t>
  </si>
  <si>
    <t>T2-1C</t>
  </si>
  <si>
    <t>T2-1D</t>
  </si>
  <si>
    <t>T2-2A</t>
  </si>
  <si>
    <t>T2-2C</t>
  </si>
  <si>
    <t>T2-2D</t>
  </si>
  <si>
    <t>T2-3A</t>
  </si>
  <si>
    <t>T2-3B</t>
  </si>
  <si>
    <t>T2-3C</t>
  </si>
  <si>
    <t>T2-3D</t>
  </si>
  <si>
    <t>T2-4A</t>
  </si>
  <si>
    <t>T2-4B</t>
  </si>
  <si>
    <t>T2-4C</t>
  </si>
  <si>
    <t>T2-4D</t>
  </si>
  <si>
    <t>T2-5A</t>
  </si>
  <si>
    <t>T2-5B</t>
  </si>
  <si>
    <t>T2-5C</t>
  </si>
  <si>
    <t>T2-5D</t>
  </si>
  <si>
    <t xml:space="preserve">                     CARPET  AREA STATEMENT                                                               </t>
  </si>
  <si>
    <t>Date:</t>
  </si>
  <si>
    <r>
      <rPr>
        <b/>
        <u/>
        <sz val="11"/>
        <color theme="1"/>
        <rFont val="Calibri"/>
        <family val="2"/>
        <scheme val="minor"/>
      </rPr>
      <t>Site Address:</t>
    </r>
    <r>
      <rPr>
        <b/>
        <sz val="11"/>
        <color theme="1"/>
        <rFont val="Calibri"/>
        <family val="2"/>
        <scheme val="minor"/>
      </rPr>
      <t xml:space="preserve">  M/s. MOUNT HOUSING AND INFRASTRUCTURE LIMITED, Represented by its Director Mr Kalpesh Bafna Promoter of the proposed project The Project Name is MOUNT GALAXY PHASE 2 ,Consisting of Stilt Floor+ 5 Floors Residential Buiding  with 60  units in Two Blocks; Totally 60 units comprised in S.F.No.340/2A1, Perur Tk, Veerakeralam  village, Coimbatore. </t>
    </r>
  </si>
  <si>
    <t>(a)
Carpet Area (as per Sec 2(k) of the RERA Act)
(sq.m)</t>
  </si>
  <si>
    <t>(b)
Exclusive
Balcony
(sq.m)</t>
  </si>
  <si>
    <t>(c)
Exclusive Verandah/Utility/ Service/ Open Terrace
(sq.m)</t>
  </si>
  <si>
    <t>(d)
Area of External walls
(sq.m)                                                                                   A</t>
  </si>
  <si>
    <t>e = (a + b + c+ d)
Floor area of the apartment
(sq.m)</t>
  </si>
  <si>
    <t>(f)
Proportionate Common Area (sq.m)</t>
  </si>
  <si>
    <t>g = (e + f) Gross Area of the
apartment
(sq.m)</t>
  </si>
  <si>
    <t>(h)
UDS land
Area (sq.m)</t>
  </si>
  <si>
    <t xml:space="preserve">(i)
Car Parking
(Nos.)                                                                                        </t>
  </si>
  <si>
    <t>Total</t>
  </si>
  <si>
    <t>Visitors Car Parking</t>
  </si>
  <si>
    <t>Grand Total</t>
  </si>
  <si>
    <t>-</t>
  </si>
  <si>
    <t>Note :</t>
  </si>
  <si>
    <t>2. Car parking to be allotted/provided as per the Tamil Nadu Combined Development and Building Rules (TNCDBR), 2019.</t>
  </si>
  <si>
    <t>1. The  carparking will allotted as per 1st cum 1st serve basis</t>
  </si>
  <si>
    <t>Block B</t>
  </si>
  <si>
    <t>1,350 Sq.m</t>
  </si>
  <si>
    <t>4,280 Sq.m</t>
  </si>
  <si>
    <t>5,630 Sq.m</t>
  </si>
  <si>
    <t>UDS</t>
  </si>
  <si>
    <t>Block B Already Registered with Form C No: TN/11/Building/0553/2024  dated 04.12.2024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</si>
</sst>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quotePrefix="1" applyNumberForma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80F7-7A7A-4151-9084-0638C72B0C71}">
  <dimension ref="A1:P77"/>
  <sheetViews>
    <sheetView tabSelected="1" view="pageBreakPreview" topLeftCell="A3" zoomScale="85" zoomScaleNormal="85" zoomScaleSheetLayoutView="85" workbookViewId="0">
      <selection activeCell="R56" sqref="R56"/>
    </sheetView>
  </sheetViews>
  <sheetFormatPr defaultRowHeight="14.4" x14ac:dyDescent="0.3"/>
  <cols>
    <col min="1" max="1" width="5.109375" bestFit="1" customWidth="1"/>
    <col min="2" max="2" width="7.44140625" bestFit="1" customWidth="1"/>
    <col min="3" max="3" width="5.5546875" bestFit="1" customWidth="1"/>
    <col min="4" max="4" width="6" bestFit="1" customWidth="1"/>
    <col min="5" max="5" width="7.33203125" bestFit="1" customWidth="1"/>
    <col min="6" max="6" width="11.33203125" customWidth="1"/>
    <col min="7" max="7" width="10.44140625" customWidth="1"/>
    <col min="8" max="8" width="13.6640625" customWidth="1"/>
    <col min="9" max="9" width="8.33203125" style="4" bestFit="1" customWidth="1"/>
    <col min="10" max="10" width="15.109375" customWidth="1"/>
    <col min="11" max="11" width="14" customWidth="1"/>
    <col min="12" max="12" width="13.5546875" hidden="1" customWidth="1"/>
    <col min="13" max="13" width="16.88671875" customWidth="1"/>
    <col min="14" max="14" width="11.109375" style="5" customWidth="1"/>
    <col min="15" max="15" width="8.44140625" bestFit="1" customWidth="1"/>
    <col min="16" max="16" width="10" customWidth="1"/>
  </cols>
  <sheetData>
    <row r="1" spans="1:16" ht="15.75" customHeight="1" thickBot="1" x14ac:dyDescent="0.35">
      <c r="A1" s="11" t="s">
        <v>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9" t="s">
        <v>73</v>
      </c>
      <c r="O1" s="27"/>
      <c r="P1" s="28"/>
    </row>
    <row r="2" spans="1:16" ht="15" customHeight="1" x14ac:dyDescent="0.3">
      <c r="A2" s="30" t="s">
        <v>74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16" x14ac:dyDescent="0.3">
      <c r="A3" s="33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34"/>
    </row>
    <row r="4" spans="1:16" ht="15" thickBot="1" x14ac:dyDescent="0.35">
      <c r="A4" s="33"/>
      <c r="B4" s="66"/>
      <c r="C4" s="66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</row>
    <row r="5" spans="1:16" s="10" customFormat="1" ht="87" thickBot="1" x14ac:dyDescent="0.35">
      <c r="A5" s="8" t="s">
        <v>0</v>
      </c>
      <c r="B5" s="7" t="s">
        <v>1</v>
      </c>
      <c r="C5" s="7" t="s">
        <v>2</v>
      </c>
      <c r="D5" s="6" t="s">
        <v>3</v>
      </c>
      <c r="E5" s="3" t="s">
        <v>10</v>
      </c>
      <c r="F5" s="1" t="s">
        <v>75</v>
      </c>
      <c r="G5" s="2" t="s">
        <v>76</v>
      </c>
      <c r="H5" s="2" t="s">
        <v>77</v>
      </c>
      <c r="I5" s="9" t="s">
        <v>78</v>
      </c>
      <c r="J5" s="2" t="s">
        <v>79</v>
      </c>
      <c r="K5" s="2" t="s">
        <v>80</v>
      </c>
      <c r="L5" s="2" t="s">
        <v>11</v>
      </c>
      <c r="M5" s="2" t="s">
        <v>81</v>
      </c>
      <c r="N5" s="2" t="s">
        <v>82</v>
      </c>
      <c r="O5" s="13" t="s">
        <v>83</v>
      </c>
      <c r="P5" s="14"/>
    </row>
    <row r="6" spans="1:16" ht="15" thickBot="1" x14ac:dyDescent="0.35">
      <c r="A6" s="37"/>
      <c r="B6" s="38"/>
      <c r="C6" s="38"/>
      <c r="D6" s="39"/>
      <c r="E6" s="40"/>
      <c r="F6" s="41" t="s">
        <v>9</v>
      </c>
      <c r="G6" s="42" t="s">
        <v>9</v>
      </c>
      <c r="H6" s="42" t="s">
        <v>9</v>
      </c>
      <c r="I6" s="43" t="s">
        <v>9</v>
      </c>
      <c r="J6" s="42" t="s">
        <v>9</v>
      </c>
      <c r="K6" s="42" t="s">
        <v>9</v>
      </c>
      <c r="L6" s="42" t="s">
        <v>9</v>
      </c>
      <c r="M6" s="42" t="s">
        <v>9</v>
      </c>
      <c r="N6" s="75" t="s">
        <v>9</v>
      </c>
      <c r="O6" s="74" t="s">
        <v>4</v>
      </c>
      <c r="P6" s="74" t="s">
        <v>8</v>
      </c>
    </row>
    <row r="7" spans="1:16" x14ac:dyDescent="0.3">
      <c r="A7" s="44">
        <v>1</v>
      </c>
      <c r="B7" s="45" t="s">
        <v>7</v>
      </c>
      <c r="C7" s="45">
        <v>1</v>
      </c>
      <c r="D7" s="46" t="s">
        <v>6</v>
      </c>
      <c r="E7" s="47" t="s">
        <v>12</v>
      </c>
      <c r="F7" s="46">
        <v>35.51</v>
      </c>
      <c r="G7" s="46">
        <v>1.95</v>
      </c>
      <c r="H7" s="45"/>
      <c r="I7" s="46">
        <v>4.09</v>
      </c>
      <c r="J7" s="46">
        <f>F7+G7</f>
        <v>37.46</v>
      </c>
      <c r="K7" s="46">
        <f>L7-I7</f>
        <v>9.759944159041666</v>
      </c>
      <c r="L7" s="46">
        <v>13.849944159041666</v>
      </c>
      <c r="M7" s="47">
        <v>51.309944159041663</v>
      </c>
      <c r="N7" s="46">
        <v>17.831523690814411</v>
      </c>
      <c r="O7" s="76" t="s">
        <v>87</v>
      </c>
      <c r="P7" s="73" t="s">
        <v>87</v>
      </c>
    </row>
    <row r="8" spans="1:16" x14ac:dyDescent="0.3">
      <c r="A8" s="48">
        <v>2</v>
      </c>
      <c r="B8" s="49" t="s">
        <v>7</v>
      </c>
      <c r="C8" s="49">
        <v>1</v>
      </c>
      <c r="D8" s="50" t="s">
        <v>5</v>
      </c>
      <c r="E8" s="51" t="s">
        <v>13</v>
      </c>
      <c r="F8" s="50">
        <v>50.82</v>
      </c>
      <c r="G8" s="50">
        <v>2.34</v>
      </c>
      <c r="H8" s="49"/>
      <c r="I8" s="50">
        <v>7.37</v>
      </c>
      <c r="J8" s="50">
        <f t="shared" ref="J8:J14" si="0">F8+G8</f>
        <v>53.16</v>
      </c>
      <c r="K8" s="50">
        <f t="shared" ref="K8:K66" si="1">L8-I8</f>
        <v>14.218277255037123</v>
      </c>
      <c r="L8" s="50">
        <v>21.588277255037124</v>
      </c>
      <c r="M8" s="51">
        <v>74.748277255037124</v>
      </c>
      <c r="N8" s="50">
        <v>25.982884933934937</v>
      </c>
      <c r="O8" s="18" t="s">
        <v>87</v>
      </c>
      <c r="P8" s="67" t="s">
        <v>87</v>
      </c>
    </row>
    <row r="9" spans="1:16" x14ac:dyDescent="0.3">
      <c r="A9" s="48">
        <f t="shared" ref="A9:A66" si="2">A8+1</f>
        <v>3</v>
      </c>
      <c r="B9" s="49" t="s">
        <v>7</v>
      </c>
      <c r="C9" s="49">
        <v>1</v>
      </c>
      <c r="D9" s="50" t="s">
        <v>5</v>
      </c>
      <c r="E9" s="51" t="s">
        <v>14</v>
      </c>
      <c r="F9" s="50">
        <v>48.87</v>
      </c>
      <c r="G9" s="50">
        <v>1.54</v>
      </c>
      <c r="H9" s="49"/>
      <c r="I9" s="50">
        <v>8.6300000000000008</v>
      </c>
      <c r="J9" s="50">
        <f t="shared" si="0"/>
        <v>50.41</v>
      </c>
      <c r="K9" s="50">
        <f t="shared" si="1"/>
        <v>13.868281664255599</v>
      </c>
      <c r="L9" s="50">
        <v>22.4982816642556</v>
      </c>
      <c r="M9" s="51">
        <v>72.908281664255597</v>
      </c>
      <c r="N9" s="50">
        <v>25.342973013373832</v>
      </c>
      <c r="O9" s="18" t="s">
        <v>87</v>
      </c>
      <c r="P9" s="67" t="s">
        <v>87</v>
      </c>
    </row>
    <row r="10" spans="1:16" x14ac:dyDescent="0.3">
      <c r="A10" s="48">
        <f t="shared" si="2"/>
        <v>4</v>
      </c>
      <c r="B10" s="49" t="s">
        <v>7</v>
      </c>
      <c r="C10" s="49">
        <v>1</v>
      </c>
      <c r="D10" s="50" t="s">
        <v>5</v>
      </c>
      <c r="E10" s="51" t="s">
        <v>15</v>
      </c>
      <c r="F10" s="50">
        <v>49.08</v>
      </c>
      <c r="G10" s="50">
        <v>2.7</v>
      </c>
      <c r="H10" s="49"/>
      <c r="I10" s="52">
        <v>4.9000000000000004</v>
      </c>
      <c r="J10" s="50">
        <f t="shared" si="0"/>
        <v>51.78</v>
      </c>
      <c r="K10" s="50">
        <f t="shared" si="1"/>
        <v>13.313926231876829</v>
      </c>
      <c r="L10" s="50">
        <v>18.21392623187683</v>
      </c>
      <c r="M10" s="51">
        <v>69.993926231876827</v>
      </c>
      <c r="N10" s="50">
        <v>24.329421246579088</v>
      </c>
      <c r="O10" s="18" t="s">
        <v>87</v>
      </c>
      <c r="P10" s="67" t="s">
        <v>87</v>
      </c>
    </row>
    <row r="11" spans="1:16" x14ac:dyDescent="0.3">
      <c r="A11" s="48">
        <f t="shared" si="2"/>
        <v>5</v>
      </c>
      <c r="B11" s="49" t="s">
        <v>7</v>
      </c>
      <c r="C11" s="49">
        <v>1</v>
      </c>
      <c r="D11" s="50" t="s">
        <v>6</v>
      </c>
      <c r="E11" s="51" t="s">
        <v>16</v>
      </c>
      <c r="F11" s="50">
        <v>34.69</v>
      </c>
      <c r="G11" s="50">
        <v>2.75</v>
      </c>
      <c r="H11" s="49"/>
      <c r="I11" s="50">
        <v>3.58</v>
      </c>
      <c r="J11" s="50">
        <f t="shared" si="0"/>
        <v>37.44</v>
      </c>
      <c r="K11" s="50">
        <f t="shared" si="1"/>
        <v>9.6354490831261028</v>
      </c>
      <c r="L11" s="50">
        <v>13.215449083126103</v>
      </c>
      <c r="M11" s="51">
        <v>50.655449083126101</v>
      </c>
      <c r="N11" s="50">
        <v>17.603904014373221</v>
      </c>
      <c r="O11" s="18" t="s">
        <v>87</v>
      </c>
      <c r="P11" s="67" t="s">
        <v>87</v>
      </c>
    </row>
    <row r="12" spans="1:16" x14ac:dyDescent="0.3">
      <c r="A12" s="48">
        <f t="shared" si="2"/>
        <v>6</v>
      </c>
      <c r="B12" s="49" t="s">
        <v>7</v>
      </c>
      <c r="C12" s="49">
        <v>1</v>
      </c>
      <c r="D12" s="50" t="s">
        <v>6</v>
      </c>
      <c r="E12" s="51" t="s">
        <v>17</v>
      </c>
      <c r="F12" s="50">
        <v>34.22</v>
      </c>
      <c r="G12" s="50">
        <v>2.75</v>
      </c>
      <c r="H12" s="49"/>
      <c r="I12" s="50">
        <v>3.63</v>
      </c>
      <c r="J12" s="50">
        <f t="shared" si="0"/>
        <v>36.97</v>
      </c>
      <c r="K12" s="50">
        <f t="shared" si="1"/>
        <v>9.536792607872254</v>
      </c>
      <c r="L12" s="50">
        <v>13.166792607872253</v>
      </c>
      <c r="M12" s="51">
        <v>50.136792607872252</v>
      </c>
      <c r="N12" s="50">
        <v>17.423526157570763</v>
      </c>
      <c r="O12" s="18" t="s">
        <v>87</v>
      </c>
      <c r="P12" s="67" t="s">
        <v>87</v>
      </c>
    </row>
    <row r="13" spans="1:16" x14ac:dyDescent="0.3">
      <c r="A13" s="48">
        <f t="shared" si="2"/>
        <v>7</v>
      </c>
      <c r="B13" s="49" t="s">
        <v>7</v>
      </c>
      <c r="C13" s="49">
        <v>1</v>
      </c>
      <c r="D13" s="50" t="s">
        <v>5</v>
      </c>
      <c r="E13" s="51" t="s">
        <v>18</v>
      </c>
      <c r="F13" s="50">
        <v>49.05</v>
      </c>
      <c r="G13" s="50">
        <v>2.85</v>
      </c>
      <c r="H13" s="49"/>
      <c r="I13" s="50">
        <v>4.84</v>
      </c>
      <c r="J13" s="50">
        <f t="shared" si="0"/>
        <v>51.9</v>
      </c>
      <c r="K13" s="50">
        <f t="shared" si="1"/>
        <v>13.328020014055948</v>
      </c>
      <c r="L13" s="50">
        <v>18.168020014055948</v>
      </c>
      <c r="M13" s="51">
        <v>70.068020014055946</v>
      </c>
      <c r="N13" s="50">
        <v>24.355189511836581</v>
      </c>
      <c r="O13" s="18" t="s">
        <v>87</v>
      </c>
      <c r="P13" s="67" t="s">
        <v>87</v>
      </c>
    </row>
    <row r="14" spans="1:16" x14ac:dyDescent="0.3">
      <c r="A14" s="48">
        <f t="shared" si="2"/>
        <v>8</v>
      </c>
      <c r="B14" s="49" t="s">
        <v>7</v>
      </c>
      <c r="C14" s="49">
        <v>1</v>
      </c>
      <c r="D14" s="50" t="s">
        <v>5</v>
      </c>
      <c r="E14" s="51" t="s">
        <v>19</v>
      </c>
      <c r="F14" s="50">
        <v>46.7</v>
      </c>
      <c r="G14" s="50">
        <v>1.62</v>
      </c>
      <c r="H14" s="49"/>
      <c r="I14" s="50">
        <v>4.43</v>
      </c>
      <c r="J14" s="50">
        <f t="shared" si="0"/>
        <v>48.32</v>
      </c>
      <c r="K14" s="50">
        <f t="shared" si="1"/>
        <v>12.390783499144359</v>
      </c>
      <c r="L14" s="50">
        <v>16.820783499144358</v>
      </c>
      <c r="M14" s="51">
        <v>65.140783499144362</v>
      </c>
      <c r="N14" s="50">
        <v>22.641599872213245</v>
      </c>
      <c r="O14" s="18" t="s">
        <v>87</v>
      </c>
      <c r="P14" s="67" t="s">
        <v>87</v>
      </c>
    </row>
    <row r="15" spans="1:16" x14ac:dyDescent="0.3">
      <c r="A15" s="48">
        <f t="shared" si="2"/>
        <v>9</v>
      </c>
      <c r="B15" s="49" t="s">
        <v>7</v>
      </c>
      <c r="C15" s="49">
        <v>2</v>
      </c>
      <c r="D15" s="50" t="s">
        <v>6</v>
      </c>
      <c r="E15" s="51" t="s">
        <v>20</v>
      </c>
      <c r="F15" s="50">
        <v>35.51</v>
      </c>
      <c r="G15" s="50">
        <v>1.95</v>
      </c>
      <c r="H15" s="49"/>
      <c r="I15" s="50">
        <v>4.09</v>
      </c>
      <c r="J15" s="50">
        <f>F15+G15</f>
        <v>37.46</v>
      </c>
      <c r="K15" s="50">
        <f t="shared" si="1"/>
        <v>9.759944159041666</v>
      </c>
      <c r="L15" s="50">
        <v>13.849944159041666</v>
      </c>
      <c r="M15" s="51">
        <v>51.309944159041663</v>
      </c>
      <c r="N15" s="50">
        <v>17.831523690814411</v>
      </c>
      <c r="O15" s="18" t="s">
        <v>87</v>
      </c>
      <c r="P15" s="67" t="s">
        <v>87</v>
      </c>
    </row>
    <row r="16" spans="1:16" x14ac:dyDescent="0.3">
      <c r="A16" s="48">
        <f t="shared" si="2"/>
        <v>10</v>
      </c>
      <c r="B16" s="49" t="s">
        <v>7</v>
      </c>
      <c r="C16" s="49">
        <v>2</v>
      </c>
      <c r="D16" s="50" t="s">
        <v>5</v>
      </c>
      <c r="E16" s="51" t="s">
        <v>21</v>
      </c>
      <c r="F16" s="50">
        <v>50.82</v>
      </c>
      <c r="G16" s="50">
        <v>2.34</v>
      </c>
      <c r="H16" s="49"/>
      <c r="I16" s="50">
        <v>7.37</v>
      </c>
      <c r="J16" s="50">
        <f t="shared" ref="J16:J22" si="3">F16+G16</f>
        <v>53.16</v>
      </c>
      <c r="K16" s="50">
        <f t="shared" si="1"/>
        <v>14.218277255037123</v>
      </c>
      <c r="L16" s="50">
        <v>21.588277255037124</v>
      </c>
      <c r="M16" s="51">
        <v>74.748277255037124</v>
      </c>
      <c r="N16" s="50">
        <v>25.982884933934937</v>
      </c>
      <c r="O16" s="18" t="s">
        <v>87</v>
      </c>
      <c r="P16" s="67" t="s">
        <v>87</v>
      </c>
    </row>
    <row r="17" spans="1:16" x14ac:dyDescent="0.3">
      <c r="A17" s="48">
        <f t="shared" si="2"/>
        <v>11</v>
      </c>
      <c r="B17" s="49" t="s">
        <v>7</v>
      </c>
      <c r="C17" s="49">
        <v>2</v>
      </c>
      <c r="D17" s="50" t="s">
        <v>5</v>
      </c>
      <c r="E17" s="51" t="s">
        <v>22</v>
      </c>
      <c r="F17" s="50">
        <v>48.87</v>
      </c>
      <c r="G17" s="50">
        <v>1.54</v>
      </c>
      <c r="H17" s="49"/>
      <c r="I17" s="50">
        <v>8.6300000000000008</v>
      </c>
      <c r="J17" s="50">
        <f t="shared" si="3"/>
        <v>50.41</v>
      </c>
      <c r="K17" s="50">
        <f t="shared" si="1"/>
        <v>13.868281664255599</v>
      </c>
      <c r="L17" s="50">
        <v>22.4982816642556</v>
      </c>
      <c r="M17" s="51">
        <v>72.908281664255597</v>
      </c>
      <c r="N17" s="50">
        <v>25.342973013373832</v>
      </c>
      <c r="O17" s="18" t="s">
        <v>87</v>
      </c>
      <c r="P17" s="67" t="s">
        <v>87</v>
      </c>
    </row>
    <row r="18" spans="1:16" x14ac:dyDescent="0.3">
      <c r="A18" s="48">
        <f t="shared" si="2"/>
        <v>12</v>
      </c>
      <c r="B18" s="49" t="s">
        <v>7</v>
      </c>
      <c r="C18" s="49">
        <v>2</v>
      </c>
      <c r="D18" s="50" t="s">
        <v>5</v>
      </c>
      <c r="E18" s="51" t="s">
        <v>23</v>
      </c>
      <c r="F18" s="50">
        <v>49.08</v>
      </c>
      <c r="G18" s="50">
        <v>2.7</v>
      </c>
      <c r="H18" s="49"/>
      <c r="I18" s="52">
        <v>4.9000000000000004</v>
      </c>
      <c r="J18" s="50">
        <f t="shared" si="3"/>
        <v>51.78</v>
      </c>
      <c r="K18" s="50">
        <f t="shared" si="1"/>
        <v>13.313926231876829</v>
      </c>
      <c r="L18" s="50">
        <v>18.21392623187683</v>
      </c>
      <c r="M18" s="51">
        <v>69.993926231876827</v>
      </c>
      <c r="N18" s="50">
        <v>24.329421246579088</v>
      </c>
      <c r="O18" s="18" t="s">
        <v>87</v>
      </c>
      <c r="P18" s="67" t="s">
        <v>87</v>
      </c>
    </row>
    <row r="19" spans="1:16" x14ac:dyDescent="0.3">
      <c r="A19" s="48">
        <f t="shared" si="2"/>
        <v>13</v>
      </c>
      <c r="B19" s="49" t="s">
        <v>7</v>
      </c>
      <c r="C19" s="49">
        <v>2</v>
      </c>
      <c r="D19" s="50" t="s">
        <v>6</v>
      </c>
      <c r="E19" s="51" t="s">
        <v>24</v>
      </c>
      <c r="F19" s="50">
        <v>34.69</v>
      </c>
      <c r="G19" s="50">
        <v>2.75</v>
      </c>
      <c r="H19" s="49"/>
      <c r="I19" s="50">
        <v>3.58</v>
      </c>
      <c r="J19" s="50">
        <f t="shared" si="3"/>
        <v>37.44</v>
      </c>
      <c r="K19" s="50">
        <f t="shared" si="1"/>
        <v>9.6354490831261028</v>
      </c>
      <c r="L19" s="50">
        <v>13.215449083126103</v>
      </c>
      <c r="M19" s="51">
        <v>50.655449083126101</v>
      </c>
      <c r="N19" s="50">
        <v>17.603904014373221</v>
      </c>
      <c r="O19" s="18" t="s">
        <v>87</v>
      </c>
      <c r="P19" s="67" t="s">
        <v>87</v>
      </c>
    </row>
    <row r="20" spans="1:16" x14ac:dyDescent="0.3">
      <c r="A20" s="48">
        <f t="shared" si="2"/>
        <v>14</v>
      </c>
      <c r="B20" s="49" t="s">
        <v>7</v>
      </c>
      <c r="C20" s="49">
        <v>2</v>
      </c>
      <c r="D20" s="50" t="s">
        <v>6</v>
      </c>
      <c r="E20" s="51" t="s">
        <v>25</v>
      </c>
      <c r="F20" s="50">
        <v>34.22</v>
      </c>
      <c r="G20" s="50">
        <v>2.75</v>
      </c>
      <c r="H20" s="49"/>
      <c r="I20" s="50">
        <v>3.63</v>
      </c>
      <c r="J20" s="50">
        <f t="shared" si="3"/>
        <v>36.97</v>
      </c>
      <c r="K20" s="50">
        <f t="shared" si="1"/>
        <v>9.536792607872254</v>
      </c>
      <c r="L20" s="50">
        <v>13.166792607872253</v>
      </c>
      <c r="M20" s="51">
        <v>50.136792607872252</v>
      </c>
      <c r="N20" s="50">
        <v>17.423526157570763</v>
      </c>
      <c r="O20" s="18" t="s">
        <v>87</v>
      </c>
      <c r="P20" s="67" t="s">
        <v>87</v>
      </c>
    </row>
    <row r="21" spans="1:16" x14ac:dyDescent="0.3">
      <c r="A21" s="48">
        <f t="shared" si="2"/>
        <v>15</v>
      </c>
      <c r="B21" s="49" t="s">
        <v>7</v>
      </c>
      <c r="C21" s="49">
        <v>2</v>
      </c>
      <c r="D21" s="50" t="s">
        <v>5</v>
      </c>
      <c r="E21" s="51" t="s">
        <v>26</v>
      </c>
      <c r="F21" s="50">
        <v>49.05</v>
      </c>
      <c r="G21" s="50">
        <v>2.85</v>
      </c>
      <c r="H21" s="49"/>
      <c r="I21" s="50">
        <v>4.84</v>
      </c>
      <c r="J21" s="50">
        <f t="shared" si="3"/>
        <v>51.9</v>
      </c>
      <c r="K21" s="50">
        <f t="shared" si="1"/>
        <v>13.328020014055948</v>
      </c>
      <c r="L21" s="50">
        <v>18.168020014055948</v>
      </c>
      <c r="M21" s="51">
        <v>70.068020014055946</v>
      </c>
      <c r="N21" s="50">
        <v>24.355189511836581</v>
      </c>
      <c r="O21" s="18" t="s">
        <v>87</v>
      </c>
      <c r="P21" s="67" t="s">
        <v>87</v>
      </c>
    </row>
    <row r="22" spans="1:16" x14ac:dyDescent="0.3">
      <c r="A22" s="48">
        <f t="shared" si="2"/>
        <v>16</v>
      </c>
      <c r="B22" s="49" t="s">
        <v>7</v>
      </c>
      <c r="C22" s="49">
        <v>2</v>
      </c>
      <c r="D22" s="50" t="s">
        <v>5</v>
      </c>
      <c r="E22" s="51" t="s">
        <v>27</v>
      </c>
      <c r="F22" s="50">
        <v>46.7</v>
      </c>
      <c r="G22" s="50">
        <v>1.62</v>
      </c>
      <c r="H22" s="49"/>
      <c r="I22" s="50">
        <v>4.43</v>
      </c>
      <c r="J22" s="50">
        <f t="shared" si="3"/>
        <v>48.32</v>
      </c>
      <c r="K22" s="50">
        <f t="shared" si="1"/>
        <v>12.390783499144359</v>
      </c>
      <c r="L22" s="50">
        <v>16.820783499144358</v>
      </c>
      <c r="M22" s="51">
        <v>65.140783499144362</v>
      </c>
      <c r="N22" s="50">
        <v>22.641599872213245</v>
      </c>
      <c r="O22" s="18" t="s">
        <v>87</v>
      </c>
      <c r="P22" s="67" t="s">
        <v>87</v>
      </c>
    </row>
    <row r="23" spans="1:16" x14ac:dyDescent="0.3">
      <c r="A23" s="48">
        <f t="shared" si="2"/>
        <v>17</v>
      </c>
      <c r="B23" s="49" t="s">
        <v>7</v>
      </c>
      <c r="C23" s="49">
        <v>3</v>
      </c>
      <c r="D23" s="50" t="s">
        <v>6</v>
      </c>
      <c r="E23" s="51" t="s">
        <v>28</v>
      </c>
      <c r="F23" s="50">
        <v>35.51</v>
      </c>
      <c r="G23" s="50">
        <v>1.95</v>
      </c>
      <c r="H23" s="49"/>
      <c r="I23" s="50">
        <v>4.09</v>
      </c>
      <c r="J23" s="50">
        <f>F23+G23</f>
        <v>37.46</v>
      </c>
      <c r="K23" s="50">
        <f t="shared" si="1"/>
        <v>9.759944159041666</v>
      </c>
      <c r="L23" s="50">
        <v>13.849944159041666</v>
      </c>
      <c r="M23" s="51">
        <v>51.309944159041663</v>
      </c>
      <c r="N23" s="50">
        <v>17.831523690814411</v>
      </c>
      <c r="O23" s="18" t="s">
        <v>87</v>
      </c>
      <c r="P23" s="67" t="s">
        <v>87</v>
      </c>
    </row>
    <row r="24" spans="1:16" x14ac:dyDescent="0.3">
      <c r="A24" s="48">
        <f t="shared" si="2"/>
        <v>18</v>
      </c>
      <c r="B24" s="49" t="s">
        <v>7</v>
      </c>
      <c r="C24" s="49">
        <v>3</v>
      </c>
      <c r="D24" s="50" t="s">
        <v>5</v>
      </c>
      <c r="E24" s="51" t="s">
        <v>29</v>
      </c>
      <c r="F24" s="50">
        <v>50.82</v>
      </c>
      <c r="G24" s="50">
        <v>2.34</v>
      </c>
      <c r="H24" s="49"/>
      <c r="I24" s="50">
        <v>7.37</v>
      </c>
      <c r="J24" s="50">
        <f t="shared" ref="J24:J30" si="4">F24+G24</f>
        <v>53.16</v>
      </c>
      <c r="K24" s="50">
        <f t="shared" si="1"/>
        <v>14.218277255037123</v>
      </c>
      <c r="L24" s="50">
        <v>21.588277255037124</v>
      </c>
      <c r="M24" s="51">
        <v>74.748277255037124</v>
      </c>
      <c r="N24" s="50">
        <v>25.982884933934937</v>
      </c>
      <c r="O24" s="18" t="s">
        <v>87</v>
      </c>
      <c r="P24" s="67" t="s">
        <v>87</v>
      </c>
    </row>
    <row r="25" spans="1:16" x14ac:dyDescent="0.3">
      <c r="A25" s="48">
        <f t="shared" si="2"/>
        <v>19</v>
      </c>
      <c r="B25" s="49" t="s">
        <v>7</v>
      </c>
      <c r="C25" s="49">
        <v>3</v>
      </c>
      <c r="D25" s="50" t="s">
        <v>5</v>
      </c>
      <c r="E25" s="51" t="s">
        <v>30</v>
      </c>
      <c r="F25" s="50">
        <v>48.87</v>
      </c>
      <c r="G25" s="50">
        <v>1.54</v>
      </c>
      <c r="H25" s="49"/>
      <c r="I25" s="50">
        <v>8.6300000000000008</v>
      </c>
      <c r="J25" s="50">
        <f t="shared" si="4"/>
        <v>50.41</v>
      </c>
      <c r="K25" s="50">
        <f t="shared" si="1"/>
        <v>13.868281664255599</v>
      </c>
      <c r="L25" s="50">
        <v>22.4982816642556</v>
      </c>
      <c r="M25" s="51">
        <v>72.908281664255597</v>
      </c>
      <c r="N25" s="50">
        <v>25.342973013373832</v>
      </c>
      <c r="O25" s="18" t="s">
        <v>87</v>
      </c>
      <c r="P25" s="67" t="s">
        <v>87</v>
      </c>
    </row>
    <row r="26" spans="1:16" x14ac:dyDescent="0.3">
      <c r="A26" s="48">
        <f t="shared" si="2"/>
        <v>20</v>
      </c>
      <c r="B26" s="49" t="s">
        <v>7</v>
      </c>
      <c r="C26" s="49">
        <v>3</v>
      </c>
      <c r="D26" s="50" t="s">
        <v>5</v>
      </c>
      <c r="E26" s="51" t="s">
        <v>31</v>
      </c>
      <c r="F26" s="50">
        <v>49.08</v>
      </c>
      <c r="G26" s="50">
        <v>2.7</v>
      </c>
      <c r="H26" s="49"/>
      <c r="I26" s="52">
        <v>4.9000000000000004</v>
      </c>
      <c r="J26" s="50">
        <f t="shared" si="4"/>
        <v>51.78</v>
      </c>
      <c r="K26" s="50">
        <f t="shared" si="1"/>
        <v>13.313926231876829</v>
      </c>
      <c r="L26" s="50">
        <v>18.21392623187683</v>
      </c>
      <c r="M26" s="51">
        <v>69.993926231876827</v>
      </c>
      <c r="N26" s="50">
        <v>24.329421246579088</v>
      </c>
      <c r="O26" s="18" t="s">
        <v>87</v>
      </c>
      <c r="P26" s="67" t="s">
        <v>87</v>
      </c>
    </row>
    <row r="27" spans="1:16" x14ac:dyDescent="0.3">
      <c r="A27" s="48">
        <f t="shared" si="2"/>
        <v>21</v>
      </c>
      <c r="B27" s="49" t="s">
        <v>7</v>
      </c>
      <c r="C27" s="49">
        <v>3</v>
      </c>
      <c r="D27" s="50" t="s">
        <v>6</v>
      </c>
      <c r="E27" s="51" t="s">
        <v>32</v>
      </c>
      <c r="F27" s="50">
        <v>34.69</v>
      </c>
      <c r="G27" s="50">
        <v>2.75</v>
      </c>
      <c r="H27" s="49"/>
      <c r="I27" s="50">
        <v>3.58</v>
      </c>
      <c r="J27" s="50">
        <f t="shared" si="4"/>
        <v>37.44</v>
      </c>
      <c r="K27" s="50">
        <f t="shared" si="1"/>
        <v>9.6354490831261028</v>
      </c>
      <c r="L27" s="50">
        <v>13.215449083126103</v>
      </c>
      <c r="M27" s="51">
        <v>50.655449083126101</v>
      </c>
      <c r="N27" s="50">
        <v>17.603904014373221</v>
      </c>
      <c r="O27" s="18" t="s">
        <v>87</v>
      </c>
      <c r="P27" s="67" t="s">
        <v>87</v>
      </c>
    </row>
    <row r="28" spans="1:16" x14ac:dyDescent="0.3">
      <c r="A28" s="48">
        <f t="shared" si="2"/>
        <v>22</v>
      </c>
      <c r="B28" s="49" t="s">
        <v>7</v>
      </c>
      <c r="C28" s="49">
        <v>3</v>
      </c>
      <c r="D28" s="50" t="s">
        <v>6</v>
      </c>
      <c r="E28" s="51" t="s">
        <v>33</v>
      </c>
      <c r="F28" s="50">
        <v>34.22</v>
      </c>
      <c r="G28" s="50">
        <v>2.75</v>
      </c>
      <c r="H28" s="49"/>
      <c r="I28" s="50">
        <v>3.63</v>
      </c>
      <c r="J28" s="50">
        <f t="shared" si="4"/>
        <v>36.97</v>
      </c>
      <c r="K28" s="50">
        <f t="shared" si="1"/>
        <v>9.536792607872254</v>
      </c>
      <c r="L28" s="50">
        <v>13.166792607872253</v>
      </c>
      <c r="M28" s="51">
        <v>50.136792607872252</v>
      </c>
      <c r="N28" s="50">
        <v>17.423526157570763</v>
      </c>
      <c r="O28" s="18" t="s">
        <v>87</v>
      </c>
      <c r="P28" s="67" t="s">
        <v>87</v>
      </c>
    </row>
    <row r="29" spans="1:16" x14ac:dyDescent="0.3">
      <c r="A29" s="48">
        <f t="shared" si="2"/>
        <v>23</v>
      </c>
      <c r="B29" s="49" t="s">
        <v>7</v>
      </c>
      <c r="C29" s="49">
        <v>3</v>
      </c>
      <c r="D29" s="50" t="s">
        <v>5</v>
      </c>
      <c r="E29" s="51" t="s">
        <v>34</v>
      </c>
      <c r="F29" s="50">
        <v>49.05</v>
      </c>
      <c r="G29" s="50">
        <v>2.85</v>
      </c>
      <c r="H29" s="49"/>
      <c r="I29" s="50">
        <v>4.84</v>
      </c>
      <c r="J29" s="50">
        <f t="shared" si="4"/>
        <v>51.9</v>
      </c>
      <c r="K29" s="50">
        <f t="shared" si="1"/>
        <v>13.328020014055948</v>
      </c>
      <c r="L29" s="50">
        <v>18.168020014055948</v>
      </c>
      <c r="M29" s="51">
        <v>70.068020014055946</v>
      </c>
      <c r="N29" s="50">
        <v>24.355189511836581</v>
      </c>
      <c r="O29" s="18" t="s">
        <v>87</v>
      </c>
      <c r="P29" s="67" t="s">
        <v>87</v>
      </c>
    </row>
    <row r="30" spans="1:16" x14ac:dyDescent="0.3">
      <c r="A30" s="48">
        <f t="shared" si="2"/>
        <v>24</v>
      </c>
      <c r="B30" s="49" t="s">
        <v>7</v>
      </c>
      <c r="C30" s="49">
        <v>3</v>
      </c>
      <c r="D30" s="50" t="s">
        <v>5</v>
      </c>
      <c r="E30" s="51" t="s">
        <v>35</v>
      </c>
      <c r="F30" s="50">
        <v>46.7</v>
      </c>
      <c r="G30" s="50">
        <v>1.62</v>
      </c>
      <c r="H30" s="49"/>
      <c r="I30" s="50">
        <v>4.43</v>
      </c>
      <c r="J30" s="50">
        <f t="shared" si="4"/>
        <v>48.32</v>
      </c>
      <c r="K30" s="50">
        <f t="shared" si="1"/>
        <v>12.390783499144359</v>
      </c>
      <c r="L30" s="50">
        <v>16.820783499144358</v>
      </c>
      <c r="M30" s="51">
        <v>65.140783499144362</v>
      </c>
      <c r="N30" s="50">
        <v>22.641599872213245</v>
      </c>
      <c r="O30" s="18" t="s">
        <v>87</v>
      </c>
      <c r="P30" s="67" t="s">
        <v>87</v>
      </c>
    </row>
    <row r="31" spans="1:16" x14ac:dyDescent="0.3">
      <c r="A31" s="48">
        <f t="shared" si="2"/>
        <v>25</v>
      </c>
      <c r="B31" s="49" t="s">
        <v>7</v>
      </c>
      <c r="C31" s="49">
        <v>4</v>
      </c>
      <c r="D31" s="50" t="s">
        <v>6</v>
      </c>
      <c r="E31" s="51" t="s">
        <v>36</v>
      </c>
      <c r="F31" s="50">
        <v>35.51</v>
      </c>
      <c r="G31" s="50">
        <v>1.95</v>
      </c>
      <c r="H31" s="49"/>
      <c r="I31" s="50">
        <v>4.09</v>
      </c>
      <c r="J31" s="50">
        <f>F31+G31</f>
        <v>37.46</v>
      </c>
      <c r="K31" s="50">
        <f t="shared" si="1"/>
        <v>9.759944159041666</v>
      </c>
      <c r="L31" s="50">
        <v>13.849944159041666</v>
      </c>
      <c r="M31" s="51">
        <v>51.309944159041663</v>
      </c>
      <c r="N31" s="50">
        <v>17.831523690814411</v>
      </c>
      <c r="O31" s="18" t="s">
        <v>87</v>
      </c>
      <c r="P31" s="67" t="s">
        <v>87</v>
      </c>
    </row>
    <row r="32" spans="1:16" x14ac:dyDescent="0.3">
      <c r="A32" s="48">
        <f t="shared" si="2"/>
        <v>26</v>
      </c>
      <c r="B32" s="49" t="s">
        <v>7</v>
      </c>
      <c r="C32" s="49">
        <v>4</v>
      </c>
      <c r="D32" s="50" t="s">
        <v>5</v>
      </c>
      <c r="E32" s="51" t="s">
        <v>37</v>
      </c>
      <c r="F32" s="50">
        <v>50.82</v>
      </c>
      <c r="G32" s="50">
        <v>2.34</v>
      </c>
      <c r="H32" s="49"/>
      <c r="I32" s="50">
        <v>7.37</v>
      </c>
      <c r="J32" s="50">
        <f t="shared" ref="J32:J38" si="5">F32+G32</f>
        <v>53.16</v>
      </c>
      <c r="K32" s="50">
        <f t="shared" si="1"/>
        <v>14.218277255037123</v>
      </c>
      <c r="L32" s="50">
        <v>21.588277255037124</v>
      </c>
      <c r="M32" s="51">
        <v>74.748277255037124</v>
      </c>
      <c r="N32" s="50">
        <v>25.982884933934937</v>
      </c>
      <c r="O32" s="18" t="s">
        <v>87</v>
      </c>
      <c r="P32" s="67" t="s">
        <v>87</v>
      </c>
    </row>
    <row r="33" spans="1:16" x14ac:dyDescent="0.3">
      <c r="A33" s="48">
        <f t="shared" si="2"/>
        <v>27</v>
      </c>
      <c r="B33" s="49" t="s">
        <v>7</v>
      </c>
      <c r="C33" s="49">
        <v>4</v>
      </c>
      <c r="D33" s="50" t="s">
        <v>5</v>
      </c>
      <c r="E33" s="51" t="s">
        <v>38</v>
      </c>
      <c r="F33" s="50">
        <v>48.87</v>
      </c>
      <c r="G33" s="50">
        <v>1.54</v>
      </c>
      <c r="H33" s="49"/>
      <c r="I33" s="50">
        <v>8.6300000000000008</v>
      </c>
      <c r="J33" s="50">
        <f t="shared" si="5"/>
        <v>50.41</v>
      </c>
      <c r="K33" s="50">
        <f t="shared" si="1"/>
        <v>13.868281664255599</v>
      </c>
      <c r="L33" s="50">
        <v>22.4982816642556</v>
      </c>
      <c r="M33" s="51">
        <v>72.908281664255597</v>
      </c>
      <c r="N33" s="50">
        <v>25.342973013373832</v>
      </c>
      <c r="O33" s="18" t="s">
        <v>87</v>
      </c>
      <c r="P33" s="67" t="s">
        <v>87</v>
      </c>
    </row>
    <row r="34" spans="1:16" x14ac:dyDescent="0.3">
      <c r="A34" s="48">
        <f t="shared" si="2"/>
        <v>28</v>
      </c>
      <c r="B34" s="49" t="s">
        <v>7</v>
      </c>
      <c r="C34" s="49">
        <v>4</v>
      </c>
      <c r="D34" s="50" t="s">
        <v>5</v>
      </c>
      <c r="E34" s="51" t="s">
        <v>39</v>
      </c>
      <c r="F34" s="50">
        <v>49.08</v>
      </c>
      <c r="G34" s="50">
        <v>2.7</v>
      </c>
      <c r="H34" s="49"/>
      <c r="I34" s="52">
        <v>4.9000000000000004</v>
      </c>
      <c r="J34" s="50">
        <f t="shared" si="5"/>
        <v>51.78</v>
      </c>
      <c r="K34" s="50">
        <f t="shared" si="1"/>
        <v>13.313926231876829</v>
      </c>
      <c r="L34" s="50">
        <v>18.21392623187683</v>
      </c>
      <c r="M34" s="51">
        <v>69.993926231876827</v>
      </c>
      <c r="N34" s="50">
        <v>24.329421246579088</v>
      </c>
      <c r="O34" s="18" t="s">
        <v>87</v>
      </c>
      <c r="P34" s="67" t="s">
        <v>87</v>
      </c>
    </row>
    <row r="35" spans="1:16" x14ac:dyDescent="0.3">
      <c r="A35" s="48">
        <f t="shared" si="2"/>
        <v>29</v>
      </c>
      <c r="B35" s="49" t="s">
        <v>7</v>
      </c>
      <c r="C35" s="49">
        <v>4</v>
      </c>
      <c r="D35" s="50" t="s">
        <v>6</v>
      </c>
      <c r="E35" s="51" t="s">
        <v>40</v>
      </c>
      <c r="F35" s="50">
        <v>34.69</v>
      </c>
      <c r="G35" s="50">
        <v>2.75</v>
      </c>
      <c r="H35" s="49"/>
      <c r="I35" s="50">
        <v>3.58</v>
      </c>
      <c r="J35" s="50">
        <f t="shared" si="5"/>
        <v>37.44</v>
      </c>
      <c r="K35" s="50">
        <f t="shared" si="1"/>
        <v>9.6354490831261028</v>
      </c>
      <c r="L35" s="50">
        <v>13.215449083126103</v>
      </c>
      <c r="M35" s="51">
        <v>50.655449083126101</v>
      </c>
      <c r="N35" s="50">
        <v>17.603904014373221</v>
      </c>
      <c r="O35" s="18" t="s">
        <v>87</v>
      </c>
      <c r="P35" s="67" t="s">
        <v>87</v>
      </c>
    </row>
    <row r="36" spans="1:16" x14ac:dyDescent="0.3">
      <c r="A36" s="48">
        <f t="shared" si="2"/>
        <v>30</v>
      </c>
      <c r="B36" s="49" t="s">
        <v>7</v>
      </c>
      <c r="C36" s="49">
        <v>4</v>
      </c>
      <c r="D36" s="50" t="s">
        <v>6</v>
      </c>
      <c r="E36" s="51" t="s">
        <v>41</v>
      </c>
      <c r="F36" s="50">
        <v>34.22</v>
      </c>
      <c r="G36" s="50">
        <v>2.75</v>
      </c>
      <c r="H36" s="49"/>
      <c r="I36" s="50">
        <v>3.63</v>
      </c>
      <c r="J36" s="50">
        <f t="shared" si="5"/>
        <v>36.97</v>
      </c>
      <c r="K36" s="50">
        <f t="shared" si="1"/>
        <v>9.536792607872254</v>
      </c>
      <c r="L36" s="50">
        <v>13.166792607872253</v>
      </c>
      <c r="M36" s="51">
        <v>50.136792607872252</v>
      </c>
      <c r="N36" s="50">
        <v>17.423526157570763</v>
      </c>
      <c r="O36" s="18" t="s">
        <v>87</v>
      </c>
      <c r="P36" s="67" t="s">
        <v>87</v>
      </c>
    </row>
    <row r="37" spans="1:16" x14ac:dyDescent="0.3">
      <c r="A37" s="48">
        <f t="shared" si="2"/>
        <v>31</v>
      </c>
      <c r="B37" s="49" t="s">
        <v>7</v>
      </c>
      <c r="C37" s="49">
        <v>4</v>
      </c>
      <c r="D37" s="50" t="s">
        <v>5</v>
      </c>
      <c r="E37" s="51" t="s">
        <v>42</v>
      </c>
      <c r="F37" s="50">
        <v>49.05</v>
      </c>
      <c r="G37" s="50">
        <v>2.85</v>
      </c>
      <c r="H37" s="49"/>
      <c r="I37" s="50">
        <v>4.84</v>
      </c>
      <c r="J37" s="50">
        <f t="shared" si="5"/>
        <v>51.9</v>
      </c>
      <c r="K37" s="50">
        <f t="shared" si="1"/>
        <v>13.328020014055948</v>
      </c>
      <c r="L37" s="50">
        <v>18.168020014055948</v>
      </c>
      <c r="M37" s="51">
        <v>70.068020014055946</v>
      </c>
      <c r="N37" s="50">
        <v>24.355189511836581</v>
      </c>
      <c r="O37" s="18" t="s">
        <v>87</v>
      </c>
      <c r="P37" s="67" t="s">
        <v>87</v>
      </c>
    </row>
    <row r="38" spans="1:16" x14ac:dyDescent="0.3">
      <c r="A38" s="48">
        <f t="shared" si="2"/>
        <v>32</v>
      </c>
      <c r="B38" s="49" t="s">
        <v>7</v>
      </c>
      <c r="C38" s="49">
        <v>4</v>
      </c>
      <c r="D38" s="50" t="s">
        <v>5</v>
      </c>
      <c r="E38" s="51" t="s">
        <v>43</v>
      </c>
      <c r="F38" s="50">
        <v>46.7</v>
      </c>
      <c r="G38" s="50">
        <v>1.62</v>
      </c>
      <c r="H38" s="49"/>
      <c r="I38" s="50">
        <v>4.43</v>
      </c>
      <c r="J38" s="50">
        <f t="shared" si="5"/>
        <v>48.32</v>
      </c>
      <c r="K38" s="50">
        <f t="shared" si="1"/>
        <v>12.390783499144359</v>
      </c>
      <c r="L38" s="50">
        <v>16.820783499144358</v>
      </c>
      <c r="M38" s="51">
        <v>65.140783499144362</v>
      </c>
      <c r="N38" s="50">
        <v>22.641599872213245</v>
      </c>
      <c r="O38" s="18" t="s">
        <v>87</v>
      </c>
      <c r="P38" s="67" t="s">
        <v>87</v>
      </c>
    </row>
    <row r="39" spans="1:16" x14ac:dyDescent="0.3">
      <c r="A39" s="48">
        <f t="shared" si="2"/>
        <v>33</v>
      </c>
      <c r="B39" s="49" t="s">
        <v>7</v>
      </c>
      <c r="C39" s="49">
        <v>5</v>
      </c>
      <c r="D39" s="50" t="s">
        <v>6</v>
      </c>
      <c r="E39" s="51" t="s">
        <v>44</v>
      </c>
      <c r="F39" s="50">
        <v>35.51</v>
      </c>
      <c r="G39" s="50">
        <v>1.95</v>
      </c>
      <c r="H39" s="49"/>
      <c r="I39" s="50">
        <v>4.09</v>
      </c>
      <c r="J39" s="50">
        <f>F39+G39</f>
        <v>37.46</v>
      </c>
      <c r="K39" s="50">
        <f t="shared" si="1"/>
        <v>9.759944159041666</v>
      </c>
      <c r="L39" s="50">
        <v>13.849944159041666</v>
      </c>
      <c r="M39" s="51">
        <v>51.309944159041663</v>
      </c>
      <c r="N39" s="50">
        <v>17.831523690814411</v>
      </c>
      <c r="O39" s="18" t="s">
        <v>87</v>
      </c>
      <c r="P39" s="67" t="s">
        <v>87</v>
      </c>
    </row>
    <row r="40" spans="1:16" x14ac:dyDescent="0.3">
      <c r="A40" s="48">
        <f t="shared" si="2"/>
        <v>34</v>
      </c>
      <c r="B40" s="49" t="s">
        <v>7</v>
      </c>
      <c r="C40" s="49">
        <v>5</v>
      </c>
      <c r="D40" s="50" t="s">
        <v>5</v>
      </c>
      <c r="E40" s="51" t="s">
        <v>45</v>
      </c>
      <c r="F40" s="50">
        <v>50.82</v>
      </c>
      <c r="G40" s="50">
        <v>2.34</v>
      </c>
      <c r="H40" s="49"/>
      <c r="I40" s="50">
        <v>7.37</v>
      </c>
      <c r="J40" s="50">
        <f t="shared" ref="J40:J66" si="6">F40+G40</f>
        <v>53.16</v>
      </c>
      <c r="K40" s="50">
        <f t="shared" si="1"/>
        <v>14.218277255037123</v>
      </c>
      <c r="L40" s="50">
        <v>21.588277255037124</v>
      </c>
      <c r="M40" s="51">
        <v>74.748277255037124</v>
      </c>
      <c r="N40" s="50">
        <v>25.982884933934937</v>
      </c>
      <c r="O40" s="18" t="s">
        <v>87</v>
      </c>
      <c r="P40" s="67" t="s">
        <v>87</v>
      </c>
    </row>
    <row r="41" spans="1:16" x14ac:dyDescent="0.3">
      <c r="A41" s="48">
        <f t="shared" si="2"/>
        <v>35</v>
      </c>
      <c r="B41" s="49" t="s">
        <v>7</v>
      </c>
      <c r="C41" s="49">
        <v>5</v>
      </c>
      <c r="D41" s="50" t="s">
        <v>5</v>
      </c>
      <c r="E41" s="51" t="s">
        <v>46</v>
      </c>
      <c r="F41" s="50">
        <v>48.87</v>
      </c>
      <c r="G41" s="50">
        <v>1.54</v>
      </c>
      <c r="H41" s="49"/>
      <c r="I41" s="50">
        <v>8.6300000000000008</v>
      </c>
      <c r="J41" s="50">
        <f t="shared" si="6"/>
        <v>50.41</v>
      </c>
      <c r="K41" s="50">
        <f t="shared" si="1"/>
        <v>13.868281664255599</v>
      </c>
      <c r="L41" s="50">
        <v>22.4982816642556</v>
      </c>
      <c r="M41" s="51">
        <v>72.908281664255597</v>
      </c>
      <c r="N41" s="50">
        <v>25.342973013373832</v>
      </c>
      <c r="O41" s="18" t="s">
        <v>87</v>
      </c>
      <c r="P41" s="67" t="s">
        <v>87</v>
      </c>
    </row>
    <row r="42" spans="1:16" x14ac:dyDescent="0.3">
      <c r="A42" s="48">
        <f t="shared" si="2"/>
        <v>36</v>
      </c>
      <c r="B42" s="49" t="s">
        <v>7</v>
      </c>
      <c r="C42" s="49">
        <v>5</v>
      </c>
      <c r="D42" s="50" t="s">
        <v>5</v>
      </c>
      <c r="E42" s="51" t="s">
        <v>47</v>
      </c>
      <c r="F42" s="50">
        <v>49.08</v>
      </c>
      <c r="G42" s="50">
        <v>2.7</v>
      </c>
      <c r="H42" s="49"/>
      <c r="I42" s="52">
        <v>4.9000000000000004</v>
      </c>
      <c r="J42" s="50">
        <f t="shared" si="6"/>
        <v>51.78</v>
      </c>
      <c r="K42" s="50">
        <f t="shared" si="1"/>
        <v>13.313926231876829</v>
      </c>
      <c r="L42" s="50">
        <v>18.21392623187683</v>
      </c>
      <c r="M42" s="51">
        <v>69.993926231876827</v>
      </c>
      <c r="N42" s="50">
        <v>24.329421246579088</v>
      </c>
      <c r="O42" s="18" t="s">
        <v>87</v>
      </c>
      <c r="P42" s="67" t="s">
        <v>87</v>
      </c>
    </row>
    <row r="43" spans="1:16" x14ac:dyDescent="0.3">
      <c r="A43" s="48">
        <f t="shared" si="2"/>
        <v>37</v>
      </c>
      <c r="B43" s="49" t="s">
        <v>7</v>
      </c>
      <c r="C43" s="49">
        <v>5</v>
      </c>
      <c r="D43" s="50" t="s">
        <v>6</v>
      </c>
      <c r="E43" s="51" t="s">
        <v>48</v>
      </c>
      <c r="F43" s="50">
        <v>34.69</v>
      </c>
      <c r="G43" s="50">
        <v>2.75</v>
      </c>
      <c r="H43" s="49"/>
      <c r="I43" s="50">
        <v>3.58</v>
      </c>
      <c r="J43" s="50">
        <f t="shared" si="6"/>
        <v>37.44</v>
      </c>
      <c r="K43" s="50">
        <f t="shared" si="1"/>
        <v>9.6354490831261028</v>
      </c>
      <c r="L43" s="50">
        <v>13.215449083126103</v>
      </c>
      <c r="M43" s="51">
        <v>50.655449083126101</v>
      </c>
      <c r="N43" s="50">
        <v>17.603904014373221</v>
      </c>
      <c r="O43" s="18" t="s">
        <v>87</v>
      </c>
      <c r="P43" s="67" t="s">
        <v>87</v>
      </c>
    </row>
    <row r="44" spans="1:16" x14ac:dyDescent="0.3">
      <c r="A44" s="48">
        <f t="shared" si="2"/>
        <v>38</v>
      </c>
      <c r="B44" s="49" t="s">
        <v>7</v>
      </c>
      <c r="C44" s="49">
        <v>5</v>
      </c>
      <c r="D44" s="50" t="s">
        <v>6</v>
      </c>
      <c r="E44" s="51" t="s">
        <v>49</v>
      </c>
      <c r="F44" s="50">
        <v>34.22</v>
      </c>
      <c r="G44" s="50">
        <v>2.75</v>
      </c>
      <c r="H44" s="49"/>
      <c r="I44" s="50">
        <v>3.63</v>
      </c>
      <c r="J44" s="50">
        <f t="shared" si="6"/>
        <v>36.97</v>
      </c>
      <c r="K44" s="50">
        <f t="shared" si="1"/>
        <v>9.536792607872254</v>
      </c>
      <c r="L44" s="50">
        <v>13.166792607872253</v>
      </c>
      <c r="M44" s="51">
        <v>50.136792607872252</v>
      </c>
      <c r="N44" s="50">
        <v>17.423526157570763</v>
      </c>
      <c r="O44" s="18" t="s">
        <v>87</v>
      </c>
      <c r="P44" s="67" t="s">
        <v>87</v>
      </c>
    </row>
    <row r="45" spans="1:16" x14ac:dyDescent="0.3">
      <c r="A45" s="48">
        <f t="shared" si="2"/>
        <v>39</v>
      </c>
      <c r="B45" s="49" t="s">
        <v>7</v>
      </c>
      <c r="C45" s="49">
        <v>5</v>
      </c>
      <c r="D45" s="50" t="s">
        <v>5</v>
      </c>
      <c r="E45" s="51" t="s">
        <v>50</v>
      </c>
      <c r="F45" s="50">
        <v>49.05</v>
      </c>
      <c r="G45" s="50">
        <v>2.85</v>
      </c>
      <c r="H45" s="49"/>
      <c r="I45" s="50">
        <v>4.84</v>
      </c>
      <c r="J45" s="50">
        <f t="shared" si="6"/>
        <v>51.9</v>
      </c>
      <c r="K45" s="50">
        <f t="shared" si="1"/>
        <v>13.328020014055948</v>
      </c>
      <c r="L45" s="50">
        <v>18.168020014055948</v>
      </c>
      <c r="M45" s="51">
        <v>70.068020014055946</v>
      </c>
      <c r="N45" s="50">
        <v>24.355189511836581</v>
      </c>
      <c r="O45" s="18" t="s">
        <v>87</v>
      </c>
      <c r="P45" s="67" t="s">
        <v>87</v>
      </c>
    </row>
    <row r="46" spans="1:16" x14ac:dyDescent="0.3">
      <c r="A46" s="48">
        <f t="shared" si="2"/>
        <v>40</v>
      </c>
      <c r="B46" s="49" t="s">
        <v>7</v>
      </c>
      <c r="C46" s="49">
        <v>5</v>
      </c>
      <c r="D46" s="50" t="s">
        <v>5</v>
      </c>
      <c r="E46" s="51" t="s">
        <v>51</v>
      </c>
      <c r="F46" s="50">
        <v>46.7</v>
      </c>
      <c r="G46" s="50">
        <v>1.62</v>
      </c>
      <c r="H46" s="49"/>
      <c r="I46" s="50">
        <v>4.43</v>
      </c>
      <c r="J46" s="50">
        <f t="shared" si="6"/>
        <v>48.32</v>
      </c>
      <c r="K46" s="50">
        <f t="shared" si="1"/>
        <v>12.390783499144359</v>
      </c>
      <c r="L46" s="50">
        <v>16.820783499144358</v>
      </c>
      <c r="M46" s="51">
        <v>65.140783499144362</v>
      </c>
      <c r="N46" s="50">
        <v>22.641599872213245</v>
      </c>
      <c r="O46" s="18" t="s">
        <v>87</v>
      </c>
      <c r="P46" s="67" t="s">
        <v>87</v>
      </c>
    </row>
    <row r="47" spans="1:16" x14ac:dyDescent="0.3">
      <c r="A47" s="48">
        <f t="shared" si="2"/>
        <v>41</v>
      </c>
      <c r="B47" s="49" t="s">
        <v>7</v>
      </c>
      <c r="C47" s="49">
        <v>1</v>
      </c>
      <c r="D47" s="50" t="s">
        <v>5</v>
      </c>
      <c r="E47" s="51" t="s">
        <v>52</v>
      </c>
      <c r="F47" s="50">
        <v>54.05</v>
      </c>
      <c r="G47" s="50">
        <v>1.7</v>
      </c>
      <c r="H47" s="49"/>
      <c r="I47" s="50">
        <v>5.21</v>
      </c>
      <c r="J47" s="50">
        <f t="shared" si="6"/>
        <v>55.75</v>
      </c>
      <c r="K47" s="50">
        <f t="shared" si="1"/>
        <v>14.3192826939875</v>
      </c>
      <c r="L47" s="50">
        <v>19.529282693987501</v>
      </c>
      <c r="M47" s="51">
        <v>75.279282693987497</v>
      </c>
      <c r="N47" s="50">
        <v>26.206557501613641</v>
      </c>
      <c r="O47" s="18" t="s">
        <v>87</v>
      </c>
      <c r="P47" s="67" t="s">
        <v>87</v>
      </c>
    </row>
    <row r="48" spans="1:16" x14ac:dyDescent="0.3">
      <c r="A48" s="48">
        <f t="shared" si="2"/>
        <v>42</v>
      </c>
      <c r="B48" s="49" t="s">
        <v>7</v>
      </c>
      <c r="C48" s="49">
        <v>1</v>
      </c>
      <c r="D48" s="50" t="s">
        <v>5</v>
      </c>
      <c r="E48" s="51" t="s">
        <v>54</v>
      </c>
      <c r="F48" s="50">
        <v>52.22</v>
      </c>
      <c r="G48" s="50">
        <v>2.33</v>
      </c>
      <c r="H48" s="49"/>
      <c r="I48" s="50">
        <v>5.17</v>
      </c>
      <c r="J48" s="50">
        <f t="shared" si="6"/>
        <v>54.55</v>
      </c>
      <c r="K48" s="50">
        <f t="shared" si="1"/>
        <v>14.028011195618975</v>
      </c>
      <c r="L48" s="50">
        <v>19.198011195618975</v>
      </c>
      <c r="M48" s="51">
        <v>73.748011195618972</v>
      </c>
      <c r="N48" s="50">
        <v>25.67401335295877</v>
      </c>
      <c r="O48" s="18" t="s">
        <v>87</v>
      </c>
      <c r="P48" s="67" t="s">
        <v>87</v>
      </c>
    </row>
    <row r="49" spans="1:16" x14ac:dyDescent="0.3">
      <c r="A49" s="48">
        <f t="shared" si="2"/>
        <v>43</v>
      </c>
      <c r="B49" s="49" t="s">
        <v>7</v>
      </c>
      <c r="C49" s="49">
        <v>1</v>
      </c>
      <c r="D49" s="50" t="s">
        <v>6</v>
      </c>
      <c r="E49" s="51" t="s">
        <v>55</v>
      </c>
      <c r="F49" s="50">
        <v>34.799999999999997</v>
      </c>
      <c r="G49" s="50">
        <v>2.93</v>
      </c>
      <c r="H49" s="49"/>
      <c r="I49" s="50">
        <v>4.79</v>
      </c>
      <c r="J49" s="50">
        <f t="shared" si="6"/>
        <v>37.729999999999997</v>
      </c>
      <c r="K49" s="50">
        <f t="shared" si="1"/>
        <v>9.9877936376041418</v>
      </c>
      <c r="L49" s="50">
        <v>14.777793637604141</v>
      </c>
      <c r="M49" s="51">
        <v>52.507793637604138</v>
      </c>
      <c r="N49" s="50">
        <v>18.287110645810564</v>
      </c>
      <c r="O49" s="18" t="s">
        <v>87</v>
      </c>
      <c r="P49" s="67" t="s">
        <v>87</v>
      </c>
    </row>
    <row r="50" spans="1:16" x14ac:dyDescent="0.3">
      <c r="A50" s="48">
        <f t="shared" si="2"/>
        <v>44</v>
      </c>
      <c r="B50" s="49" t="s">
        <v>7</v>
      </c>
      <c r="C50" s="49">
        <v>1</v>
      </c>
      <c r="D50" s="50" t="s">
        <v>5</v>
      </c>
      <c r="E50" s="51" t="s">
        <v>56</v>
      </c>
      <c r="F50" s="50">
        <v>49.48</v>
      </c>
      <c r="G50" s="50">
        <v>2.7</v>
      </c>
      <c r="H50" s="49"/>
      <c r="I50" s="50">
        <v>4.3899999999999997</v>
      </c>
      <c r="J50" s="50">
        <f t="shared" si="6"/>
        <v>52.18</v>
      </c>
      <c r="K50" s="50">
        <f t="shared" si="1"/>
        <v>13.288087631215102</v>
      </c>
      <c r="L50" s="50">
        <v>17.678087631215103</v>
      </c>
      <c r="M50" s="51">
        <v>69.858087631215099</v>
      </c>
      <c r="N50" s="50">
        <v>24.321179426940351</v>
      </c>
      <c r="O50" s="18" t="s">
        <v>87</v>
      </c>
      <c r="P50" s="67" t="s">
        <v>87</v>
      </c>
    </row>
    <row r="51" spans="1:16" x14ac:dyDescent="0.3">
      <c r="A51" s="48">
        <f t="shared" si="2"/>
        <v>45</v>
      </c>
      <c r="B51" s="49" t="s">
        <v>7</v>
      </c>
      <c r="C51" s="49">
        <v>2</v>
      </c>
      <c r="D51" s="50" t="s">
        <v>5</v>
      </c>
      <c r="E51" s="51" t="s">
        <v>57</v>
      </c>
      <c r="F51" s="50">
        <v>54.05</v>
      </c>
      <c r="G51" s="50">
        <v>1.7</v>
      </c>
      <c r="H51" s="49"/>
      <c r="I51" s="50">
        <v>5.21</v>
      </c>
      <c r="J51" s="50">
        <f t="shared" si="6"/>
        <v>55.75</v>
      </c>
      <c r="K51" s="50">
        <f t="shared" si="1"/>
        <v>14.3192826939875</v>
      </c>
      <c r="L51" s="50">
        <v>19.529282693987501</v>
      </c>
      <c r="M51" s="51">
        <v>75.279282693987497</v>
      </c>
      <c r="N51" s="50">
        <v>26.206557501613641</v>
      </c>
      <c r="O51" s="18" t="s">
        <v>87</v>
      </c>
      <c r="P51" s="67" t="s">
        <v>87</v>
      </c>
    </row>
    <row r="52" spans="1:16" x14ac:dyDescent="0.3">
      <c r="A52" s="48">
        <f t="shared" si="2"/>
        <v>46</v>
      </c>
      <c r="B52" s="49" t="s">
        <v>7</v>
      </c>
      <c r="C52" s="49">
        <v>2</v>
      </c>
      <c r="D52" s="50" t="s">
        <v>5</v>
      </c>
      <c r="E52" s="51" t="s">
        <v>53</v>
      </c>
      <c r="F52" s="50">
        <v>52.22</v>
      </c>
      <c r="G52" s="50">
        <v>2.33</v>
      </c>
      <c r="H52" s="49"/>
      <c r="I52" s="50">
        <v>5.17</v>
      </c>
      <c r="J52" s="50">
        <f t="shared" si="6"/>
        <v>54.55</v>
      </c>
      <c r="K52" s="50">
        <f t="shared" si="1"/>
        <v>14.028011195618975</v>
      </c>
      <c r="L52" s="50">
        <v>19.198011195618975</v>
      </c>
      <c r="M52" s="51">
        <v>73.748011195618972</v>
      </c>
      <c r="N52" s="50">
        <v>25.67401335295877</v>
      </c>
      <c r="O52" s="18" t="s">
        <v>87</v>
      </c>
      <c r="P52" s="67" t="s">
        <v>87</v>
      </c>
    </row>
    <row r="53" spans="1:16" x14ac:dyDescent="0.3">
      <c r="A53" s="48">
        <f t="shared" si="2"/>
        <v>47</v>
      </c>
      <c r="B53" s="49" t="s">
        <v>7</v>
      </c>
      <c r="C53" s="49">
        <v>2</v>
      </c>
      <c r="D53" s="50" t="s">
        <v>6</v>
      </c>
      <c r="E53" s="51" t="s">
        <v>58</v>
      </c>
      <c r="F53" s="50">
        <v>34.799999999999997</v>
      </c>
      <c r="G53" s="50">
        <v>2.93</v>
      </c>
      <c r="H53" s="49"/>
      <c r="I53" s="50">
        <v>4.79</v>
      </c>
      <c r="J53" s="50">
        <f t="shared" si="6"/>
        <v>37.729999999999997</v>
      </c>
      <c r="K53" s="50">
        <f t="shared" si="1"/>
        <v>9.9877936376041418</v>
      </c>
      <c r="L53" s="50">
        <v>14.777793637604141</v>
      </c>
      <c r="M53" s="51">
        <v>52.507793637604138</v>
      </c>
      <c r="N53" s="50">
        <v>18.287110645810564</v>
      </c>
      <c r="O53" s="18" t="s">
        <v>87</v>
      </c>
      <c r="P53" s="67" t="s">
        <v>87</v>
      </c>
    </row>
    <row r="54" spans="1:16" x14ac:dyDescent="0.3">
      <c r="A54" s="48">
        <f t="shared" si="2"/>
        <v>48</v>
      </c>
      <c r="B54" s="49" t="s">
        <v>7</v>
      </c>
      <c r="C54" s="49">
        <v>2</v>
      </c>
      <c r="D54" s="50" t="s">
        <v>5</v>
      </c>
      <c r="E54" s="51" t="s">
        <v>59</v>
      </c>
      <c r="F54" s="50">
        <v>49.48</v>
      </c>
      <c r="G54" s="50">
        <v>2.7</v>
      </c>
      <c r="H54" s="49"/>
      <c r="I54" s="50">
        <v>4.3899999999999997</v>
      </c>
      <c r="J54" s="50">
        <f t="shared" si="6"/>
        <v>52.18</v>
      </c>
      <c r="K54" s="50">
        <f t="shared" si="1"/>
        <v>13.288087631215102</v>
      </c>
      <c r="L54" s="50">
        <v>17.678087631215103</v>
      </c>
      <c r="M54" s="51">
        <v>69.858087631215099</v>
      </c>
      <c r="N54" s="50">
        <v>24.321179426940351</v>
      </c>
      <c r="O54" s="18" t="s">
        <v>87</v>
      </c>
      <c r="P54" s="67" t="s">
        <v>87</v>
      </c>
    </row>
    <row r="55" spans="1:16" x14ac:dyDescent="0.3">
      <c r="A55" s="48">
        <f t="shared" si="2"/>
        <v>49</v>
      </c>
      <c r="B55" s="49" t="s">
        <v>7</v>
      </c>
      <c r="C55" s="49">
        <v>3</v>
      </c>
      <c r="D55" s="50" t="s">
        <v>5</v>
      </c>
      <c r="E55" s="51" t="s">
        <v>60</v>
      </c>
      <c r="F55" s="50">
        <v>54.05</v>
      </c>
      <c r="G55" s="50">
        <v>1.7</v>
      </c>
      <c r="H55" s="49"/>
      <c r="I55" s="50">
        <v>5.21</v>
      </c>
      <c r="J55" s="50">
        <f t="shared" si="6"/>
        <v>55.75</v>
      </c>
      <c r="K55" s="50">
        <f t="shared" si="1"/>
        <v>14.3192826939875</v>
      </c>
      <c r="L55" s="50">
        <v>19.529282693987501</v>
      </c>
      <c r="M55" s="51">
        <v>75.279282693987497</v>
      </c>
      <c r="N55" s="50">
        <v>26.206557501613641</v>
      </c>
      <c r="O55" s="18" t="s">
        <v>87</v>
      </c>
      <c r="P55" s="67" t="s">
        <v>87</v>
      </c>
    </row>
    <row r="56" spans="1:16" x14ac:dyDescent="0.3">
      <c r="A56" s="48">
        <f t="shared" si="2"/>
        <v>50</v>
      </c>
      <c r="B56" s="49" t="s">
        <v>7</v>
      </c>
      <c r="C56" s="49">
        <v>3</v>
      </c>
      <c r="D56" s="50" t="s">
        <v>5</v>
      </c>
      <c r="E56" s="51" t="s">
        <v>61</v>
      </c>
      <c r="F56" s="50">
        <v>52.22</v>
      </c>
      <c r="G56" s="50">
        <v>2.33</v>
      </c>
      <c r="H56" s="49"/>
      <c r="I56" s="50">
        <v>5.17</v>
      </c>
      <c r="J56" s="50">
        <f t="shared" si="6"/>
        <v>54.55</v>
      </c>
      <c r="K56" s="50">
        <f t="shared" si="1"/>
        <v>14.028011195618975</v>
      </c>
      <c r="L56" s="50">
        <v>19.198011195618975</v>
      </c>
      <c r="M56" s="51">
        <v>73.748011195618972</v>
      </c>
      <c r="N56" s="50">
        <v>25.67401335295877</v>
      </c>
      <c r="O56" s="18" t="s">
        <v>87</v>
      </c>
      <c r="P56" s="67" t="s">
        <v>87</v>
      </c>
    </row>
    <row r="57" spans="1:16" ht="14.4" customHeight="1" x14ac:dyDescent="0.3">
      <c r="A57" s="48">
        <f t="shared" si="2"/>
        <v>51</v>
      </c>
      <c r="B57" s="49" t="s">
        <v>7</v>
      </c>
      <c r="C57" s="49">
        <v>3</v>
      </c>
      <c r="D57" s="50" t="s">
        <v>6</v>
      </c>
      <c r="E57" s="51" t="s">
        <v>62</v>
      </c>
      <c r="F57" s="50">
        <v>34.799999999999997</v>
      </c>
      <c r="G57" s="50">
        <v>2.93</v>
      </c>
      <c r="H57" s="49"/>
      <c r="I57" s="50">
        <v>4.79</v>
      </c>
      <c r="J57" s="50">
        <f t="shared" si="6"/>
        <v>37.729999999999997</v>
      </c>
      <c r="K57" s="50">
        <f t="shared" si="1"/>
        <v>9.9877936376041418</v>
      </c>
      <c r="L57" s="50">
        <v>14.777793637604141</v>
      </c>
      <c r="M57" s="51">
        <v>52.507793637604138</v>
      </c>
      <c r="N57" s="50">
        <v>18.287110645810564</v>
      </c>
      <c r="O57" s="18" t="s">
        <v>87</v>
      </c>
      <c r="P57" s="67" t="s">
        <v>87</v>
      </c>
    </row>
    <row r="58" spans="1:16" x14ac:dyDescent="0.3">
      <c r="A58" s="48">
        <f t="shared" si="2"/>
        <v>52</v>
      </c>
      <c r="B58" s="49" t="s">
        <v>7</v>
      </c>
      <c r="C58" s="49">
        <v>3</v>
      </c>
      <c r="D58" s="50" t="s">
        <v>5</v>
      </c>
      <c r="E58" s="51" t="s">
        <v>63</v>
      </c>
      <c r="F58" s="50">
        <v>49.48</v>
      </c>
      <c r="G58" s="50">
        <v>2.7</v>
      </c>
      <c r="H58" s="49"/>
      <c r="I58" s="50">
        <v>4.3899999999999997</v>
      </c>
      <c r="J58" s="50">
        <f t="shared" si="6"/>
        <v>52.18</v>
      </c>
      <c r="K58" s="50">
        <f t="shared" si="1"/>
        <v>13.288087631215102</v>
      </c>
      <c r="L58" s="50">
        <v>17.678087631215103</v>
      </c>
      <c r="M58" s="51">
        <v>69.858087631215099</v>
      </c>
      <c r="N58" s="50">
        <v>24.321179426940351</v>
      </c>
      <c r="O58" s="18" t="s">
        <v>87</v>
      </c>
      <c r="P58" s="67" t="s">
        <v>87</v>
      </c>
    </row>
    <row r="59" spans="1:16" x14ac:dyDescent="0.3">
      <c r="A59" s="48">
        <f t="shared" si="2"/>
        <v>53</v>
      </c>
      <c r="B59" s="49" t="s">
        <v>7</v>
      </c>
      <c r="C59" s="49">
        <v>4</v>
      </c>
      <c r="D59" s="50" t="s">
        <v>5</v>
      </c>
      <c r="E59" s="51" t="s">
        <v>64</v>
      </c>
      <c r="F59" s="50">
        <v>54.05</v>
      </c>
      <c r="G59" s="50">
        <v>1.7</v>
      </c>
      <c r="H59" s="49"/>
      <c r="I59" s="50">
        <v>5.21</v>
      </c>
      <c r="J59" s="50">
        <f t="shared" si="6"/>
        <v>55.75</v>
      </c>
      <c r="K59" s="50">
        <f t="shared" si="1"/>
        <v>14.3192826939875</v>
      </c>
      <c r="L59" s="50">
        <v>19.529282693987501</v>
      </c>
      <c r="M59" s="51">
        <v>75.279282693987497</v>
      </c>
      <c r="N59" s="50">
        <v>26.206557501613641</v>
      </c>
      <c r="O59" s="18" t="s">
        <v>87</v>
      </c>
      <c r="P59" s="67" t="s">
        <v>87</v>
      </c>
    </row>
    <row r="60" spans="1:16" x14ac:dyDescent="0.3">
      <c r="A60" s="48">
        <f t="shared" si="2"/>
        <v>54</v>
      </c>
      <c r="B60" s="49" t="s">
        <v>7</v>
      </c>
      <c r="C60" s="49">
        <v>4</v>
      </c>
      <c r="D60" s="50" t="s">
        <v>5</v>
      </c>
      <c r="E60" s="51" t="s">
        <v>65</v>
      </c>
      <c r="F60" s="50">
        <v>52.22</v>
      </c>
      <c r="G60" s="50">
        <v>2.33</v>
      </c>
      <c r="H60" s="49"/>
      <c r="I60" s="50">
        <v>5.17</v>
      </c>
      <c r="J60" s="50">
        <f t="shared" si="6"/>
        <v>54.55</v>
      </c>
      <c r="K60" s="50">
        <f t="shared" si="1"/>
        <v>14.028011195618975</v>
      </c>
      <c r="L60" s="50">
        <v>19.198011195618975</v>
      </c>
      <c r="M60" s="51">
        <v>73.748011195618972</v>
      </c>
      <c r="N60" s="50">
        <v>25.67401335295877</v>
      </c>
      <c r="O60" s="18" t="s">
        <v>87</v>
      </c>
      <c r="P60" s="67" t="s">
        <v>87</v>
      </c>
    </row>
    <row r="61" spans="1:16" x14ac:dyDescent="0.3">
      <c r="A61" s="48">
        <f t="shared" si="2"/>
        <v>55</v>
      </c>
      <c r="B61" s="49" t="s">
        <v>7</v>
      </c>
      <c r="C61" s="49">
        <v>4</v>
      </c>
      <c r="D61" s="50" t="s">
        <v>6</v>
      </c>
      <c r="E61" s="51" t="s">
        <v>66</v>
      </c>
      <c r="F61" s="50">
        <v>34.799999999999997</v>
      </c>
      <c r="G61" s="50">
        <v>2.93</v>
      </c>
      <c r="H61" s="49"/>
      <c r="I61" s="50">
        <v>4.79</v>
      </c>
      <c r="J61" s="50">
        <f t="shared" si="6"/>
        <v>37.729999999999997</v>
      </c>
      <c r="K61" s="50">
        <f t="shared" si="1"/>
        <v>9.9877936376041418</v>
      </c>
      <c r="L61" s="50">
        <v>14.777793637604141</v>
      </c>
      <c r="M61" s="51">
        <v>52.507793637604138</v>
      </c>
      <c r="N61" s="50">
        <v>18.287110645810564</v>
      </c>
      <c r="O61" s="18" t="s">
        <v>87</v>
      </c>
      <c r="P61" s="67" t="s">
        <v>87</v>
      </c>
    </row>
    <row r="62" spans="1:16" x14ac:dyDescent="0.3">
      <c r="A62" s="48">
        <f t="shared" si="2"/>
        <v>56</v>
      </c>
      <c r="B62" s="49" t="s">
        <v>7</v>
      </c>
      <c r="C62" s="49">
        <v>4</v>
      </c>
      <c r="D62" s="50" t="s">
        <v>5</v>
      </c>
      <c r="E62" s="51" t="s">
        <v>67</v>
      </c>
      <c r="F62" s="50">
        <v>49.48</v>
      </c>
      <c r="G62" s="50">
        <v>2.7</v>
      </c>
      <c r="H62" s="49"/>
      <c r="I62" s="50">
        <v>4.3899999999999997</v>
      </c>
      <c r="J62" s="50">
        <f t="shared" si="6"/>
        <v>52.18</v>
      </c>
      <c r="K62" s="50">
        <f t="shared" si="1"/>
        <v>13.288087631215102</v>
      </c>
      <c r="L62" s="50">
        <v>17.678087631215103</v>
      </c>
      <c r="M62" s="51">
        <v>69.858087631215099</v>
      </c>
      <c r="N62" s="50">
        <v>24.321179426940351</v>
      </c>
      <c r="O62" s="18" t="s">
        <v>87</v>
      </c>
      <c r="P62" s="67" t="s">
        <v>87</v>
      </c>
    </row>
    <row r="63" spans="1:16" x14ac:dyDescent="0.3">
      <c r="A63" s="48">
        <f t="shared" si="2"/>
        <v>57</v>
      </c>
      <c r="B63" s="49" t="s">
        <v>7</v>
      </c>
      <c r="C63" s="49">
        <v>5</v>
      </c>
      <c r="D63" s="50" t="s">
        <v>5</v>
      </c>
      <c r="E63" s="51" t="s">
        <v>68</v>
      </c>
      <c r="F63" s="50">
        <v>54.05</v>
      </c>
      <c r="G63" s="50">
        <v>1.7</v>
      </c>
      <c r="H63" s="49"/>
      <c r="I63" s="50">
        <v>5.21</v>
      </c>
      <c r="J63" s="50">
        <f t="shared" si="6"/>
        <v>55.75</v>
      </c>
      <c r="K63" s="50">
        <f t="shared" si="1"/>
        <v>14.3192826939875</v>
      </c>
      <c r="L63" s="50">
        <v>19.529282693987501</v>
      </c>
      <c r="M63" s="51">
        <v>75.279282693987497</v>
      </c>
      <c r="N63" s="50">
        <v>26.206557501613641</v>
      </c>
      <c r="O63" s="18" t="s">
        <v>87</v>
      </c>
      <c r="P63" s="67" t="s">
        <v>87</v>
      </c>
    </row>
    <row r="64" spans="1:16" x14ac:dyDescent="0.3">
      <c r="A64" s="48">
        <f t="shared" si="2"/>
        <v>58</v>
      </c>
      <c r="B64" s="49" t="s">
        <v>7</v>
      </c>
      <c r="C64" s="49">
        <v>5</v>
      </c>
      <c r="D64" s="50" t="s">
        <v>5</v>
      </c>
      <c r="E64" s="51" t="s">
        <v>69</v>
      </c>
      <c r="F64" s="50">
        <v>52.22</v>
      </c>
      <c r="G64" s="50">
        <v>2.33</v>
      </c>
      <c r="H64" s="49"/>
      <c r="I64" s="50">
        <v>5.17</v>
      </c>
      <c r="J64" s="50">
        <f t="shared" si="6"/>
        <v>54.55</v>
      </c>
      <c r="K64" s="50">
        <f t="shared" si="1"/>
        <v>14.028011195618975</v>
      </c>
      <c r="L64" s="50">
        <v>19.198011195618975</v>
      </c>
      <c r="M64" s="51">
        <v>73.748011195618972</v>
      </c>
      <c r="N64" s="50">
        <v>25.67401335295877</v>
      </c>
      <c r="O64" s="18" t="s">
        <v>87</v>
      </c>
      <c r="P64" s="67" t="s">
        <v>87</v>
      </c>
    </row>
    <row r="65" spans="1:16" x14ac:dyDescent="0.3">
      <c r="A65" s="48">
        <f t="shared" si="2"/>
        <v>59</v>
      </c>
      <c r="B65" s="49" t="s">
        <v>7</v>
      </c>
      <c r="C65" s="49">
        <v>5</v>
      </c>
      <c r="D65" s="50" t="s">
        <v>6</v>
      </c>
      <c r="E65" s="51" t="s">
        <v>70</v>
      </c>
      <c r="F65" s="50">
        <v>34.799999999999997</v>
      </c>
      <c r="G65" s="50">
        <v>2.93</v>
      </c>
      <c r="H65" s="49"/>
      <c r="I65" s="50">
        <v>4.79</v>
      </c>
      <c r="J65" s="50">
        <f t="shared" si="6"/>
        <v>37.729999999999997</v>
      </c>
      <c r="K65" s="50">
        <f t="shared" si="1"/>
        <v>9.9877936376041418</v>
      </c>
      <c r="L65" s="50">
        <v>14.777793637604141</v>
      </c>
      <c r="M65" s="51">
        <v>52.507793637604138</v>
      </c>
      <c r="N65" s="50">
        <v>18.287110645810564</v>
      </c>
      <c r="O65" s="18" t="s">
        <v>87</v>
      </c>
      <c r="P65" s="67" t="s">
        <v>87</v>
      </c>
    </row>
    <row r="66" spans="1:16" x14ac:dyDescent="0.3">
      <c r="A66" s="48">
        <f t="shared" si="2"/>
        <v>60</v>
      </c>
      <c r="B66" s="49" t="s">
        <v>7</v>
      </c>
      <c r="C66" s="49">
        <v>5</v>
      </c>
      <c r="D66" s="50" t="s">
        <v>5</v>
      </c>
      <c r="E66" s="51" t="s">
        <v>71</v>
      </c>
      <c r="F66" s="50">
        <v>49.48</v>
      </c>
      <c r="G66" s="50">
        <v>2.7</v>
      </c>
      <c r="H66" s="49"/>
      <c r="I66" s="50">
        <v>4.3899999999999997</v>
      </c>
      <c r="J66" s="50">
        <f t="shared" si="6"/>
        <v>52.18</v>
      </c>
      <c r="K66" s="50">
        <f t="shared" si="1"/>
        <v>13.288087631215102</v>
      </c>
      <c r="L66" s="50">
        <v>17.678087631215103</v>
      </c>
      <c r="M66" s="51">
        <v>69.858087631215099</v>
      </c>
      <c r="N66" s="50">
        <v>24.321179426940351</v>
      </c>
      <c r="O66" s="18" t="s">
        <v>87</v>
      </c>
      <c r="P66" s="67" t="s">
        <v>87</v>
      </c>
    </row>
    <row r="67" spans="1:16" x14ac:dyDescent="0.3">
      <c r="A67" s="53" t="s">
        <v>84</v>
      </c>
      <c r="B67" s="54"/>
      <c r="C67" s="54"/>
      <c r="D67" s="54"/>
      <c r="E67" s="55"/>
      <c r="F67" s="56">
        <f>SUM(F7:F66)</f>
        <v>2697.4500000000003</v>
      </c>
      <c r="G67" s="56">
        <f>SUM(G7:G66)</f>
        <v>140.80000000000004</v>
      </c>
      <c r="H67" s="49"/>
      <c r="I67" s="56"/>
      <c r="J67" s="56">
        <f>SUM(J7:J66)</f>
        <v>2838.2500000000009</v>
      </c>
      <c r="K67" s="56">
        <f>SUM(K7:K66)</f>
        <v>738.37324836417804</v>
      </c>
      <c r="L67" s="56">
        <f>SUM(L7:L66)</f>
        <v>1043.5232483641782</v>
      </c>
      <c r="M67" s="57">
        <f>SUM(M7:M66)</f>
        <v>3881.7732483641794</v>
      </c>
      <c r="N67" s="56">
        <f>SUM(N7:N66)</f>
        <v>1349.999416840096</v>
      </c>
      <c r="O67" s="21">
        <v>17</v>
      </c>
      <c r="P67" s="67" t="s">
        <v>87</v>
      </c>
    </row>
    <row r="68" spans="1:16" x14ac:dyDescent="0.3">
      <c r="A68" s="58"/>
      <c r="B68" s="59"/>
      <c r="C68" s="59"/>
      <c r="D68" s="59"/>
      <c r="E68" s="59"/>
      <c r="F68" s="59"/>
      <c r="G68" s="59"/>
      <c r="H68" s="59"/>
      <c r="I68" s="60"/>
      <c r="J68" s="59"/>
      <c r="K68" s="59"/>
      <c r="L68" s="59"/>
      <c r="M68" s="59"/>
      <c r="N68" s="61" t="s">
        <v>85</v>
      </c>
      <c r="O68" s="19" t="s">
        <v>87</v>
      </c>
      <c r="P68" s="68" t="s">
        <v>87</v>
      </c>
    </row>
    <row r="69" spans="1:16" x14ac:dyDescent="0.3">
      <c r="A69" s="15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2"/>
      <c r="O69" s="20"/>
      <c r="P69" s="70"/>
    </row>
    <row r="70" spans="1:16" ht="15" thickBot="1" x14ac:dyDescent="0.3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63" t="s">
        <v>86</v>
      </c>
      <c r="O70" s="71">
        <v>17</v>
      </c>
      <c r="P70" s="72" t="s">
        <v>87</v>
      </c>
    </row>
    <row r="71" spans="1:16" x14ac:dyDescent="0.3">
      <c r="A71" s="22" t="s">
        <v>88</v>
      </c>
      <c r="B71" s="22"/>
      <c r="C71" s="22"/>
      <c r="D71" s="22"/>
      <c r="E71" s="22"/>
      <c r="F71" s="22"/>
      <c r="G71" s="22"/>
      <c r="H71" s="22"/>
      <c r="I71" s="23"/>
      <c r="J71" s="22"/>
      <c r="K71" s="22"/>
    </row>
    <row r="72" spans="1:16" x14ac:dyDescent="0.3">
      <c r="A72" s="22"/>
      <c r="B72" s="24" t="s">
        <v>90</v>
      </c>
      <c r="C72" s="24"/>
      <c r="D72" s="24"/>
      <c r="E72" s="24"/>
      <c r="F72" s="24"/>
      <c r="G72" s="24"/>
      <c r="H72" s="24"/>
      <c r="I72" s="24"/>
      <c r="J72" s="24"/>
      <c r="K72" s="24"/>
    </row>
    <row r="73" spans="1:16" x14ac:dyDescent="0.3">
      <c r="A73" s="22"/>
      <c r="B73" s="24" t="s">
        <v>89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6" x14ac:dyDescent="0.3">
      <c r="A74" s="26" t="s">
        <v>1</v>
      </c>
      <c r="B74" s="26"/>
      <c r="C74" s="26" t="s">
        <v>95</v>
      </c>
      <c r="D74" s="26"/>
    </row>
    <row r="75" spans="1:16" x14ac:dyDescent="0.3">
      <c r="A75" s="25" t="s">
        <v>7</v>
      </c>
      <c r="B75" s="25"/>
      <c r="C75" s="25" t="s">
        <v>92</v>
      </c>
      <c r="D75" s="25"/>
    </row>
    <row r="76" spans="1:16" x14ac:dyDescent="0.3">
      <c r="A76" s="25" t="s">
        <v>91</v>
      </c>
      <c r="B76" s="25"/>
      <c r="C76" s="25" t="s">
        <v>93</v>
      </c>
      <c r="D76" s="25"/>
      <c r="E76" s="64" t="s">
        <v>96</v>
      </c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</row>
    <row r="77" spans="1:16" x14ac:dyDescent="0.3">
      <c r="A77" s="26" t="s">
        <v>84</v>
      </c>
      <c r="B77" s="26"/>
      <c r="C77" s="26" t="s">
        <v>94</v>
      </c>
      <c r="D77" s="26"/>
    </row>
  </sheetData>
  <mergeCells count="19">
    <mergeCell ref="C77:D77"/>
    <mergeCell ref="A77:B77"/>
    <mergeCell ref="C74:D74"/>
    <mergeCell ref="A74:B74"/>
    <mergeCell ref="E76:P76"/>
    <mergeCell ref="B72:K72"/>
    <mergeCell ref="B73:M73"/>
    <mergeCell ref="A75:B75"/>
    <mergeCell ref="A76:B76"/>
    <mergeCell ref="C76:D76"/>
    <mergeCell ref="C75:D75"/>
    <mergeCell ref="A1:M1"/>
    <mergeCell ref="A67:E67"/>
    <mergeCell ref="N68:N69"/>
    <mergeCell ref="O5:P5"/>
    <mergeCell ref="A2:P4"/>
    <mergeCell ref="A69:M70"/>
    <mergeCell ref="O68:O69"/>
    <mergeCell ref="P68:P69"/>
  </mergeCells>
  <printOptions horizontalCentered="1"/>
  <pageMargins left="0.54" right="0.38" top="0.33" bottom="0.35" header="0.3" footer="0.3"/>
  <pageSetup paperSize="9" scale="66" orientation="landscape" r:id="rId1"/>
  <headerFooter>
    <oddFooter>&amp;CNote: All Flats are under EWS and LIG Sizes and hence Avalaiable car parkings would be alloted based on first cum first requirement basis. 
Page &amp;P of &amp;N</oddFooter>
  </headerFooter>
  <rowBreaks count="1" manualBreakCount="1">
    <brk id="31" max="15" man="1"/>
  </rowBreaks>
  <colBreaks count="1" manualBreakCount="1">
    <brk id="16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Manoj Sekar</cp:lastModifiedBy>
  <cp:revision/>
  <cp:lastPrinted>2026-08-03T11:36:27Z</cp:lastPrinted>
  <dcterms:created xsi:type="dcterms:W3CDTF">2024-10-23T08:28:32Z</dcterms:created>
  <dcterms:modified xsi:type="dcterms:W3CDTF">2026-08-16T17:10:31Z</dcterms:modified>
  <cp:category/>
  <cp:contentStatus/>
</cp:coreProperties>
</file>