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/>
  <mc:AlternateContent xmlns:mc="http://schemas.openxmlformats.org/markup-compatibility/2006">
    <mc:Choice Requires="x15">
      <x15ac:absPath xmlns:x15ac="http://schemas.microsoft.com/office/spreadsheetml/2010/11/ac" url="C:\Users\CG768\Downloads\"/>
    </mc:Choice>
  </mc:AlternateContent>
  <xr:revisionPtr revIDLastSave="0" documentId="13_ncr:1_{64D51B1E-C612-4738-933D-62BADB91EE60}" xr6:coauthVersionLast="36" xr6:coauthVersionMax="47" xr10:uidLastSave="{00000000-0000-0000-0000-000000000000}"/>
  <bookViews>
    <workbookView xWindow="0" yWindow="0" windowWidth="20490" windowHeight="7425" xr2:uid="{A271C601-F8E7-43B4-BBC3-7A50D917ADD7}"/>
  </bookViews>
  <sheets>
    <sheet name="BLOCK 1-7 " sheetId="2" r:id="rId1"/>
    <sheet name="ALL BLOCKS" sheetId="1" r:id="rId2"/>
  </sheets>
  <externalReferences>
    <externalReference r:id="rId3"/>
  </externalReferences>
  <definedNames>
    <definedName name="_xlnm._FilterDatabase" localSheetId="1" hidden="1">'ALL BLOCKS'!#REF!</definedName>
    <definedName name="_xlnm._FilterDatabase" localSheetId="0" hidden="1">'BLOCK 1-7 '!$A$2:$N$110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6" i="2" l="1"/>
  <c r="L105" i="2"/>
  <c r="L104" i="2"/>
  <c r="N103" i="2"/>
  <c r="N109" i="2" s="1"/>
  <c r="M103" i="2"/>
  <c r="L102" i="2"/>
  <c r="K102" i="2"/>
  <c r="J102" i="2"/>
  <c r="I102" i="2"/>
  <c r="H102" i="2"/>
  <c r="G102" i="2"/>
  <c r="L101" i="2"/>
  <c r="K101" i="2"/>
  <c r="J101" i="2"/>
  <c r="I101" i="2"/>
  <c r="H101" i="2"/>
  <c r="G101" i="2"/>
  <c r="L100" i="2"/>
  <c r="K100" i="2"/>
  <c r="J100" i="2"/>
  <c r="I100" i="2"/>
  <c r="H100" i="2"/>
  <c r="G100" i="2"/>
  <c r="L99" i="2"/>
  <c r="K99" i="2"/>
  <c r="J99" i="2"/>
  <c r="I99" i="2"/>
  <c r="H99" i="2"/>
  <c r="G99" i="2"/>
  <c r="L98" i="2"/>
  <c r="K98" i="2"/>
  <c r="J98" i="2"/>
  <c r="I98" i="2"/>
  <c r="H98" i="2"/>
  <c r="G98" i="2"/>
  <c r="L97" i="2"/>
  <c r="K97" i="2"/>
  <c r="J97" i="2"/>
  <c r="I97" i="2"/>
  <c r="H97" i="2"/>
  <c r="G97" i="2"/>
  <c r="R96" i="2"/>
  <c r="L96" i="2"/>
  <c r="K96" i="2"/>
  <c r="J96" i="2"/>
  <c r="I96" i="2"/>
  <c r="H96" i="2"/>
  <c r="G96" i="2"/>
  <c r="L103" i="2" l="1"/>
  <c r="L109" i="2" s="1"/>
  <c r="K103" i="2"/>
  <c r="M109" i="2"/>
  <c r="M110" i="2" s="1"/>
</calcChain>
</file>

<file path=xl/sharedStrings.xml><?xml version="1.0" encoding="utf-8"?>
<sst xmlns="http://schemas.openxmlformats.org/spreadsheetml/2006/main" count="310" uniqueCount="47">
  <si>
    <t>CASAGRAND KELAMBAKKAM 17.03 RERA AREA STATEMENT</t>
  </si>
  <si>
    <t>S.NO</t>
  </si>
  <si>
    <t xml:space="preserve">BLOCK </t>
  </si>
  <si>
    <t>TYPE</t>
  </si>
  <si>
    <t>FLOOR</t>
  </si>
  <si>
    <t>UNIT TYPE</t>
  </si>
  <si>
    <t>RERA CARPET AREA 
(sec 2(k)) (Sq.m)</t>
  </si>
  <si>
    <t>EXCLUSIVE BALCONY (Sq.m)</t>
  </si>
  <si>
    <t>EXCLUSIVE / VERANDAH / UTLITY / SERVICE / OPEN TERRACE
(Sq.m)</t>
  </si>
  <si>
    <t>PROPORTIONATE COMMON AREA (Sq.m)</t>
  </si>
  <si>
    <t>TOTAL AREA
(Sq.m)</t>
  </si>
  <si>
    <t>UDS LAND AREA AS PER DOCUMENT (Sq.m)</t>
  </si>
  <si>
    <t>CAR PARKING (NOS)</t>
  </si>
  <si>
    <t>COVERED</t>
  </si>
  <si>
    <t>OPEN</t>
  </si>
  <si>
    <t>G+1</t>
  </si>
  <si>
    <t>BLOCK 1</t>
  </si>
  <si>
    <t>BLOCK 2</t>
  </si>
  <si>
    <t>BLOCK 3</t>
  </si>
  <si>
    <t>BLOCK 4</t>
  </si>
  <si>
    <t>BLOCK 5</t>
  </si>
  <si>
    <t>BLOCK 6</t>
  </si>
  <si>
    <t>BLOCK 7</t>
  </si>
  <si>
    <t>DWELLING UNIT SUB TOTAL</t>
  </si>
  <si>
    <t>OSR GIFTED AREA</t>
  </si>
  <si>
    <t>ROAD GIFTED AREA</t>
  </si>
  <si>
    <t>TNEB SUBSTATION</t>
  </si>
  <si>
    <t>10% VISITORS CAR PARKING</t>
  </si>
  <si>
    <t>ROW HOUSE</t>
  </si>
  <si>
    <t>3 BHK+3T</t>
  </si>
  <si>
    <t>7A</t>
  </si>
  <si>
    <t>12A</t>
  </si>
  <si>
    <t>25A</t>
  </si>
  <si>
    <t>34A</t>
  </si>
  <si>
    <t>43A</t>
  </si>
  <si>
    <t>48A</t>
  </si>
  <si>
    <t>52A</t>
  </si>
  <si>
    <t>57A</t>
  </si>
  <si>
    <t>61A</t>
  </si>
  <si>
    <t>66A</t>
  </si>
  <si>
    <t>70A</t>
  </si>
  <si>
    <t>75A</t>
  </si>
  <si>
    <t>79A</t>
  </si>
  <si>
    <t>HOUSE NO</t>
  </si>
  <si>
    <t xml:space="preserve">MA </t>
  </si>
  <si>
    <t>GRAND TOTAL (AS PER PATTA)</t>
  </si>
  <si>
    <t>FUTURE DEVELOPMENT AREA (BLOCK NOS 8 TO 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</si>
</sst>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[$-409]General"/>
    <numFmt numFmtId="165" formatCode="0.00_ "/>
  </numFmts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rial"/>
      <family val="2"/>
    </font>
    <font>
      <b/>
      <sz val="14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2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b/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164" fontId="5" fillId="0" borderId="0" applyBorder="0" applyProtection="0"/>
  </cellStyleXfs>
  <cellXfs count="77">
    <xf numFmtId="0" fontId="0" fillId="0" borderId="0" xfId="0"/>
    <xf numFmtId="0" fontId="4" fillId="0" borderId="0" xfId="1" applyFont="1"/>
    <xf numFmtId="0" fontId="2" fillId="0" borderId="0" xfId="1"/>
    <xf numFmtId="164" fontId="7" fillId="0" borderId="1" xfId="2" applyFont="1" applyBorder="1" applyAlignment="1">
      <alignment horizontal="center" vertical="center" wrapText="1"/>
    </xf>
    <xf numFmtId="164" fontId="4" fillId="0" borderId="1" xfId="2" applyFont="1" applyBorder="1" applyAlignment="1">
      <alignment horizontal="center" vertical="center"/>
    </xf>
    <xf numFmtId="164" fontId="4" fillId="0" borderId="1" xfId="2" applyFont="1" applyBorder="1" applyAlignment="1">
      <alignment horizontal="center" vertical="center" wrapText="1"/>
    </xf>
    <xf numFmtId="164" fontId="8" fillId="0" borderId="1" xfId="2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41" fontId="9" fillId="0" borderId="1" xfId="1" applyNumberFormat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43" fontId="4" fillId="0" borderId="0" xfId="1" applyNumberFormat="1" applyFont="1" applyAlignment="1">
      <alignment horizontal="center" vertical="center"/>
    </xf>
    <xf numFmtId="165" fontId="10" fillId="0" borderId="1" xfId="1" applyNumberFormat="1" applyFont="1" applyBorder="1" applyAlignment="1">
      <alignment horizontal="center" vertical="center"/>
    </xf>
    <xf numFmtId="41" fontId="11" fillId="0" borderId="1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43" fontId="10" fillId="0" borderId="0" xfId="1" applyNumberFormat="1" applyFont="1" applyAlignment="1">
      <alignment horizontal="center" vertical="center"/>
    </xf>
    <xf numFmtId="2" fontId="10" fillId="0" borderId="1" xfId="1" applyNumberFormat="1" applyFont="1" applyBorder="1" applyAlignment="1">
      <alignment horizontal="center" vertical="center"/>
    </xf>
    <xf numFmtId="2" fontId="10" fillId="0" borderId="1" xfId="1" applyNumberFormat="1" applyFont="1" applyBorder="1" applyAlignment="1">
      <alignment vertical="center"/>
    </xf>
    <xf numFmtId="2" fontId="1" fillId="0" borderId="1" xfId="1" applyNumberFormat="1" applyFont="1" applyBorder="1" applyAlignment="1">
      <alignment horizontal="right" vertical="center"/>
    </xf>
    <xf numFmtId="2" fontId="4" fillId="0" borderId="0" xfId="1" applyNumberFormat="1" applyFont="1"/>
    <xf numFmtId="2" fontId="1" fillId="0" borderId="1" xfId="1" applyNumberFormat="1" applyFont="1" applyBorder="1" applyAlignment="1">
      <alignment vertical="center"/>
    </xf>
    <xf numFmtId="0" fontId="1" fillId="0" borderId="1" xfId="1" applyFont="1" applyBorder="1" applyAlignment="1">
      <alignment horizontal="right" vertical="center"/>
    </xf>
    <xf numFmtId="1" fontId="4" fillId="0" borderId="0" xfId="1" applyNumberFormat="1" applyFont="1"/>
    <xf numFmtId="2" fontId="4" fillId="0" borderId="0" xfId="1" applyNumberFormat="1" applyFont="1" applyAlignment="1">
      <alignment horizontal="center"/>
    </xf>
    <xf numFmtId="164" fontId="7" fillId="0" borderId="14" xfId="2" applyFont="1" applyBorder="1" applyAlignment="1">
      <alignment horizontal="center" vertical="center" wrapText="1"/>
    </xf>
    <xf numFmtId="164" fontId="4" fillId="0" borderId="15" xfId="2" applyFont="1" applyBorder="1" applyAlignment="1">
      <alignment horizontal="center" vertical="center"/>
    </xf>
    <xf numFmtId="41" fontId="9" fillId="0" borderId="14" xfId="1" applyNumberFormat="1" applyFont="1" applyBorder="1" applyAlignment="1">
      <alignment horizontal="center" vertical="center"/>
    </xf>
    <xf numFmtId="41" fontId="11" fillId="0" borderId="14" xfId="1" applyNumberFormat="1" applyFont="1" applyBorder="1" applyAlignment="1">
      <alignment horizontal="center" vertical="center"/>
    </xf>
    <xf numFmtId="2" fontId="10" fillId="2" borderId="1" xfId="1" applyNumberFormat="1" applyFont="1" applyFill="1" applyBorder="1" applyAlignment="1">
      <alignment horizontal="center" vertical="center"/>
    </xf>
    <xf numFmtId="41" fontId="11" fillId="2" borderId="1" xfId="1" applyNumberFormat="1" applyFont="1" applyFill="1" applyBorder="1" applyAlignment="1">
      <alignment horizontal="center" vertical="center"/>
    </xf>
    <xf numFmtId="41" fontId="11" fillId="2" borderId="14" xfId="1" applyNumberFormat="1" applyFont="1" applyFill="1" applyBorder="1" applyAlignment="1">
      <alignment horizontal="center" vertical="center"/>
    </xf>
    <xf numFmtId="0" fontId="10" fillId="2" borderId="0" xfId="1" applyFont="1" applyFill="1"/>
    <xf numFmtId="0" fontId="4" fillId="2" borderId="0" xfId="1" applyFont="1" applyFill="1"/>
    <xf numFmtId="2" fontId="10" fillId="2" borderId="9" xfId="1" applyNumberFormat="1" applyFont="1" applyFill="1" applyBorder="1" applyAlignment="1">
      <alignment horizontal="center" vertical="center"/>
    </xf>
    <xf numFmtId="41" fontId="9" fillId="2" borderId="9" xfId="1" applyNumberFormat="1" applyFont="1" applyFill="1" applyBorder="1" applyAlignment="1">
      <alignment horizontal="center" vertical="center"/>
    </xf>
    <xf numFmtId="41" fontId="9" fillId="2" borderId="10" xfId="1" applyNumberFormat="1" applyFont="1" applyFill="1" applyBorder="1" applyAlignment="1">
      <alignment horizontal="center" vertical="center"/>
    </xf>
    <xf numFmtId="2" fontId="4" fillId="2" borderId="0" xfId="1" applyNumberFormat="1" applyFont="1" applyFill="1"/>
    <xf numFmtId="0" fontId="4" fillId="0" borderId="15" xfId="1" applyFont="1" applyBorder="1"/>
    <xf numFmtId="2" fontId="1" fillId="0" borderId="14" xfId="1" applyNumberFormat="1" applyFont="1" applyBorder="1" applyAlignment="1">
      <alignment horizontal="right" vertical="center"/>
    </xf>
    <xf numFmtId="0" fontId="1" fillId="0" borderId="14" xfId="1" applyFont="1" applyBorder="1" applyAlignment="1">
      <alignment horizontal="center" vertical="center"/>
    </xf>
    <xf numFmtId="0" fontId="4" fillId="0" borderId="20" xfId="1" applyFont="1" applyBorder="1"/>
    <xf numFmtId="0" fontId="1" fillId="0" borderId="21" xfId="1" applyFont="1" applyBorder="1" applyAlignment="1">
      <alignment horizontal="right" vertical="center"/>
    </xf>
    <xf numFmtId="2" fontId="1" fillId="0" borderId="21" xfId="1" applyNumberFormat="1" applyFont="1" applyBorder="1" applyAlignment="1">
      <alignment horizontal="right" vertical="center"/>
    </xf>
    <xf numFmtId="2" fontId="1" fillId="0" borderId="22" xfId="1" applyNumberFormat="1" applyFont="1" applyBorder="1" applyAlignment="1">
      <alignment horizontal="right" vertical="center"/>
    </xf>
    <xf numFmtId="164" fontId="10" fillId="0" borderId="16" xfId="2" applyFont="1" applyBorder="1" applyAlignment="1">
      <alignment horizontal="center" vertical="center"/>
    </xf>
    <xf numFmtId="164" fontId="10" fillId="0" borderId="7" xfId="2" applyFont="1" applyBorder="1" applyAlignment="1">
      <alignment horizontal="center" vertical="center"/>
    </xf>
    <xf numFmtId="164" fontId="10" fillId="0" borderId="4" xfId="2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164" fontId="6" fillId="0" borderId="11" xfId="2" applyFont="1" applyBorder="1" applyAlignment="1">
      <alignment horizontal="center" vertical="center" wrapText="1"/>
    </xf>
    <xf numFmtId="164" fontId="6" fillId="0" borderId="13" xfId="2" applyFont="1" applyBorder="1" applyAlignment="1">
      <alignment horizontal="center" vertical="center" wrapText="1"/>
    </xf>
    <xf numFmtId="164" fontId="6" fillId="0" borderId="2" xfId="2" applyFont="1" applyBorder="1" applyAlignment="1">
      <alignment horizontal="center" vertical="center" wrapText="1"/>
    </xf>
    <xf numFmtId="164" fontId="6" fillId="0" borderId="5" xfId="2" applyFont="1" applyBorder="1" applyAlignment="1">
      <alignment horizontal="center" vertical="center" wrapText="1"/>
    </xf>
    <xf numFmtId="164" fontId="6" fillId="0" borderId="3" xfId="2" applyFont="1" applyBorder="1" applyAlignment="1">
      <alignment horizontal="center" vertical="center" wrapText="1"/>
    </xf>
    <xf numFmtId="164" fontId="6" fillId="0" borderId="12" xfId="2" applyFont="1" applyBorder="1" applyAlignment="1">
      <alignment horizontal="center" vertical="center" wrapText="1"/>
    </xf>
    <xf numFmtId="164" fontId="4" fillId="0" borderId="2" xfId="2" applyFont="1" applyBorder="1" applyAlignment="1">
      <alignment horizontal="center" vertical="center"/>
    </xf>
    <xf numFmtId="164" fontId="4" fillId="0" borderId="6" xfId="2" applyFont="1" applyBorder="1" applyAlignment="1">
      <alignment horizontal="center" vertical="center"/>
    </xf>
    <xf numFmtId="164" fontId="4" fillId="0" borderId="5" xfId="2" applyFont="1" applyBorder="1" applyAlignment="1">
      <alignment horizontal="center" vertical="center"/>
    </xf>
    <xf numFmtId="164" fontId="10" fillId="2" borderId="16" xfId="2" applyFont="1" applyFill="1" applyBorder="1" applyAlignment="1">
      <alignment horizontal="center" vertical="center"/>
    </xf>
    <xf numFmtId="164" fontId="10" fillId="2" borderId="7" xfId="2" applyFont="1" applyFill="1" applyBorder="1" applyAlignment="1">
      <alignment horizontal="center" vertical="center"/>
    </xf>
    <xf numFmtId="164" fontId="10" fillId="2" borderId="4" xfId="2" applyFont="1" applyFill="1" applyBorder="1" applyAlignment="1">
      <alignment horizontal="center" vertical="center"/>
    </xf>
    <xf numFmtId="0" fontId="1" fillId="0" borderId="1" xfId="1" applyFont="1" applyBorder="1" applyAlignment="1">
      <alignment horizontal="right" vertical="center"/>
    </xf>
    <xf numFmtId="164" fontId="12" fillId="3" borderId="17" xfId="2" applyFont="1" applyFill="1" applyBorder="1" applyAlignment="1">
      <alignment horizontal="center" vertical="center"/>
    </xf>
    <xf numFmtId="164" fontId="12" fillId="3" borderId="18" xfId="2" applyFont="1" applyFill="1" applyBorder="1" applyAlignment="1">
      <alignment horizontal="center" vertical="center"/>
    </xf>
    <xf numFmtId="164" fontId="12" fillId="3" borderId="19" xfId="2" applyFont="1" applyFill="1" applyBorder="1" applyAlignment="1">
      <alignment horizontal="center" vertical="center"/>
    </xf>
    <xf numFmtId="164" fontId="10" fillId="2" borderId="8" xfId="2" applyFont="1" applyFill="1" applyBorder="1" applyAlignment="1">
      <alignment horizontal="center" vertical="center"/>
    </xf>
    <xf numFmtId="164" fontId="10" fillId="2" borderId="9" xfId="2" applyFont="1" applyFill="1" applyBorder="1" applyAlignment="1">
      <alignment horizontal="center" vertical="center"/>
    </xf>
    <xf numFmtId="164" fontId="10" fillId="0" borderId="15" xfId="2" applyFont="1" applyBorder="1" applyAlignment="1">
      <alignment horizontal="center" vertical="center"/>
    </xf>
    <xf numFmtId="164" fontId="10" fillId="0" borderId="1" xfId="2" applyFont="1" applyBorder="1" applyAlignment="1">
      <alignment horizontal="center" vertical="center"/>
    </xf>
    <xf numFmtId="0" fontId="10" fillId="0" borderId="16" xfId="1" applyFont="1" applyBorder="1" applyAlignment="1">
      <alignment horizontal="right"/>
    </xf>
    <xf numFmtId="0" fontId="10" fillId="0" borderId="7" xfId="1" applyFont="1" applyBorder="1" applyAlignment="1">
      <alignment horizontal="right"/>
    </xf>
    <xf numFmtId="0" fontId="10" fillId="0" borderId="4" xfId="1" applyFont="1" applyBorder="1" applyAlignment="1">
      <alignment horizontal="right"/>
    </xf>
    <xf numFmtId="0" fontId="1" fillId="2" borderId="1" xfId="1" applyFont="1" applyFill="1" applyBorder="1" applyAlignment="1">
      <alignment horizontal="right" vertical="center"/>
    </xf>
    <xf numFmtId="0" fontId="1" fillId="0" borderId="21" xfId="1" applyFont="1" applyBorder="1" applyAlignment="1">
      <alignment horizontal="right" vertical="center"/>
    </xf>
    <xf numFmtId="2" fontId="1" fillId="0" borderId="23" xfId="1" applyNumberFormat="1" applyFont="1" applyBorder="1" applyAlignment="1">
      <alignment horizontal="center" vertical="center"/>
    </xf>
    <xf numFmtId="2" fontId="1" fillId="0" borderId="24" xfId="1" applyNumberFormat="1" applyFont="1" applyBorder="1" applyAlignment="1">
      <alignment horizontal="center" vertical="center"/>
    </xf>
  </cellXfs>
  <cellStyles count="3">
    <cellStyle name="Excel Built-in Normal 1" xfId="2" xr:uid="{A64B0B26-4C70-40AD-BF0F-773CE06E6504}"/>
    <cellStyle name="Normal" xfId="0" builtinId="0"/>
    <cellStyle name="Normal 6" xfId="1" xr:uid="{AD806A66-68C4-4D73-88A9-275F874CA6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7d87f36f2cf9f0b/Desktop/kelambakkam/KELAMBAKKAM%2017.03%20AREA%20STATEMENT(23.04.2024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.04.2024 submitted rera"/>
      <sheetName val="car park decreased rera"/>
      <sheetName val="SUMMARY"/>
      <sheetName val=" UNIT AREA"/>
      <sheetName val=" COMMON AREA"/>
      <sheetName val="link rera "/>
    </sheetNames>
    <sheetDataSet>
      <sheetData sheetId="0"/>
      <sheetData sheetId="1"/>
      <sheetData sheetId="2"/>
      <sheetData sheetId="3">
        <row r="5">
          <cell r="A5">
            <v>1</v>
          </cell>
        </row>
      </sheetData>
      <sheetData sheetId="4">
        <row r="7">
          <cell r="I7">
            <v>6864.0199999999995</v>
          </cell>
        </row>
        <row r="8">
          <cell r="I8">
            <v>348.28</v>
          </cell>
        </row>
        <row r="9">
          <cell r="I9">
            <v>562.05999999999995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45ED7-1B2A-4D72-A1E2-5CEDD7A31BD4}">
  <dimension ref="A1:S118"/>
  <sheetViews>
    <sheetView tabSelected="1" zoomScale="55" zoomScaleNormal="55" workbookViewId="0">
      <pane xSplit="6" ySplit="3" topLeftCell="G97" activePane="bottomRight" state="frozen"/>
      <selection pane="topRight"/>
      <selection pane="bottomLeft"/>
      <selection pane="bottomRight" activeCell="K111" sqref="K111"/>
    </sheetView>
  </sheetViews>
  <sheetFormatPr defaultColWidth="10.25" defaultRowHeight="15" x14ac:dyDescent="0.25"/>
  <cols>
    <col min="1" max="1" width="10.375" style="1" customWidth="1"/>
    <col min="2" max="2" width="12.75" style="1" bestFit="1" customWidth="1"/>
    <col min="3" max="3" width="11.125" style="1" bestFit="1" customWidth="1"/>
    <col min="4" max="5" width="24.875" style="1" customWidth="1"/>
    <col min="6" max="6" width="18.625" style="1" customWidth="1"/>
    <col min="7" max="7" width="22.375" style="1" customWidth="1"/>
    <col min="8" max="8" width="14.625" style="23" customWidth="1"/>
    <col min="9" max="10" width="28.25" style="1" customWidth="1"/>
    <col min="11" max="11" width="16.125" style="1" customWidth="1"/>
    <col min="12" max="12" width="23.75" style="1" customWidth="1"/>
    <col min="13" max="13" width="12.375" style="1" customWidth="1"/>
    <col min="14" max="14" width="12.75" style="1" customWidth="1"/>
    <col min="15" max="16" width="10.25" style="1" customWidth="1"/>
    <col min="17" max="17" width="16.375" style="1" customWidth="1"/>
    <col min="18" max="18" width="17.625" style="1" hidden="1" customWidth="1"/>
    <col min="19" max="19" width="16.25" style="1" hidden="1" customWidth="1"/>
    <col min="20" max="20" width="0" style="1" hidden="1" customWidth="1"/>
    <col min="21" max="16384" width="10.25" style="1"/>
  </cols>
  <sheetData>
    <row r="1" spans="1:17" ht="18.75" x14ac:dyDescent="0.25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9"/>
    </row>
    <row r="2" spans="1:17" s="2" customFormat="1" ht="34.9" customHeight="1" x14ac:dyDescent="0.2">
      <c r="A2" s="50" t="s">
        <v>1</v>
      </c>
      <c r="B2" s="52" t="s">
        <v>2</v>
      </c>
      <c r="C2" s="52" t="s">
        <v>3</v>
      </c>
      <c r="D2" s="52" t="s">
        <v>4</v>
      </c>
      <c r="E2" s="52" t="s">
        <v>43</v>
      </c>
      <c r="F2" s="52" t="s">
        <v>5</v>
      </c>
      <c r="G2" s="52" t="s">
        <v>6</v>
      </c>
      <c r="H2" s="52" t="s">
        <v>7</v>
      </c>
      <c r="I2" s="52" t="s">
        <v>8</v>
      </c>
      <c r="J2" s="52" t="s">
        <v>9</v>
      </c>
      <c r="K2" s="52" t="s">
        <v>10</v>
      </c>
      <c r="L2" s="52" t="s">
        <v>11</v>
      </c>
      <c r="M2" s="54" t="s">
        <v>12</v>
      </c>
      <c r="N2" s="55"/>
    </row>
    <row r="3" spans="1:17" s="2" customFormat="1" ht="48.6" customHeight="1" x14ac:dyDescent="0.2">
      <c r="A3" s="51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3" t="s">
        <v>13</v>
      </c>
      <c r="N3" s="24" t="s">
        <v>14</v>
      </c>
    </row>
    <row r="4" spans="1:17" s="10" customFormat="1" ht="30" customHeight="1" x14ac:dyDescent="0.2">
      <c r="A4" s="25">
        <v>1</v>
      </c>
      <c r="B4" s="56" t="s">
        <v>16</v>
      </c>
      <c r="C4" s="5" t="s">
        <v>28</v>
      </c>
      <c r="D4" s="5" t="s">
        <v>15</v>
      </c>
      <c r="E4" s="4">
        <v>1</v>
      </c>
      <c r="F4" s="6" t="s">
        <v>29</v>
      </c>
      <c r="G4" s="7">
        <v>193.52500000000003</v>
      </c>
      <c r="H4" s="8">
        <v>5.26</v>
      </c>
      <c r="I4" s="7">
        <v>13.63</v>
      </c>
      <c r="J4" s="7">
        <v>48.419191677381335</v>
      </c>
      <c r="K4" s="7">
        <v>247.20419167738135</v>
      </c>
      <c r="L4" s="7">
        <v>317.26860047080686</v>
      </c>
      <c r="M4" s="9">
        <v>1</v>
      </c>
      <c r="N4" s="26">
        <v>1</v>
      </c>
      <c r="P4" s="11"/>
      <c r="Q4" s="11"/>
    </row>
    <row r="5" spans="1:17" s="10" customFormat="1" ht="30" customHeight="1" x14ac:dyDescent="0.2">
      <c r="A5" s="25">
        <v>2</v>
      </c>
      <c r="B5" s="57"/>
      <c r="C5" s="5" t="s">
        <v>28</v>
      </c>
      <c r="D5" s="5" t="s">
        <v>15</v>
      </c>
      <c r="E5" s="4">
        <v>2</v>
      </c>
      <c r="F5" s="6" t="s">
        <v>29</v>
      </c>
      <c r="G5" s="7">
        <v>193.52500000000003</v>
      </c>
      <c r="H5" s="8">
        <v>5.26</v>
      </c>
      <c r="I5" s="7">
        <v>12.47</v>
      </c>
      <c r="J5" s="7">
        <v>50.127264132115776</v>
      </c>
      <c r="K5" s="7">
        <v>248.91226413211581</v>
      </c>
      <c r="L5" s="7">
        <v>294.14046837851299</v>
      </c>
      <c r="M5" s="9">
        <v>1</v>
      </c>
      <c r="N5" s="26">
        <v>1</v>
      </c>
      <c r="P5" s="11"/>
      <c r="Q5" s="11"/>
    </row>
    <row r="6" spans="1:17" s="10" customFormat="1" ht="30" customHeight="1" x14ac:dyDescent="0.2">
      <c r="A6" s="25">
        <v>3</v>
      </c>
      <c r="B6" s="57"/>
      <c r="C6" s="5" t="s">
        <v>28</v>
      </c>
      <c r="D6" s="5" t="s">
        <v>15</v>
      </c>
      <c r="E6" s="4">
        <v>3</v>
      </c>
      <c r="F6" s="6" t="s">
        <v>29</v>
      </c>
      <c r="G6" s="7">
        <v>193.52500000000003</v>
      </c>
      <c r="H6" s="8">
        <v>5.26</v>
      </c>
      <c r="I6" s="7">
        <v>12.47</v>
      </c>
      <c r="J6" s="7">
        <v>50.127264132115776</v>
      </c>
      <c r="K6" s="7">
        <v>248.91226413211581</v>
      </c>
      <c r="L6" s="7">
        <v>294.13746837851301</v>
      </c>
      <c r="M6" s="9">
        <v>1</v>
      </c>
      <c r="N6" s="26">
        <v>1</v>
      </c>
      <c r="P6" s="11"/>
      <c r="Q6" s="11"/>
    </row>
    <row r="7" spans="1:17" s="10" customFormat="1" ht="30" customHeight="1" x14ac:dyDescent="0.2">
      <c r="A7" s="25">
        <v>4</v>
      </c>
      <c r="B7" s="57"/>
      <c r="C7" s="5" t="s">
        <v>28</v>
      </c>
      <c r="D7" s="5" t="s">
        <v>15</v>
      </c>
      <c r="E7" s="4">
        <v>4</v>
      </c>
      <c r="F7" s="6" t="s">
        <v>29</v>
      </c>
      <c r="G7" s="7">
        <v>193.52500000000003</v>
      </c>
      <c r="H7" s="8">
        <v>5.26</v>
      </c>
      <c r="I7" s="7">
        <v>12.47</v>
      </c>
      <c r="J7" s="7">
        <v>50.127264132115776</v>
      </c>
      <c r="K7" s="7">
        <v>248.91226413211581</v>
      </c>
      <c r="L7" s="7">
        <v>293.647468378513</v>
      </c>
      <c r="M7" s="9">
        <v>1</v>
      </c>
      <c r="N7" s="26">
        <v>1</v>
      </c>
      <c r="P7" s="11"/>
      <c r="Q7" s="11"/>
    </row>
    <row r="8" spans="1:17" s="10" customFormat="1" ht="30" customHeight="1" x14ac:dyDescent="0.2">
      <c r="A8" s="25">
        <v>5</v>
      </c>
      <c r="B8" s="57"/>
      <c r="C8" s="5" t="s">
        <v>28</v>
      </c>
      <c r="D8" s="5" t="s">
        <v>15</v>
      </c>
      <c r="E8" s="4">
        <v>5</v>
      </c>
      <c r="F8" s="6" t="s">
        <v>29</v>
      </c>
      <c r="G8" s="7">
        <v>193.52500000000003</v>
      </c>
      <c r="H8" s="8">
        <v>5.26</v>
      </c>
      <c r="I8" s="7">
        <v>12.47</v>
      </c>
      <c r="J8" s="7">
        <v>50.127264132115776</v>
      </c>
      <c r="K8" s="7">
        <v>248.91226413211581</v>
      </c>
      <c r="L8" s="7">
        <v>293.14546837851299</v>
      </c>
      <c r="M8" s="9">
        <v>1</v>
      </c>
      <c r="N8" s="26">
        <v>1</v>
      </c>
      <c r="P8" s="11"/>
      <c r="Q8" s="11"/>
    </row>
    <row r="9" spans="1:17" s="10" customFormat="1" ht="30" customHeight="1" x14ac:dyDescent="0.2">
      <c r="A9" s="25">
        <v>6</v>
      </c>
      <c r="B9" s="57"/>
      <c r="C9" s="5" t="s">
        <v>28</v>
      </c>
      <c r="D9" s="5" t="s">
        <v>15</v>
      </c>
      <c r="E9" s="4">
        <v>6</v>
      </c>
      <c r="F9" s="6" t="s">
        <v>29</v>
      </c>
      <c r="G9" s="7">
        <v>193.52500000000003</v>
      </c>
      <c r="H9" s="8">
        <v>5.26</v>
      </c>
      <c r="I9" s="7">
        <v>12.47</v>
      </c>
      <c r="J9" s="7">
        <v>50.127264132115776</v>
      </c>
      <c r="K9" s="7">
        <v>248.91226413211581</v>
      </c>
      <c r="L9" s="7">
        <v>293.02146837851302</v>
      </c>
      <c r="M9" s="9">
        <v>1</v>
      </c>
      <c r="N9" s="26">
        <v>1</v>
      </c>
      <c r="P9" s="11"/>
      <c r="Q9" s="11"/>
    </row>
    <row r="10" spans="1:17" s="10" customFormat="1" ht="30" customHeight="1" x14ac:dyDescent="0.2">
      <c r="A10" s="25">
        <v>7</v>
      </c>
      <c r="B10" s="57"/>
      <c r="C10" s="5" t="s">
        <v>28</v>
      </c>
      <c r="D10" s="5" t="s">
        <v>15</v>
      </c>
      <c r="E10" s="4">
        <v>7</v>
      </c>
      <c r="F10" s="6" t="s">
        <v>29</v>
      </c>
      <c r="G10" s="7">
        <v>193.52500000000003</v>
      </c>
      <c r="H10" s="8">
        <v>5.26</v>
      </c>
      <c r="I10" s="7">
        <v>12.47</v>
      </c>
      <c r="J10" s="7">
        <v>50.127264132115776</v>
      </c>
      <c r="K10" s="7">
        <v>248.91226413211581</v>
      </c>
      <c r="L10" s="7">
        <v>293.43446837851303</v>
      </c>
      <c r="M10" s="9">
        <v>1</v>
      </c>
      <c r="N10" s="26">
        <v>1</v>
      </c>
      <c r="P10" s="11"/>
      <c r="Q10" s="11"/>
    </row>
    <row r="11" spans="1:17" s="10" customFormat="1" ht="30" customHeight="1" x14ac:dyDescent="0.2">
      <c r="A11" s="25">
        <v>8</v>
      </c>
      <c r="B11" s="57"/>
      <c r="C11" s="5" t="s">
        <v>28</v>
      </c>
      <c r="D11" s="5" t="s">
        <v>15</v>
      </c>
      <c r="E11" s="4" t="s">
        <v>30</v>
      </c>
      <c r="F11" s="6" t="s">
        <v>29</v>
      </c>
      <c r="G11" s="7">
        <v>193.52500000000003</v>
      </c>
      <c r="H11" s="8">
        <v>5.26</v>
      </c>
      <c r="I11" s="7">
        <v>12.47</v>
      </c>
      <c r="J11" s="7">
        <v>50.127264132115776</v>
      </c>
      <c r="K11" s="7">
        <v>248.91226413211581</v>
      </c>
      <c r="L11" s="7">
        <v>293.856468378513</v>
      </c>
      <c r="M11" s="9">
        <v>1</v>
      </c>
      <c r="N11" s="26">
        <v>1</v>
      </c>
      <c r="P11" s="11"/>
      <c r="Q11" s="11"/>
    </row>
    <row r="12" spans="1:17" s="10" customFormat="1" ht="30" customHeight="1" x14ac:dyDescent="0.2">
      <c r="A12" s="25">
        <v>9</v>
      </c>
      <c r="B12" s="57"/>
      <c r="C12" s="5" t="s">
        <v>28</v>
      </c>
      <c r="D12" s="5" t="s">
        <v>15</v>
      </c>
      <c r="E12" s="4">
        <v>9</v>
      </c>
      <c r="F12" s="6" t="s">
        <v>29</v>
      </c>
      <c r="G12" s="7">
        <v>193.52500000000003</v>
      </c>
      <c r="H12" s="8">
        <v>5.26</v>
      </c>
      <c r="I12" s="7">
        <v>12.47</v>
      </c>
      <c r="J12" s="7">
        <v>50.127264132115776</v>
      </c>
      <c r="K12" s="7">
        <v>248.91226413211581</v>
      </c>
      <c r="L12" s="7">
        <v>294.219468378513</v>
      </c>
      <c r="M12" s="9">
        <v>1</v>
      </c>
      <c r="N12" s="26">
        <v>1</v>
      </c>
      <c r="P12" s="11"/>
      <c r="Q12" s="11"/>
    </row>
    <row r="13" spans="1:17" s="10" customFormat="1" ht="30" customHeight="1" x14ac:dyDescent="0.2">
      <c r="A13" s="25">
        <v>10</v>
      </c>
      <c r="B13" s="57"/>
      <c r="C13" s="5" t="s">
        <v>28</v>
      </c>
      <c r="D13" s="5" t="s">
        <v>15</v>
      </c>
      <c r="E13" s="4">
        <v>10</v>
      </c>
      <c r="F13" s="6" t="s">
        <v>29</v>
      </c>
      <c r="G13" s="7">
        <v>193.52500000000003</v>
      </c>
      <c r="H13" s="8">
        <v>5.26</v>
      </c>
      <c r="I13" s="7">
        <v>12.47</v>
      </c>
      <c r="J13" s="7">
        <v>50.127264132115776</v>
      </c>
      <c r="K13" s="7">
        <v>248.91226413211581</v>
      </c>
      <c r="L13" s="7">
        <v>294.26146837851303</v>
      </c>
      <c r="M13" s="9">
        <v>1</v>
      </c>
      <c r="N13" s="26">
        <v>1</v>
      </c>
      <c r="P13" s="11"/>
      <c r="Q13" s="11"/>
    </row>
    <row r="14" spans="1:17" s="10" customFormat="1" ht="30" customHeight="1" x14ac:dyDescent="0.2">
      <c r="A14" s="25">
        <v>11</v>
      </c>
      <c r="B14" s="57"/>
      <c r="C14" s="5" t="s">
        <v>28</v>
      </c>
      <c r="D14" s="5" t="s">
        <v>15</v>
      </c>
      <c r="E14" s="4">
        <v>11</v>
      </c>
      <c r="F14" s="6" t="s">
        <v>29</v>
      </c>
      <c r="G14" s="7">
        <v>193.52500000000003</v>
      </c>
      <c r="H14" s="8">
        <v>5.26</v>
      </c>
      <c r="I14" s="7">
        <v>12.47</v>
      </c>
      <c r="J14" s="7">
        <v>50.127264132115776</v>
      </c>
      <c r="K14" s="7">
        <v>248.91226413211581</v>
      </c>
      <c r="L14" s="7">
        <v>294.226468378513</v>
      </c>
      <c r="M14" s="9">
        <v>1</v>
      </c>
      <c r="N14" s="26">
        <v>1</v>
      </c>
      <c r="P14" s="11"/>
      <c r="Q14" s="11"/>
    </row>
    <row r="15" spans="1:17" s="10" customFormat="1" ht="30" customHeight="1" x14ac:dyDescent="0.2">
      <c r="A15" s="25">
        <v>12</v>
      </c>
      <c r="B15" s="57"/>
      <c r="C15" s="5" t="s">
        <v>28</v>
      </c>
      <c r="D15" s="5" t="s">
        <v>15</v>
      </c>
      <c r="E15" s="4">
        <v>12</v>
      </c>
      <c r="F15" s="6" t="s">
        <v>29</v>
      </c>
      <c r="G15" s="7">
        <v>193.52500000000003</v>
      </c>
      <c r="H15" s="8">
        <v>5.26</v>
      </c>
      <c r="I15" s="7">
        <v>12.47</v>
      </c>
      <c r="J15" s="7">
        <v>50.127264132115776</v>
      </c>
      <c r="K15" s="7">
        <v>248.91226413211581</v>
      </c>
      <c r="L15" s="7">
        <v>294.19146837851298</v>
      </c>
      <c r="M15" s="9">
        <v>1</v>
      </c>
      <c r="N15" s="26">
        <v>1</v>
      </c>
      <c r="P15" s="11"/>
      <c r="Q15" s="11"/>
    </row>
    <row r="16" spans="1:17" s="10" customFormat="1" ht="30" customHeight="1" x14ac:dyDescent="0.2">
      <c r="A16" s="25">
        <v>13</v>
      </c>
      <c r="B16" s="57"/>
      <c r="C16" s="5" t="s">
        <v>28</v>
      </c>
      <c r="D16" s="5" t="s">
        <v>15</v>
      </c>
      <c r="E16" s="4" t="s">
        <v>31</v>
      </c>
      <c r="F16" s="6" t="s">
        <v>29</v>
      </c>
      <c r="G16" s="7">
        <v>193.52500000000003</v>
      </c>
      <c r="H16" s="8">
        <v>5.26</v>
      </c>
      <c r="I16" s="7">
        <v>12.47</v>
      </c>
      <c r="J16" s="7">
        <v>50.127264132115776</v>
      </c>
      <c r="K16" s="7">
        <v>248.91226413211581</v>
      </c>
      <c r="L16" s="7">
        <v>294.15646837851301</v>
      </c>
      <c r="M16" s="9">
        <v>1</v>
      </c>
      <c r="N16" s="26">
        <v>1</v>
      </c>
      <c r="P16" s="11"/>
      <c r="Q16" s="11"/>
    </row>
    <row r="17" spans="1:17" s="10" customFormat="1" ht="30" customHeight="1" x14ac:dyDescent="0.2">
      <c r="A17" s="25">
        <v>14</v>
      </c>
      <c r="B17" s="57"/>
      <c r="C17" s="5" t="s">
        <v>28</v>
      </c>
      <c r="D17" s="5" t="s">
        <v>15</v>
      </c>
      <c r="E17" s="4">
        <v>14</v>
      </c>
      <c r="F17" s="6" t="s">
        <v>29</v>
      </c>
      <c r="G17" s="7">
        <v>193.52500000000003</v>
      </c>
      <c r="H17" s="8">
        <v>5.26</v>
      </c>
      <c r="I17" s="7">
        <v>12.47</v>
      </c>
      <c r="J17" s="7">
        <v>50.127264132115776</v>
      </c>
      <c r="K17" s="7">
        <v>248.91226413211581</v>
      </c>
      <c r="L17" s="7">
        <v>294.12146837851299</v>
      </c>
      <c r="M17" s="9">
        <v>1</v>
      </c>
      <c r="N17" s="26">
        <v>1</v>
      </c>
      <c r="P17" s="11"/>
      <c r="Q17" s="11"/>
    </row>
    <row r="18" spans="1:17" s="10" customFormat="1" ht="30" customHeight="1" x14ac:dyDescent="0.2">
      <c r="A18" s="25">
        <v>15</v>
      </c>
      <c r="B18" s="57"/>
      <c r="C18" s="5" t="s">
        <v>28</v>
      </c>
      <c r="D18" s="5" t="s">
        <v>15</v>
      </c>
      <c r="E18" s="4">
        <v>15</v>
      </c>
      <c r="F18" s="6" t="s">
        <v>29</v>
      </c>
      <c r="G18" s="7">
        <v>193.52500000000003</v>
      </c>
      <c r="H18" s="8">
        <v>5.26</v>
      </c>
      <c r="I18" s="7">
        <v>12.47</v>
      </c>
      <c r="J18" s="7">
        <v>50.127264132115776</v>
      </c>
      <c r="K18" s="7">
        <v>248.91226413211581</v>
      </c>
      <c r="L18" s="7">
        <v>294.08646837851302</v>
      </c>
      <c r="M18" s="9">
        <v>1</v>
      </c>
      <c r="N18" s="26">
        <v>1</v>
      </c>
      <c r="P18" s="11"/>
      <c r="Q18" s="11"/>
    </row>
    <row r="19" spans="1:17" s="10" customFormat="1" ht="30" customHeight="1" x14ac:dyDescent="0.2">
      <c r="A19" s="25">
        <v>16</v>
      </c>
      <c r="B19" s="57"/>
      <c r="C19" s="5" t="s">
        <v>28</v>
      </c>
      <c r="D19" s="5" t="s">
        <v>15</v>
      </c>
      <c r="E19" s="4">
        <v>16</v>
      </c>
      <c r="F19" s="6" t="s">
        <v>29</v>
      </c>
      <c r="G19" s="7">
        <v>193.52500000000003</v>
      </c>
      <c r="H19" s="8">
        <v>5.26</v>
      </c>
      <c r="I19" s="7">
        <v>12.47</v>
      </c>
      <c r="J19" s="7">
        <v>50.127264132115776</v>
      </c>
      <c r="K19" s="7">
        <v>248.91226413211581</v>
      </c>
      <c r="L19" s="7">
        <v>294.05146837851299</v>
      </c>
      <c r="M19" s="9">
        <v>1</v>
      </c>
      <c r="N19" s="26">
        <v>1</v>
      </c>
      <c r="P19" s="11"/>
      <c r="Q19" s="11"/>
    </row>
    <row r="20" spans="1:17" s="10" customFormat="1" ht="30" customHeight="1" x14ac:dyDescent="0.2">
      <c r="A20" s="25">
        <v>17</v>
      </c>
      <c r="B20" s="57"/>
      <c r="C20" s="5" t="s">
        <v>28</v>
      </c>
      <c r="D20" s="5" t="s">
        <v>15</v>
      </c>
      <c r="E20" s="4">
        <v>17</v>
      </c>
      <c r="F20" s="6" t="s">
        <v>29</v>
      </c>
      <c r="G20" s="7">
        <v>193.52500000000003</v>
      </c>
      <c r="H20" s="8">
        <v>5.26</v>
      </c>
      <c r="I20" s="7">
        <v>12.47</v>
      </c>
      <c r="J20" s="7">
        <v>50.127264132115776</v>
      </c>
      <c r="K20" s="7">
        <v>248.91226413211581</v>
      </c>
      <c r="L20" s="7">
        <v>294.01646837851303</v>
      </c>
      <c r="M20" s="9">
        <v>1</v>
      </c>
      <c r="N20" s="26">
        <v>1</v>
      </c>
      <c r="P20" s="11"/>
      <c r="Q20" s="11"/>
    </row>
    <row r="21" spans="1:17" s="10" customFormat="1" ht="30" customHeight="1" x14ac:dyDescent="0.2">
      <c r="A21" s="25">
        <v>18</v>
      </c>
      <c r="B21" s="57"/>
      <c r="C21" s="5" t="s">
        <v>28</v>
      </c>
      <c r="D21" s="5" t="s">
        <v>15</v>
      </c>
      <c r="E21" s="4">
        <v>18</v>
      </c>
      <c r="F21" s="6" t="s">
        <v>29</v>
      </c>
      <c r="G21" s="7">
        <v>193.52500000000003</v>
      </c>
      <c r="H21" s="8">
        <v>5.26</v>
      </c>
      <c r="I21" s="7">
        <v>12.47</v>
      </c>
      <c r="J21" s="7">
        <v>50.127264132115776</v>
      </c>
      <c r="K21" s="7">
        <v>248.91226413211581</v>
      </c>
      <c r="L21" s="7">
        <v>293.98246837851298</v>
      </c>
      <c r="M21" s="9">
        <v>1</v>
      </c>
      <c r="N21" s="26">
        <v>1</v>
      </c>
      <c r="P21" s="11"/>
      <c r="Q21" s="11"/>
    </row>
    <row r="22" spans="1:17" s="10" customFormat="1" ht="30" customHeight="1" x14ac:dyDescent="0.2">
      <c r="A22" s="25">
        <v>19</v>
      </c>
      <c r="B22" s="57"/>
      <c r="C22" s="5" t="s">
        <v>28</v>
      </c>
      <c r="D22" s="5" t="s">
        <v>15</v>
      </c>
      <c r="E22" s="4">
        <v>19</v>
      </c>
      <c r="F22" s="6" t="s">
        <v>29</v>
      </c>
      <c r="G22" s="7">
        <v>193.52500000000003</v>
      </c>
      <c r="H22" s="8">
        <v>5.26</v>
      </c>
      <c r="I22" s="7">
        <v>12.47</v>
      </c>
      <c r="J22" s="7">
        <v>50.127264132115776</v>
      </c>
      <c r="K22" s="7">
        <v>248.91226413211581</v>
      </c>
      <c r="L22" s="7">
        <v>293.940468378513</v>
      </c>
      <c r="M22" s="9">
        <v>1</v>
      </c>
      <c r="N22" s="26">
        <v>1</v>
      </c>
      <c r="P22" s="11"/>
      <c r="Q22" s="11"/>
    </row>
    <row r="23" spans="1:17" s="10" customFormat="1" ht="30" customHeight="1" x14ac:dyDescent="0.2">
      <c r="A23" s="25">
        <v>20</v>
      </c>
      <c r="B23" s="57"/>
      <c r="C23" s="5" t="s">
        <v>28</v>
      </c>
      <c r="D23" s="5" t="s">
        <v>15</v>
      </c>
      <c r="E23" s="4">
        <v>20</v>
      </c>
      <c r="F23" s="6" t="s">
        <v>29</v>
      </c>
      <c r="G23" s="7">
        <v>193.52500000000003</v>
      </c>
      <c r="H23" s="8">
        <v>5.26</v>
      </c>
      <c r="I23" s="7">
        <v>12.47</v>
      </c>
      <c r="J23" s="7">
        <v>50.127264132115776</v>
      </c>
      <c r="K23" s="7">
        <v>248.91226413211581</v>
      </c>
      <c r="L23" s="7">
        <v>293.80546837851301</v>
      </c>
      <c r="M23" s="9">
        <v>1</v>
      </c>
      <c r="N23" s="26">
        <v>1</v>
      </c>
      <c r="P23" s="11"/>
      <c r="Q23" s="11"/>
    </row>
    <row r="24" spans="1:17" s="10" customFormat="1" ht="30" customHeight="1" x14ac:dyDescent="0.2">
      <c r="A24" s="25">
        <v>21</v>
      </c>
      <c r="B24" s="57"/>
      <c r="C24" s="5" t="s">
        <v>28</v>
      </c>
      <c r="D24" s="5" t="s">
        <v>15</v>
      </c>
      <c r="E24" s="4">
        <v>21</v>
      </c>
      <c r="F24" s="6" t="s">
        <v>29</v>
      </c>
      <c r="G24" s="7">
        <v>193.52500000000003</v>
      </c>
      <c r="H24" s="8">
        <v>5.26</v>
      </c>
      <c r="I24" s="7">
        <v>12.47</v>
      </c>
      <c r="J24" s="7">
        <v>50.127264132115776</v>
      </c>
      <c r="K24" s="7">
        <v>248.91226413211581</v>
      </c>
      <c r="L24" s="7">
        <v>293.61746837851302</v>
      </c>
      <c r="M24" s="9">
        <v>1</v>
      </c>
      <c r="N24" s="26">
        <v>1</v>
      </c>
      <c r="P24" s="11"/>
      <c r="Q24" s="11"/>
    </row>
    <row r="25" spans="1:17" s="10" customFormat="1" ht="30" customHeight="1" x14ac:dyDescent="0.2">
      <c r="A25" s="25">
        <v>22</v>
      </c>
      <c r="B25" s="58"/>
      <c r="C25" s="5" t="s">
        <v>28</v>
      </c>
      <c r="D25" s="5" t="s">
        <v>15</v>
      </c>
      <c r="E25" s="4">
        <v>22</v>
      </c>
      <c r="F25" s="6" t="s">
        <v>29</v>
      </c>
      <c r="G25" s="7">
        <v>154.67500000000001</v>
      </c>
      <c r="H25" s="8">
        <v>3.6</v>
      </c>
      <c r="I25" s="7">
        <v>12.67</v>
      </c>
      <c r="J25" s="7">
        <v>41.585195662103622</v>
      </c>
      <c r="K25" s="7">
        <v>199.86019566210362</v>
      </c>
      <c r="L25" s="7">
        <v>307.05085686947984</v>
      </c>
      <c r="M25" s="9">
        <v>1</v>
      </c>
      <c r="N25" s="26">
        <v>0</v>
      </c>
      <c r="P25" s="11"/>
      <c r="Q25" s="11"/>
    </row>
    <row r="26" spans="1:17" s="14" customFormat="1" ht="30" customHeight="1" x14ac:dyDescent="0.2">
      <c r="A26" s="44" t="s">
        <v>16</v>
      </c>
      <c r="B26" s="45"/>
      <c r="C26" s="45"/>
      <c r="D26" s="45"/>
      <c r="E26" s="45"/>
      <c r="F26" s="46"/>
      <c r="G26" s="12">
        <v>4218.7000000000016</v>
      </c>
      <c r="H26" s="12">
        <v>114.06000000000002</v>
      </c>
      <c r="I26" s="12">
        <v>275.70000000000005</v>
      </c>
      <c r="J26" s="12">
        <v>1092.5496699818004</v>
      </c>
      <c r="K26" s="12">
        <v>5425.3096699818007</v>
      </c>
      <c r="L26" s="12">
        <v>6502.3798249105475</v>
      </c>
      <c r="M26" s="13"/>
      <c r="N26" s="27"/>
      <c r="P26" s="15"/>
      <c r="Q26" s="15"/>
    </row>
    <row r="27" spans="1:17" s="10" customFormat="1" ht="30" customHeight="1" x14ac:dyDescent="0.2">
      <c r="A27" s="25">
        <v>23</v>
      </c>
      <c r="B27" s="56" t="s">
        <v>17</v>
      </c>
      <c r="C27" s="5" t="s">
        <v>28</v>
      </c>
      <c r="D27" s="5" t="s">
        <v>15</v>
      </c>
      <c r="E27" s="4">
        <v>23</v>
      </c>
      <c r="F27" s="6" t="s">
        <v>29</v>
      </c>
      <c r="G27" s="7">
        <v>177.54499999999999</v>
      </c>
      <c r="H27" s="8">
        <v>4.4400000000000004</v>
      </c>
      <c r="I27" s="7">
        <v>11.3</v>
      </c>
      <c r="J27" s="7">
        <v>50.223782580908932</v>
      </c>
      <c r="K27" s="7">
        <v>232.20878258090892</v>
      </c>
      <c r="L27" s="7">
        <v>309.24028477987747</v>
      </c>
      <c r="M27" s="9">
        <v>1</v>
      </c>
      <c r="N27" s="26">
        <v>1</v>
      </c>
      <c r="P27" s="11"/>
      <c r="Q27" s="11"/>
    </row>
    <row r="28" spans="1:17" s="10" customFormat="1" ht="30" customHeight="1" x14ac:dyDescent="0.2">
      <c r="A28" s="25">
        <v>24</v>
      </c>
      <c r="B28" s="57"/>
      <c r="C28" s="5" t="s">
        <v>28</v>
      </c>
      <c r="D28" s="5" t="s">
        <v>15</v>
      </c>
      <c r="E28" s="4">
        <v>24</v>
      </c>
      <c r="F28" s="6" t="s">
        <v>29</v>
      </c>
      <c r="G28" s="7">
        <v>177.54499999999999</v>
      </c>
      <c r="H28" s="8">
        <v>4.4400000000000004</v>
      </c>
      <c r="I28" s="7">
        <v>11.3</v>
      </c>
      <c r="J28" s="7">
        <v>47.394460109876391</v>
      </c>
      <c r="K28" s="7">
        <v>229.37946010987639</v>
      </c>
      <c r="L28" s="7">
        <v>278.76616911492874</v>
      </c>
      <c r="M28" s="9">
        <v>1</v>
      </c>
      <c r="N28" s="26">
        <v>1</v>
      </c>
      <c r="P28" s="11"/>
      <c r="Q28" s="11"/>
    </row>
    <row r="29" spans="1:17" s="10" customFormat="1" ht="30" customHeight="1" x14ac:dyDescent="0.2">
      <c r="A29" s="25">
        <v>25</v>
      </c>
      <c r="B29" s="57"/>
      <c r="C29" s="5" t="s">
        <v>28</v>
      </c>
      <c r="D29" s="5" t="s">
        <v>15</v>
      </c>
      <c r="E29" s="4">
        <v>25</v>
      </c>
      <c r="F29" s="6" t="s">
        <v>29</v>
      </c>
      <c r="G29" s="7">
        <v>177.54499999999999</v>
      </c>
      <c r="H29" s="8">
        <v>4.4400000000000004</v>
      </c>
      <c r="I29" s="7">
        <v>11.3</v>
      </c>
      <c r="J29" s="7">
        <v>47.394460109876391</v>
      </c>
      <c r="K29" s="7">
        <v>229.37946010987639</v>
      </c>
      <c r="L29" s="7">
        <v>278.76616911492874</v>
      </c>
      <c r="M29" s="9">
        <v>1</v>
      </c>
      <c r="N29" s="26">
        <v>1</v>
      </c>
      <c r="P29" s="11"/>
      <c r="Q29" s="11"/>
    </row>
    <row r="30" spans="1:17" s="10" customFormat="1" ht="30" customHeight="1" x14ac:dyDescent="0.2">
      <c r="A30" s="25">
        <v>26</v>
      </c>
      <c r="B30" s="57"/>
      <c r="C30" s="5" t="s">
        <v>28</v>
      </c>
      <c r="D30" s="5" t="s">
        <v>15</v>
      </c>
      <c r="E30" s="4" t="s">
        <v>32</v>
      </c>
      <c r="F30" s="6" t="s">
        <v>29</v>
      </c>
      <c r="G30" s="7">
        <v>177.54499999999999</v>
      </c>
      <c r="H30" s="8">
        <v>4.4400000000000004</v>
      </c>
      <c r="I30" s="7">
        <v>11.3</v>
      </c>
      <c r="J30" s="7">
        <v>47.394460109876391</v>
      </c>
      <c r="K30" s="7">
        <v>229.37946010987639</v>
      </c>
      <c r="L30" s="7">
        <v>278.76616911492874</v>
      </c>
      <c r="M30" s="9">
        <v>1</v>
      </c>
      <c r="N30" s="26">
        <v>1</v>
      </c>
      <c r="P30" s="11"/>
      <c r="Q30" s="11"/>
    </row>
    <row r="31" spans="1:17" s="10" customFormat="1" ht="30" customHeight="1" x14ac:dyDescent="0.2">
      <c r="A31" s="25">
        <v>27</v>
      </c>
      <c r="B31" s="57"/>
      <c r="C31" s="5" t="s">
        <v>28</v>
      </c>
      <c r="D31" s="5" t="s">
        <v>15</v>
      </c>
      <c r="E31" s="4">
        <v>27</v>
      </c>
      <c r="F31" s="6" t="s">
        <v>29</v>
      </c>
      <c r="G31" s="7">
        <v>177.54499999999999</v>
      </c>
      <c r="H31" s="8">
        <v>4.4400000000000004</v>
      </c>
      <c r="I31" s="7">
        <v>11.3</v>
      </c>
      <c r="J31" s="7">
        <v>47.394460109876391</v>
      </c>
      <c r="K31" s="7">
        <v>229.37946010987639</v>
      </c>
      <c r="L31" s="7">
        <v>278.76616911492874</v>
      </c>
      <c r="M31" s="9">
        <v>1</v>
      </c>
      <c r="N31" s="26">
        <v>1</v>
      </c>
      <c r="P31" s="11"/>
      <c r="Q31" s="11"/>
    </row>
    <row r="32" spans="1:17" s="10" customFormat="1" ht="30" customHeight="1" x14ac:dyDescent="0.2">
      <c r="A32" s="25">
        <v>28</v>
      </c>
      <c r="B32" s="57"/>
      <c r="C32" s="5" t="s">
        <v>28</v>
      </c>
      <c r="D32" s="5" t="s">
        <v>15</v>
      </c>
      <c r="E32" s="4">
        <v>28</v>
      </c>
      <c r="F32" s="6" t="s">
        <v>29</v>
      </c>
      <c r="G32" s="7">
        <v>177.54499999999999</v>
      </c>
      <c r="H32" s="8">
        <v>4.4400000000000004</v>
      </c>
      <c r="I32" s="7">
        <v>11.3</v>
      </c>
      <c r="J32" s="7">
        <v>47.394460109876391</v>
      </c>
      <c r="K32" s="7">
        <v>229.37946010987639</v>
      </c>
      <c r="L32" s="7">
        <v>278.76616911492874</v>
      </c>
      <c r="M32" s="9">
        <v>1</v>
      </c>
      <c r="N32" s="26">
        <v>1</v>
      </c>
      <c r="P32" s="11"/>
      <c r="Q32" s="11"/>
    </row>
    <row r="33" spans="1:17" s="10" customFormat="1" ht="30" customHeight="1" x14ac:dyDescent="0.2">
      <c r="A33" s="25">
        <v>29</v>
      </c>
      <c r="B33" s="57"/>
      <c r="C33" s="5" t="s">
        <v>28</v>
      </c>
      <c r="D33" s="5" t="s">
        <v>15</v>
      </c>
      <c r="E33" s="4">
        <v>29</v>
      </c>
      <c r="F33" s="6" t="s">
        <v>29</v>
      </c>
      <c r="G33" s="7">
        <v>177.54499999999999</v>
      </c>
      <c r="H33" s="8">
        <v>4.4400000000000004</v>
      </c>
      <c r="I33" s="7">
        <v>11.3</v>
      </c>
      <c r="J33" s="7">
        <v>47.394460109876391</v>
      </c>
      <c r="K33" s="7">
        <v>229.37946010987639</v>
      </c>
      <c r="L33" s="7">
        <v>278.76616911492874</v>
      </c>
      <c r="M33" s="9">
        <v>1</v>
      </c>
      <c r="N33" s="26">
        <v>1</v>
      </c>
      <c r="P33" s="11"/>
      <c r="Q33" s="11"/>
    </row>
    <row r="34" spans="1:17" s="10" customFormat="1" ht="30" customHeight="1" x14ac:dyDescent="0.2">
      <c r="A34" s="25">
        <v>30</v>
      </c>
      <c r="B34" s="57"/>
      <c r="C34" s="5" t="s">
        <v>28</v>
      </c>
      <c r="D34" s="5" t="s">
        <v>15</v>
      </c>
      <c r="E34" s="4">
        <v>30</v>
      </c>
      <c r="F34" s="6" t="s">
        <v>29</v>
      </c>
      <c r="G34" s="7">
        <v>177.54499999999999</v>
      </c>
      <c r="H34" s="8">
        <v>4.4400000000000004</v>
      </c>
      <c r="I34" s="7">
        <v>11.3</v>
      </c>
      <c r="J34" s="7">
        <v>47.394460109876391</v>
      </c>
      <c r="K34" s="7">
        <v>229.37946010987639</v>
      </c>
      <c r="L34" s="7">
        <v>278.76616911492874</v>
      </c>
      <c r="M34" s="9">
        <v>1</v>
      </c>
      <c r="N34" s="26">
        <v>1</v>
      </c>
      <c r="P34" s="11"/>
      <c r="Q34" s="11"/>
    </row>
    <row r="35" spans="1:17" s="10" customFormat="1" ht="30" customHeight="1" x14ac:dyDescent="0.2">
      <c r="A35" s="25">
        <v>31</v>
      </c>
      <c r="B35" s="58"/>
      <c r="C35" s="5" t="s">
        <v>28</v>
      </c>
      <c r="D35" s="5" t="s">
        <v>15</v>
      </c>
      <c r="E35" s="4">
        <v>31</v>
      </c>
      <c r="F35" s="6" t="s">
        <v>29</v>
      </c>
      <c r="G35" s="7">
        <v>177.54499999999999</v>
      </c>
      <c r="H35" s="8">
        <v>4.4400000000000004</v>
      </c>
      <c r="I35" s="7">
        <v>12.43</v>
      </c>
      <c r="J35" s="7">
        <v>45.759740459946485</v>
      </c>
      <c r="K35" s="7">
        <v>227.74474045994646</v>
      </c>
      <c r="L35" s="7">
        <v>279.93975565724685</v>
      </c>
      <c r="M35" s="9">
        <v>1</v>
      </c>
      <c r="N35" s="26">
        <v>0</v>
      </c>
      <c r="P35" s="11"/>
      <c r="Q35" s="11"/>
    </row>
    <row r="36" spans="1:17" s="14" customFormat="1" ht="30" customHeight="1" x14ac:dyDescent="0.2">
      <c r="A36" s="44" t="s">
        <v>17</v>
      </c>
      <c r="B36" s="45"/>
      <c r="C36" s="45"/>
      <c r="D36" s="45"/>
      <c r="E36" s="45"/>
      <c r="F36" s="46"/>
      <c r="G36" s="16">
        <v>1597.9050000000002</v>
      </c>
      <c r="H36" s="16">
        <v>39.96</v>
      </c>
      <c r="I36" s="16">
        <v>102.82999999999998</v>
      </c>
      <c r="J36" s="16">
        <v>427.7447438099901</v>
      </c>
      <c r="K36" s="16">
        <v>2065.6097438099901</v>
      </c>
      <c r="L36" s="16">
        <v>2540.5432242416255</v>
      </c>
      <c r="M36" s="13"/>
      <c r="N36" s="27"/>
      <c r="P36" s="15"/>
      <c r="Q36" s="15"/>
    </row>
    <row r="37" spans="1:17" s="10" customFormat="1" ht="30" customHeight="1" x14ac:dyDescent="0.2">
      <c r="A37" s="25">
        <v>32</v>
      </c>
      <c r="B37" s="56" t="s">
        <v>18</v>
      </c>
      <c r="C37" s="5" t="s">
        <v>28</v>
      </c>
      <c r="D37" s="5" t="s">
        <v>15</v>
      </c>
      <c r="E37" s="4">
        <v>32</v>
      </c>
      <c r="F37" s="6" t="s">
        <v>29</v>
      </c>
      <c r="G37" s="7">
        <v>177.54499999999999</v>
      </c>
      <c r="H37" s="8">
        <v>4.4400000000000004</v>
      </c>
      <c r="I37" s="7">
        <v>11.3</v>
      </c>
      <c r="J37" s="7">
        <v>50.223782580908932</v>
      </c>
      <c r="K37" s="7">
        <v>232.20878258090892</v>
      </c>
      <c r="L37" s="7">
        <v>281.73628477987745</v>
      </c>
      <c r="M37" s="9">
        <v>1</v>
      </c>
      <c r="N37" s="26">
        <v>1</v>
      </c>
      <c r="P37" s="11"/>
      <c r="Q37" s="11"/>
    </row>
    <row r="38" spans="1:17" s="10" customFormat="1" ht="30" customHeight="1" x14ac:dyDescent="0.2">
      <c r="A38" s="25">
        <v>33</v>
      </c>
      <c r="B38" s="57"/>
      <c r="C38" s="5" t="s">
        <v>28</v>
      </c>
      <c r="D38" s="5" t="s">
        <v>15</v>
      </c>
      <c r="E38" s="4">
        <v>33</v>
      </c>
      <c r="F38" s="6" t="s">
        <v>29</v>
      </c>
      <c r="G38" s="7">
        <v>177.54499999999999</v>
      </c>
      <c r="H38" s="8">
        <v>4.4400000000000004</v>
      </c>
      <c r="I38" s="7">
        <v>11.3</v>
      </c>
      <c r="J38" s="7">
        <v>47.394460109876391</v>
      </c>
      <c r="K38" s="7">
        <v>229.37946010987639</v>
      </c>
      <c r="L38" s="7">
        <v>278.76616911492874</v>
      </c>
      <c r="M38" s="9">
        <v>1</v>
      </c>
      <c r="N38" s="26">
        <v>1</v>
      </c>
      <c r="P38" s="11"/>
      <c r="Q38" s="11"/>
    </row>
    <row r="39" spans="1:17" s="10" customFormat="1" ht="30" customHeight="1" x14ac:dyDescent="0.2">
      <c r="A39" s="25">
        <v>34</v>
      </c>
      <c r="B39" s="57"/>
      <c r="C39" s="5" t="s">
        <v>28</v>
      </c>
      <c r="D39" s="5" t="s">
        <v>15</v>
      </c>
      <c r="E39" s="4">
        <v>34</v>
      </c>
      <c r="F39" s="6" t="s">
        <v>29</v>
      </c>
      <c r="G39" s="7">
        <v>177.54499999999999</v>
      </c>
      <c r="H39" s="8">
        <v>4.4400000000000004</v>
      </c>
      <c r="I39" s="7">
        <v>11.3</v>
      </c>
      <c r="J39" s="7">
        <v>47.394460109876391</v>
      </c>
      <c r="K39" s="7">
        <v>229.37946010987639</v>
      </c>
      <c r="L39" s="7">
        <v>278.76616911492874</v>
      </c>
      <c r="M39" s="9">
        <v>1</v>
      </c>
      <c r="N39" s="26">
        <v>1</v>
      </c>
      <c r="P39" s="11"/>
      <c r="Q39" s="11"/>
    </row>
    <row r="40" spans="1:17" s="10" customFormat="1" ht="30" customHeight="1" x14ac:dyDescent="0.2">
      <c r="A40" s="25">
        <v>35</v>
      </c>
      <c r="B40" s="57"/>
      <c r="C40" s="5" t="s">
        <v>28</v>
      </c>
      <c r="D40" s="5" t="s">
        <v>15</v>
      </c>
      <c r="E40" s="4" t="s">
        <v>33</v>
      </c>
      <c r="F40" s="6" t="s">
        <v>29</v>
      </c>
      <c r="G40" s="7">
        <v>177.54499999999999</v>
      </c>
      <c r="H40" s="8">
        <v>4.4400000000000004</v>
      </c>
      <c r="I40" s="7">
        <v>11.3</v>
      </c>
      <c r="J40" s="7">
        <v>47.394460109876391</v>
      </c>
      <c r="K40" s="7">
        <v>229.37946010987639</v>
      </c>
      <c r="L40" s="7">
        <v>278.76616911492874</v>
      </c>
      <c r="M40" s="9">
        <v>1</v>
      </c>
      <c r="N40" s="26">
        <v>1</v>
      </c>
      <c r="P40" s="11"/>
      <c r="Q40" s="11"/>
    </row>
    <row r="41" spans="1:17" s="10" customFormat="1" ht="30" customHeight="1" x14ac:dyDescent="0.2">
      <c r="A41" s="25">
        <v>36</v>
      </c>
      <c r="B41" s="57"/>
      <c r="C41" s="5" t="s">
        <v>28</v>
      </c>
      <c r="D41" s="5" t="s">
        <v>15</v>
      </c>
      <c r="E41" s="4">
        <v>36</v>
      </c>
      <c r="F41" s="6" t="s">
        <v>29</v>
      </c>
      <c r="G41" s="7">
        <v>177.54499999999999</v>
      </c>
      <c r="H41" s="8">
        <v>4.4400000000000004</v>
      </c>
      <c r="I41" s="7">
        <v>11.3</v>
      </c>
      <c r="J41" s="7">
        <v>47.394460109876391</v>
      </c>
      <c r="K41" s="7">
        <v>229.37946010987639</v>
      </c>
      <c r="L41" s="7">
        <v>278.76616911492874</v>
      </c>
      <c r="M41" s="9">
        <v>1</v>
      </c>
      <c r="N41" s="26">
        <v>1</v>
      </c>
      <c r="P41" s="11"/>
      <c r="Q41" s="11"/>
    </row>
    <row r="42" spans="1:17" s="10" customFormat="1" ht="30" customHeight="1" x14ac:dyDescent="0.2">
      <c r="A42" s="25">
        <v>37</v>
      </c>
      <c r="B42" s="57"/>
      <c r="C42" s="5" t="s">
        <v>28</v>
      </c>
      <c r="D42" s="5" t="s">
        <v>15</v>
      </c>
      <c r="E42" s="4">
        <v>37</v>
      </c>
      <c r="F42" s="6" t="s">
        <v>29</v>
      </c>
      <c r="G42" s="7">
        <v>177.54499999999999</v>
      </c>
      <c r="H42" s="8">
        <v>4.4400000000000004</v>
      </c>
      <c r="I42" s="7">
        <v>11.3</v>
      </c>
      <c r="J42" s="7">
        <v>47.394460109876391</v>
      </c>
      <c r="K42" s="7">
        <v>229.37946010987639</v>
      </c>
      <c r="L42" s="7">
        <v>278.76616911492874</v>
      </c>
      <c r="M42" s="9">
        <v>1</v>
      </c>
      <c r="N42" s="26">
        <v>1</v>
      </c>
      <c r="P42" s="11"/>
      <c r="Q42" s="11"/>
    </row>
    <row r="43" spans="1:17" s="10" customFormat="1" ht="30" customHeight="1" x14ac:dyDescent="0.2">
      <c r="A43" s="25">
        <v>38</v>
      </c>
      <c r="B43" s="57"/>
      <c r="C43" s="5" t="s">
        <v>28</v>
      </c>
      <c r="D43" s="5" t="s">
        <v>15</v>
      </c>
      <c r="E43" s="4">
        <v>38</v>
      </c>
      <c r="F43" s="6" t="s">
        <v>29</v>
      </c>
      <c r="G43" s="7">
        <v>177.54499999999999</v>
      </c>
      <c r="H43" s="8">
        <v>4.4400000000000004</v>
      </c>
      <c r="I43" s="7">
        <v>11.3</v>
      </c>
      <c r="J43" s="7">
        <v>47.394460109876391</v>
      </c>
      <c r="K43" s="7">
        <v>229.37946010987639</v>
      </c>
      <c r="L43" s="7">
        <v>278.76616911492874</v>
      </c>
      <c r="M43" s="9">
        <v>1</v>
      </c>
      <c r="N43" s="26">
        <v>1</v>
      </c>
      <c r="P43" s="11"/>
      <c r="Q43" s="11"/>
    </row>
    <row r="44" spans="1:17" s="10" customFormat="1" ht="30" customHeight="1" x14ac:dyDescent="0.2">
      <c r="A44" s="25">
        <v>39</v>
      </c>
      <c r="B44" s="57"/>
      <c r="C44" s="5" t="s">
        <v>28</v>
      </c>
      <c r="D44" s="5" t="s">
        <v>15</v>
      </c>
      <c r="E44" s="4">
        <v>39</v>
      </c>
      <c r="F44" s="6" t="s">
        <v>29</v>
      </c>
      <c r="G44" s="7">
        <v>177.54499999999999</v>
      </c>
      <c r="H44" s="8">
        <v>4.4400000000000004</v>
      </c>
      <c r="I44" s="7">
        <v>11.3</v>
      </c>
      <c r="J44" s="7">
        <v>47.394460109876391</v>
      </c>
      <c r="K44" s="7">
        <v>229.37946010987639</v>
      </c>
      <c r="L44" s="7">
        <v>278.76616911492874</v>
      </c>
      <c r="M44" s="9">
        <v>1</v>
      </c>
      <c r="N44" s="26">
        <v>1</v>
      </c>
      <c r="P44" s="11"/>
      <c r="Q44" s="11"/>
    </row>
    <row r="45" spans="1:17" s="10" customFormat="1" ht="30" customHeight="1" x14ac:dyDescent="0.2">
      <c r="A45" s="25">
        <v>40</v>
      </c>
      <c r="B45" s="57"/>
      <c r="C45" s="5" t="s">
        <v>28</v>
      </c>
      <c r="D45" s="5" t="s">
        <v>15</v>
      </c>
      <c r="E45" s="4">
        <v>40</v>
      </c>
      <c r="F45" s="6" t="s">
        <v>29</v>
      </c>
      <c r="G45" s="7">
        <v>177.54499999999999</v>
      </c>
      <c r="H45" s="8">
        <v>4.4400000000000004</v>
      </c>
      <c r="I45" s="7">
        <v>11.3</v>
      </c>
      <c r="J45" s="7">
        <v>47.394460109876391</v>
      </c>
      <c r="K45" s="7">
        <v>229.37946010987639</v>
      </c>
      <c r="L45" s="7">
        <v>278.76616911492874</v>
      </c>
      <c r="M45" s="9">
        <v>1</v>
      </c>
      <c r="N45" s="26">
        <v>1</v>
      </c>
      <c r="P45" s="11"/>
      <c r="Q45" s="11"/>
    </row>
    <row r="46" spans="1:17" s="10" customFormat="1" ht="30" customHeight="1" x14ac:dyDescent="0.2">
      <c r="A46" s="25">
        <v>41</v>
      </c>
      <c r="B46" s="57"/>
      <c r="C46" s="5" t="s">
        <v>28</v>
      </c>
      <c r="D46" s="5" t="s">
        <v>15</v>
      </c>
      <c r="E46" s="4">
        <v>41</v>
      </c>
      <c r="F46" s="6" t="s">
        <v>29</v>
      </c>
      <c r="G46" s="7">
        <v>177.54499999999999</v>
      </c>
      <c r="H46" s="8">
        <v>4.4400000000000004</v>
      </c>
      <c r="I46" s="7">
        <v>11.3</v>
      </c>
      <c r="J46" s="7">
        <v>47.394460109876391</v>
      </c>
      <c r="K46" s="7">
        <v>229.37946010987639</v>
      </c>
      <c r="L46" s="7">
        <v>278.76616911492874</v>
      </c>
      <c r="M46" s="9">
        <v>1</v>
      </c>
      <c r="N46" s="26">
        <v>1</v>
      </c>
      <c r="P46" s="11"/>
      <c r="Q46" s="11"/>
    </row>
    <row r="47" spans="1:17" s="10" customFormat="1" ht="30" customHeight="1" x14ac:dyDescent="0.2">
      <c r="A47" s="25">
        <v>42</v>
      </c>
      <c r="B47" s="57"/>
      <c r="C47" s="5" t="s">
        <v>28</v>
      </c>
      <c r="D47" s="5" t="s">
        <v>15</v>
      </c>
      <c r="E47" s="4">
        <v>42</v>
      </c>
      <c r="F47" s="6" t="s">
        <v>29</v>
      </c>
      <c r="G47" s="7">
        <v>177.54499999999999</v>
      </c>
      <c r="H47" s="8">
        <v>4.4400000000000004</v>
      </c>
      <c r="I47" s="7">
        <v>11.3</v>
      </c>
      <c r="J47" s="7">
        <v>47.394460109876391</v>
      </c>
      <c r="K47" s="7">
        <v>229.37946010987639</v>
      </c>
      <c r="L47" s="7">
        <v>278.76616911492874</v>
      </c>
      <c r="M47" s="9">
        <v>1</v>
      </c>
      <c r="N47" s="26">
        <v>1</v>
      </c>
      <c r="P47" s="11"/>
      <c r="Q47" s="11"/>
    </row>
    <row r="48" spans="1:17" s="10" customFormat="1" ht="30" customHeight="1" x14ac:dyDescent="0.2">
      <c r="A48" s="25">
        <v>43</v>
      </c>
      <c r="B48" s="58"/>
      <c r="C48" s="5" t="s">
        <v>28</v>
      </c>
      <c r="D48" s="5" t="s">
        <v>15</v>
      </c>
      <c r="E48" s="4">
        <v>43</v>
      </c>
      <c r="F48" s="6" t="s">
        <v>29</v>
      </c>
      <c r="G48" s="7">
        <v>177.54499999999999</v>
      </c>
      <c r="H48" s="8">
        <v>4.4400000000000004</v>
      </c>
      <c r="I48" s="7">
        <v>12.43</v>
      </c>
      <c r="J48" s="7">
        <v>45.759740459946485</v>
      </c>
      <c r="K48" s="7">
        <v>227.74474045994646</v>
      </c>
      <c r="L48" s="7">
        <v>302.5667556572468</v>
      </c>
      <c r="M48" s="9">
        <v>1</v>
      </c>
      <c r="N48" s="26">
        <v>0</v>
      </c>
      <c r="P48" s="11"/>
      <c r="Q48" s="11"/>
    </row>
    <row r="49" spans="1:17" s="10" customFormat="1" ht="30" customHeight="1" x14ac:dyDescent="0.2">
      <c r="A49" s="44" t="s">
        <v>18</v>
      </c>
      <c r="B49" s="45"/>
      <c r="C49" s="45"/>
      <c r="D49" s="45"/>
      <c r="E49" s="45"/>
      <c r="F49" s="46"/>
      <c r="G49" s="16">
        <v>2130.5400000000004</v>
      </c>
      <c r="H49" s="16">
        <v>53.279999999999994</v>
      </c>
      <c r="I49" s="16">
        <v>136.72999999999999</v>
      </c>
      <c r="J49" s="16">
        <v>569.92812413961917</v>
      </c>
      <c r="K49" s="16">
        <v>2753.7481241396194</v>
      </c>
      <c r="L49" s="16">
        <v>3371.9647315864117</v>
      </c>
      <c r="M49" s="9"/>
      <c r="N49" s="26"/>
      <c r="P49" s="11"/>
      <c r="Q49" s="11"/>
    </row>
    <row r="50" spans="1:17" s="10" customFormat="1" ht="30" customHeight="1" x14ac:dyDescent="0.2">
      <c r="A50" s="25">
        <v>44</v>
      </c>
      <c r="B50" s="56" t="s">
        <v>19</v>
      </c>
      <c r="C50" s="5" t="s">
        <v>28</v>
      </c>
      <c r="D50" s="5" t="s">
        <v>15</v>
      </c>
      <c r="E50" s="4" t="s">
        <v>34</v>
      </c>
      <c r="F50" s="6" t="s">
        <v>29</v>
      </c>
      <c r="G50" s="7">
        <v>177.54499999999999</v>
      </c>
      <c r="H50" s="8">
        <v>4.4400000000000004</v>
      </c>
      <c r="I50" s="7">
        <v>12.43</v>
      </c>
      <c r="J50" s="7">
        <v>45.759740459946485</v>
      </c>
      <c r="K50" s="7">
        <v>227.74474045994646</v>
      </c>
      <c r="L50" s="7">
        <v>300.08775565724682</v>
      </c>
      <c r="M50" s="9">
        <v>1</v>
      </c>
      <c r="N50" s="26">
        <v>0</v>
      </c>
      <c r="P50" s="11"/>
      <c r="Q50" s="11"/>
    </row>
    <row r="51" spans="1:17" s="10" customFormat="1" ht="30" customHeight="1" x14ac:dyDescent="0.2">
      <c r="A51" s="25">
        <v>45</v>
      </c>
      <c r="B51" s="57"/>
      <c r="C51" s="5" t="s">
        <v>28</v>
      </c>
      <c r="D51" s="5" t="s">
        <v>15</v>
      </c>
      <c r="E51" s="4">
        <v>45</v>
      </c>
      <c r="F51" s="6" t="s">
        <v>29</v>
      </c>
      <c r="G51" s="7">
        <v>177.54499999999999</v>
      </c>
      <c r="H51" s="8">
        <v>4.4400000000000004</v>
      </c>
      <c r="I51" s="7">
        <v>11.3</v>
      </c>
      <c r="J51" s="7">
        <v>47.394460109876391</v>
      </c>
      <c r="K51" s="7">
        <v>229.37946010987639</v>
      </c>
      <c r="L51" s="7">
        <v>278.76616911492874</v>
      </c>
      <c r="M51" s="9">
        <v>1</v>
      </c>
      <c r="N51" s="26">
        <v>1</v>
      </c>
      <c r="P51" s="11"/>
      <c r="Q51" s="11"/>
    </row>
    <row r="52" spans="1:17" s="10" customFormat="1" ht="30" customHeight="1" x14ac:dyDescent="0.2">
      <c r="A52" s="25">
        <v>46</v>
      </c>
      <c r="B52" s="57"/>
      <c r="C52" s="5" t="s">
        <v>28</v>
      </c>
      <c r="D52" s="5" t="s">
        <v>15</v>
      </c>
      <c r="E52" s="4">
        <v>46</v>
      </c>
      <c r="F52" s="6" t="s">
        <v>29</v>
      </c>
      <c r="G52" s="7">
        <v>177.54499999999999</v>
      </c>
      <c r="H52" s="8">
        <v>4.4400000000000004</v>
      </c>
      <c r="I52" s="7">
        <v>11.3</v>
      </c>
      <c r="J52" s="7">
        <v>47.394460109876391</v>
      </c>
      <c r="K52" s="7">
        <v>229.37946010987639</v>
      </c>
      <c r="L52" s="7">
        <v>278.76616911492874</v>
      </c>
      <c r="M52" s="9">
        <v>1</v>
      </c>
      <c r="N52" s="26">
        <v>1</v>
      </c>
      <c r="P52" s="11"/>
      <c r="Q52" s="11"/>
    </row>
    <row r="53" spans="1:17" s="10" customFormat="1" ht="30" customHeight="1" x14ac:dyDescent="0.2">
      <c r="A53" s="25">
        <v>47</v>
      </c>
      <c r="B53" s="57"/>
      <c r="C53" s="5" t="s">
        <v>28</v>
      </c>
      <c r="D53" s="5" t="s">
        <v>15</v>
      </c>
      <c r="E53" s="4">
        <v>47</v>
      </c>
      <c r="F53" s="6" t="s">
        <v>29</v>
      </c>
      <c r="G53" s="7">
        <v>177.54499999999999</v>
      </c>
      <c r="H53" s="8">
        <v>4.4400000000000004</v>
      </c>
      <c r="I53" s="7">
        <v>11.3</v>
      </c>
      <c r="J53" s="7">
        <v>47.394460109876391</v>
      </c>
      <c r="K53" s="7">
        <v>229.37946010987639</v>
      </c>
      <c r="L53" s="7">
        <v>278.76616911492874</v>
      </c>
      <c r="M53" s="9">
        <v>1</v>
      </c>
      <c r="N53" s="26">
        <v>1</v>
      </c>
      <c r="P53" s="11"/>
      <c r="Q53" s="11"/>
    </row>
    <row r="54" spans="1:17" s="10" customFormat="1" ht="30" customHeight="1" x14ac:dyDescent="0.2">
      <c r="A54" s="25">
        <v>48</v>
      </c>
      <c r="B54" s="57"/>
      <c r="C54" s="5" t="s">
        <v>28</v>
      </c>
      <c r="D54" s="5" t="s">
        <v>15</v>
      </c>
      <c r="E54" s="4">
        <v>48</v>
      </c>
      <c r="F54" s="6" t="s">
        <v>29</v>
      </c>
      <c r="G54" s="7">
        <v>177.54499999999999</v>
      </c>
      <c r="H54" s="8">
        <v>4.4400000000000004</v>
      </c>
      <c r="I54" s="7">
        <v>11.3</v>
      </c>
      <c r="J54" s="7">
        <v>47.394460109876391</v>
      </c>
      <c r="K54" s="7">
        <v>229.37946010987639</v>
      </c>
      <c r="L54" s="7">
        <v>278.76616911492874</v>
      </c>
      <c r="M54" s="9">
        <v>1</v>
      </c>
      <c r="N54" s="26">
        <v>1</v>
      </c>
      <c r="P54" s="11"/>
      <c r="Q54" s="11"/>
    </row>
    <row r="55" spans="1:17" s="10" customFormat="1" ht="30" customHeight="1" x14ac:dyDescent="0.2">
      <c r="A55" s="25">
        <v>49</v>
      </c>
      <c r="B55" s="57"/>
      <c r="C55" s="5" t="s">
        <v>28</v>
      </c>
      <c r="D55" s="5" t="s">
        <v>15</v>
      </c>
      <c r="E55" s="4" t="s">
        <v>35</v>
      </c>
      <c r="F55" s="6" t="s">
        <v>29</v>
      </c>
      <c r="G55" s="7">
        <v>177.54499999999999</v>
      </c>
      <c r="H55" s="8">
        <v>4.4400000000000004</v>
      </c>
      <c r="I55" s="7">
        <v>11.3</v>
      </c>
      <c r="J55" s="7">
        <v>47.394460109876391</v>
      </c>
      <c r="K55" s="7">
        <v>229.37946010987639</v>
      </c>
      <c r="L55" s="7">
        <v>278.76616911492874</v>
      </c>
      <c r="M55" s="9">
        <v>1</v>
      </c>
      <c r="N55" s="26">
        <v>1</v>
      </c>
      <c r="P55" s="11"/>
      <c r="Q55" s="11"/>
    </row>
    <row r="56" spans="1:17" s="10" customFormat="1" ht="30" customHeight="1" x14ac:dyDescent="0.2">
      <c r="A56" s="25">
        <v>50</v>
      </c>
      <c r="B56" s="57"/>
      <c r="C56" s="5" t="s">
        <v>28</v>
      </c>
      <c r="D56" s="5" t="s">
        <v>15</v>
      </c>
      <c r="E56" s="4">
        <v>50</v>
      </c>
      <c r="F56" s="6" t="s">
        <v>29</v>
      </c>
      <c r="G56" s="7">
        <v>177.54499999999999</v>
      </c>
      <c r="H56" s="8">
        <v>4.4400000000000004</v>
      </c>
      <c r="I56" s="7">
        <v>11.3</v>
      </c>
      <c r="J56" s="7">
        <v>47.394460109876391</v>
      </c>
      <c r="K56" s="7">
        <v>229.37946010987639</v>
      </c>
      <c r="L56" s="7">
        <v>278.76616911492874</v>
      </c>
      <c r="M56" s="9">
        <v>1</v>
      </c>
      <c r="N56" s="26">
        <v>1</v>
      </c>
      <c r="P56" s="11"/>
      <c r="Q56" s="11"/>
    </row>
    <row r="57" spans="1:17" s="10" customFormat="1" ht="30" customHeight="1" x14ac:dyDescent="0.2">
      <c r="A57" s="25">
        <v>51</v>
      </c>
      <c r="B57" s="57"/>
      <c r="C57" s="5" t="s">
        <v>28</v>
      </c>
      <c r="D57" s="5" t="s">
        <v>15</v>
      </c>
      <c r="E57" s="4">
        <v>51</v>
      </c>
      <c r="F57" s="6" t="s">
        <v>29</v>
      </c>
      <c r="G57" s="7">
        <v>177.54499999999999</v>
      </c>
      <c r="H57" s="8">
        <v>4.4400000000000004</v>
      </c>
      <c r="I57" s="7">
        <v>11.3</v>
      </c>
      <c r="J57" s="7">
        <v>47.394460109876391</v>
      </c>
      <c r="K57" s="7">
        <v>229.37946010987639</v>
      </c>
      <c r="L57" s="7">
        <v>278.76616911492874</v>
      </c>
      <c r="M57" s="9">
        <v>1</v>
      </c>
      <c r="N57" s="26">
        <v>1</v>
      </c>
      <c r="P57" s="11"/>
      <c r="Q57" s="11"/>
    </row>
    <row r="58" spans="1:17" s="10" customFormat="1" ht="30" customHeight="1" x14ac:dyDescent="0.2">
      <c r="A58" s="25">
        <v>52</v>
      </c>
      <c r="B58" s="57"/>
      <c r="C58" s="5" t="s">
        <v>28</v>
      </c>
      <c r="D58" s="5" t="s">
        <v>15</v>
      </c>
      <c r="E58" s="4">
        <v>52</v>
      </c>
      <c r="F58" s="6" t="s">
        <v>29</v>
      </c>
      <c r="G58" s="7">
        <v>177.54499999999999</v>
      </c>
      <c r="H58" s="8">
        <v>4.4400000000000004</v>
      </c>
      <c r="I58" s="7">
        <v>11.3</v>
      </c>
      <c r="J58" s="7">
        <v>47.394460109876391</v>
      </c>
      <c r="K58" s="7">
        <v>229.37946010987639</v>
      </c>
      <c r="L58" s="7">
        <v>278.76616911492874</v>
      </c>
      <c r="M58" s="9">
        <v>1</v>
      </c>
      <c r="N58" s="26">
        <v>1</v>
      </c>
      <c r="P58" s="11"/>
      <c r="Q58" s="11"/>
    </row>
    <row r="59" spans="1:17" s="10" customFormat="1" ht="30" customHeight="1" x14ac:dyDescent="0.2">
      <c r="A59" s="25">
        <v>53</v>
      </c>
      <c r="B59" s="57"/>
      <c r="C59" s="5" t="s">
        <v>28</v>
      </c>
      <c r="D59" s="5" t="s">
        <v>15</v>
      </c>
      <c r="E59" s="4" t="s">
        <v>36</v>
      </c>
      <c r="F59" s="6" t="s">
        <v>29</v>
      </c>
      <c r="G59" s="7">
        <v>177.54499999999999</v>
      </c>
      <c r="H59" s="8">
        <v>4.4400000000000004</v>
      </c>
      <c r="I59" s="7">
        <v>11.3</v>
      </c>
      <c r="J59" s="7">
        <v>47.394460109876391</v>
      </c>
      <c r="K59" s="7">
        <v>229.37946010987639</v>
      </c>
      <c r="L59" s="7">
        <v>278.76616911492874</v>
      </c>
      <c r="M59" s="9">
        <v>1</v>
      </c>
      <c r="N59" s="26">
        <v>1</v>
      </c>
      <c r="P59" s="11"/>
      <c r="Q59" s="11"/>
    </row>
    <row r="60" spans="1:17" s="10" customFormat="1" ht="30" customHeight="1" x14ac:dyDescent="0.2">
      <c r="A60" s="25">
        <v>54</v>
      </c>
      <c r="B60" s="57"/>
      <c r="C60" s="5" t="s">
        <v>28</v>
      </c>
      <c r="D60" s="5" t="s">
        <v>15</v>
      </c>
      <c r="E60" s="4">
        <v>54</v>
      </c>
      <c r="F60" s="6" t="s">
        <v>29</v>
      </c>
      <c r="G60" s="7">
        <v>177.54499999999999</v>
      </c>
      <c r="H60" s="8">
        <v>4.4400000000000004</v>
      </c>
      <c r="I60" s="7">
        <v>11.3</v>
      </c>
      <c r="J60" s="7">
        <v>47.394460109876391</v>
      </c>
      <c r="K60" s="7">
        <v>229.37946010987639</v>
      </c>
      <c r="L60" s="7">
        <v>278.76616911492874</v>
      </c>
      <c r="M60" s="9">
        <v>1</v>
      </c>
      <c r="N60" s="26">
        <v>1</v>
      </c>
      <c r="P60" s="11"/>
      <c r="Q60" s="11"/>
    </row>
    <row r="61" spans="1:17" s="10" customFormat="1" ht="30" customHeight="1" x14ac:dyDescent="0.2">
      <c r="A61" s="25">
        <v>55</v>
      </c>
      <c r="B61" s="58"/>
      <c r="C61" s="5" t="s">
        <v>28</v>
      </c>
      <c r="D61" s="5" t="s">
        <v>15</v>
      </c>
      <c r="E61" s="4">
        <v>55</v>
      </c>
      <c r="F61" s="6" t="s">
        <v>29</v>
      </c>
      <c r="G61" s="7">
        <v>177.54499999999999</v>
      </c>
      <c r="H61" s="8">
        <v>4.4400000000000004</v>
      </c>
      <c r="I61" s="7">
        <v>11.3</v>
      </c>
      <c r="J61" s="7">
        <v>50.223782580908932</v>
      </c>
      <c r="K61" s="7">
        <v>232.20878258090892</v>
      </c>
      <c r="L61" s="7">
        <v>281.73628477987745</v>
      </c>
      <c r="M61" s="9">
        <v>1</v>
      </c>
      <c r="N61" s="26">
        <v>1</v>
      </c>
      <c r="P61" s="11"/>
      <c r="Q61" s="11"/>
    </row>
    <row r="62" spans="1:17" s="14" customFormat="1" ht="30" customHeight="1" x14ac:dyDescent="0.2">
      <c r="A62" s="44" t="s">
        <v>19</v>
      </c>
      <c r="B62" s="45"/>
      <c r="C62" s="45"/>
      <c r="D62" s="45"/>
      <c r="E62" s="45"/>
      <c r="F62" s="46"/>
      <c r="G62" s="16">
        <v>2130.5400000000004</v>
      </c>
      <c r="H62" s="16">
        <v>53.279999999999994</v>
      </c>
      <c r="I62" s="16">
        <v>136.72999999999999</v>
      </c>
      <c r="J62" s="16">
        <v>569.92812413961929</v>
      </c>
      <c r="K62" s="16">
        <v>2753.7481241396194</v>
      </c>
      <c r="L62" s="16">
        <v>3369.4857315864119</v>
      </c>
      <c r="M62" s="13"/>
      <c r="N62" s="27"/>
      <c r="P62" s="15"/>
      <c r="Q62" s="15"/>
    </row>
    <row r="63" spans="1:17" s="10" customFormat="1" ht="30" customHeight="1" x14ac:dyDescent="0.2">
      <c r="A63" s="25">
        <v>56</v>
      </c>
      <c r="B63" s="56" t="s">
        <v>20</v>
      </c>
      <c r="C63" s="5" t="s">
        <v>28</v>
      </c>
      <c r="D63" s="5" t="s">
        <v>15</v>
      </c>
      <c r="E63" s="4">
        <v>56</v>
      </c>
      <c r="F63" s="6" t="s">
        <v>29</v>
      </c>
      <c r="G63" s="7">
        <v>177.54499999999999</v>
      </c>
      <c r="H63" s="8">
        <v>4.4400000000000004</v>
      </c>
      <c r="I63" s="7">
        <v>12.43</v>
      </c>
      <c r="J63" s="7">
        <v>45.759740459946485</v>
      </c>
      <c r="K63" s="7">
        <v>227.74474045994646</v>
      </c>
      <c r="L63" s="7">
        <v>279.93975565724685</v>
      </c>
      <c r="M63" s="9">
        <v>1</v>
      </c>
      <c r="N63" s="26">
        <v>0</v>
      </c>
      <c r="P63" s="11"/>
      <c r="Q63" s="11"/>
    </row>
    <row r="64" spans="1:17" s="10" customFormat="1" ht="30" customHeight="1" x14ac:dyDescent="0.2">
      <c r="A64" s="25">
        <v>57</v>
      </c>
      <c r="B64" s="57"/>
      <c r="C64" s="5" t="s">
        <v>28</v>
      </c>
      <c r="D64" s="5" t="s">
        <v>15</v>
      </c>
      <c r="E64" s="4">
        <v>57</v>
      </c>
      <c r="F64" s="6" t="s">
        <v>29</v>
      </c>
      <c r="G64" s="7">
        <v>177.54499999999999</v>
      </c>
      <c r="H64" s="8">
        <v>4.4400000000000004</v>
      </c>
      <c r="I64" s="7">
        <v>11.3</v>
      </c>
      <c r="J64" s="7">
        <v>47.394460109876391</v>
      </c>
      <c r="K64" s="7">
        <v>229.37946010987639</v>
      </c>
      <c r="L64" s="7">
        <v>278.76616911492874</v>
      </c>
      <c r="M64" s="9">
        <v>1</v>
      </c>
      <c r="N64" s="26">
        <v>1</v>
      </c>
      <c r="P64" s="11"/>
      <c r="Q64" s="11"/>
    </row>
    <row r="65" spans="1:17" s="10" customFormat="1" ht="30" customHeight="1" x14ac:dyDescent="0.2">
      <c r="A65" s="25">
        <v>58</v>
      </c>
      <c r="B65" s="57"/>
      <c r="C65" s="5" t="s">
        <v>28</v>
      </c>
      <c r="D65" s="5" t="s">
        <v>15</v>
      </c>
      <c r="E65" s="4" t="s">
        <v>37</v>
      </c>
      <c r="F65" s="6" t="s">
        <v>29</v>
      </c>
      <c r="G65" s="7">
        <v>177.54499999999999</v>
      </c>
      <c r="H65" s="8">
        <v>4.4400000000000004</v>
      </c>
      <c r="I65" s="7">
        <v>11.3</v>
      </c>
      <c r="J65" s="7">
        <v>47.394460109876391</v>
      </c>
      <c r="K65" s="7">
        <v>229.37946010987639</v>
      </c>
      <c r="L65" s="7">
        <v>278.76616911492874</v>
      </c>
      <c r="M65" s="9">
        <v>1</v>
      </c>
      <c r="N65" s="26">
        <v>1</v>
      </c>
      <c r="P65" s="11"/>
      <c r="Q65" s="11"/>
    </row>
    <row r="66" spans="1:17" s="10" customFormat="1" ht="30" customHeight="1" x14ac:dyDescent="0.2">
      <c r="A66" s="25">
        <v>59</v>
      </c>
      <c r="B66" s="57"/>
      <c r="C66" s="5" t="s">
        <v>28</v>
      </c>
      <c r="D66" s="5" t="s">
        <v>15</v>
      </c>
      <c r="E66" s="4">
        <v>59</v>
      </c>
      <c r="F66" s="6" t="s">
        <v>29</v>
      </c>
      <c r="G66" s="7">
        <v>177.54499999999999</v>
      </c>
      <c r="H66" s="8">
        <v>4.4400000000000004</v>
      </c>
      <c r="I66" s="7">
        <v>11.3</v>
      </c>
      <c r="J66" s="7">
        <v>47.394460109876391</v>
      </c>
      <c r="K66" s="7">
        <v>229.37946010987639</v>
      </c>
      <c r="L66" s="7">
        <v>278.76616911492874</v>
      </c>
      <c r="M66" s="9">
        <v>1</v>
      </c>
      <c r="N66" s="26">
        <v>1</v>
      </c>
      <c r="P66" s="11"/>
      <c r="Q66" s="11"/>
    </row>
    <row r="67" spans="1:17" s="10" customFormat="1" ht="30" customHeight="1" x14ac:dyDescent="0.2">
      <c r="A67" s="25">
        <v>60</v>
      </c>
      <c r="B67" s="57"/>
      <c r="C67" s="5" t="s">
        <v>28</v>
      </c>
      <c r="D67" s="5" t="s">
        <v>15</v>
      </c>
      <c r="E67" s="4">
        <v>60</v>
      </c>
      <c r="F67" s="6" t="s">
        <v>29</v>
      </c>
      <c r="G67" s="7">
        <v>177.54499999999999</v>
      </c>
      <c r="H67" s="8">
        <v>4.4400000000000004</v>
      </c>
      <c r="I67" s="7">
        <v>11.3</v>
      </c>
      <c r="J67" s="7">
        <v>47.394460109876391</v>
      </c>
      <c r="K67" s="7">
        <v>229.37946010987639</v>
      </c>
      <c r="L67" s="7">
        <v>278.76616911492874</v>
      </c>
      <c r="M67" s="9">
        <v>1</v>
      </c>
      <c r="N67" s="26">
        <v>1</v>
      </c>
      <c r="P67" s="11"/>
      <c r="Q67" s="11"/>
    </row>
    <row r="68" spans="1:17" s="10" customFormat="1" ht="30" customHeight="1" x14ac:dyDescent="0.2">
      <c r="A68" s="25">
        <v>61</v>
      </c>
      <c r="B68" s="57"/>
      <c r="C68" s="5" t="s">
        <v>28</v>
      </c>
      <c r="D68" s="5" t="s">
        <v>15</v>
      </c>
      <c r="E68" s="4">
        <v>61</v>
      </c>
      <c r="F68" s="6" t="s">
        <v>29</v>
      </c>
      <c r="G68" s="7">
        <v>177.54499999999999</v>
      </c>
      <c r="H68" s="8">
        <v>4.4400000000000004</v>
      </c>
      <c r="I68" s="7">
        <v>11.3</v>
      </c>
      <c r="J68" s="7">
        <v>47.394460109876391</v>
      </c>
      <c r="K68" s="7">
        <v>229.37946010987639</v>
      </c>
      <c r="L68" s="7">
        <v>278.76616911492874</v>
      </c>
      <c r="M68" s="9">
        <v>1</v>
      </c>
      <c r="N68" s="26">
        <v>1</v>
      </c>
      <c r="P68" s="11"/>
      <c r="Q68" s="11"/>
    </row>
    <row r="69" spans="1:17" s="10" customFormat="1" ht="30" customHeight="1" x14ac:dyDescent="0.2">
      <c r="A69" s="25">
        <v>62</v>
      </c>
      <c r="B69" s="57"/>
      <c r="C69" s="5" t="s">
        <v>28</v>
      </c>
      <c r="D69" s="5" t="s">
        <v>15</v>
      </c>
      <c r="E69" s="4" t="s">
        <v>38</v>
      </c>
      <c r="F69" s="6" t="s">
        <v>29</v>
      </c>
      <c r="G69" s="7">
        <v>177.54499999999999</v>
      </c>
      <c r="H69" s="8">
        <v>4.4400000000000004</v>
      </c>
      <c r="I69" s="7">
        <v>11.3</v>
      </c>
      <c r="J69" s="7">
        <v>47.394460109876391</v>
      </c>
      <c r="K69" s="7">
        <v>229.37946010987639</v>
      </c>
      <c r="L69" s="7">
        <v>278.76616911492874</v>
      </c>
      <c r="M69" s="9">
        <v>1</v>
      </c>
      <c r="N69" s="26">
        <v>1</v>
      </c>
      <c r="P69" s="11"/>
      <c r="Q69" s="11"/>
    </row>
    <row r="70" spans="1:17" s="10" customFormat="1" ht="30" customHeight="1" x14ac:dyDescent="0.2">
      <c r="A70" s="25">
        <v>63</v>
      </c>
      <c r="B70" s="57"/>
      <c r="C70" s="5" t="s">
        <v>28</v>
      </c>
      <c r="D70" s="5" t="s">
        <v>15</v>
      </c>
      <c r="E70" s="4">
        <v>63</v>
      </c>
      <c r="F70" s="6" t="s">
        <v>29</v>
      </c>
      <c r="G70" s="7">
        <v>177.54499999999999</v>
      </c>
      <c r="H70" s="8">
        <v>4.4400000000000004</v>
      </c>
      <c r="I70" s="7">
        <v>11.3</v>
      </c>
      <c r="J70" s="7">
        <v>47.394460109876391</v>
      </c>
      <c r="K70" s="7">
        <v>229.37946010987639</v>
      </c>
      <c r="L70" s="7">
        <v>278.76616911492874</v>
      </c>
      <c r="M70" s="9">
        <v>1</v>
      </c>
      <c r="N70" s="26">
        <v>1</v>
      </c>
      <c r="P70" s="11"/>
      <c r="Q70" s="11"/>
    </row>
    <row r="71" spans="1:17" s="10" customFormat="1" ht="30" customHeight="1" x14ac:dyDescent="0.2">
      <c r="A71" s="25">
        <v>64</v>
      </c>
      <c r="B71" s="58"/>
      <c r="C71" s="5" t="s">
        <v>28</v>
      </c>
      <c r="D71" s="5" t="s">
        <v>15</v>
      </c>
      <c r="E71" s="4">
        <v>64</v>
      </c>
      <c r="F71" s="6" t="s">
        <v>29</v>
      </c>
      <c r="G71" s="7">
        <v>177.54499999999999</v>
      </c>
      <c r="H71" s="8">
        <v>4.4400000000000004</v>
      </c>
      <c r="I71" s="7">
        <v>11.3</v>
      </c>
      <c r="J71" s="7">
        <v>50.223782580908932</v>
      </c>
      <c r="K71" s="7">
        <v>232.20878258090892</v>
      </c>
      <c r="L71" s="7">
        <v>309.24028477987747</v>
      </c>
      <c r="M71" s="9">
        <v>1</v>
      </c>
      <c r="N71" s="26">
        <v>1</v>
      </c>
      <c r="P71" s="11"/>
      <c r="Q71" s="11"/>
    </row>
    <row r="72" spans="1:17" s="10" customFormat="1" ht="30" customHeight="1" x14ac:dyDescent="0.2">
      <c r="A72" s="44" t="s">
        <v>20</v>
      </c>
      <c r="B72" s="45"/>
      <c r="C72" s="45"/>
      <c r="D72" s="45"/>
      <c r="E72" s="45"/>
      <c r="F72" s="46"/>
      <c r="G72" s="16">
        <v>1597.9050000000002</v>
      </c>
      <c r="H72" s="16">
        <v>39.96</v>
      </c>
      <c r="I72" s="16">
        <v>102.82999999999998</v>
      </c>
      <c r="J72" s="16">
        <v>427.74474380999004</v>
      </c>
      <c r="K72" s="16">
        <v>2065.6097438099901</v>
      </c>
      <c r="L72" s="16">
        <v>2540.5432242416255</v>
      </c>
      <c r="M72" s="9"/>
      <c r="N72" s="26"/>
      <c r="P72" s="11"/>
      <c r="Q72" s="11"/>
    </row>
    <row r="73" spans="1:17" s="10" customFormat="1" ht="30" customHeight="1" x14ac:dyDescent="0.2">
      <c r="A73" s="25">
        <v>65</v>
      </c>
      <c r="B73" s="56" t="s">
        <v>21</v>
      </c>
      <c r="C73" s="5" t="s">
        <v>28</v>
      </c>
      <c r="D73" s="5" t="s">
        <v>15</v>
      </c>
      <c r="E73" s="4">
        <v>65</v>
      </c>
      <c r="F73" s="6" t="s">
        <v>29</v>
      </c>
      <c r="G73" s="7">
        <v>177.54499999999999</v>
      </c>
      <c r="H73" s="8">
        <v>4.4400000000000004</v>
      </c>
      <c r="I73" s="7">
        <v>11.3</v>
      </c>
      <c r="J73" s="7">
        <v>50.223782580908932</v>
      </c>
      <c r="K73" s="7">
        <v>232.20878258090892</v>
      </c>
      <c r="L73" s="7">
        <v>301.56928477987742</v>
      </c>
      <c r="M73" s="9">
        <v>1</v>
      </c>
      <c r="N73" s="26">
        <v>1</v>
      </c>
      <c r="P73" s="11"/>
      <c r="Q73" s="11"/>
    </row>
    <row r="74" spans="1:17" s="10" customFormat="1" ht="30" customHeight="1" x14ac:dyDescent="0.2">
      <c r="A74" s="25">
        <v>66</v>
      </c>
      <c r="B74" s="57"/>
      <c r="C74" s="5" t="s">
        <v>28</v>
      </c>
      <c r="D74" s="5" t="s">
        <v>15</v>
      </c>
      <c r="E74" s="4">
        <v>66</v>
      </c>
      <c r="F74" s="6" t="s">
        <v>29</v>
      </c>
      <c r="G74" s="7">
        <v>177.54499999999999</v>
      </c>
      <c r="H74" s="8">
        <v>4.4400000000000004</v>
      </c>
      <c r="I74" s="7">
        <v>11.3</v>
      </c>
      <c r="J74" s="7">
        <v>47.394460109876391</v>
      </c>
      <c r="K74" s="7">
        <v>229.37946010987639</v>
      </c>
      <c r="L74" s="7">
        <v>278.76616911492874</v>
      </c>
      <c r="M74" s="9">
        <v>1</v>
      </c>
      <c r="N74" s="26">
        <v>1</v>
      </c>
      <c r="P74" s="11"/>
      <c r="Q74" s="11"/>
    </row>
    <row r="75" spans="1:17" s="10" customFormat="1" ht="30" customHeight="1" x14ac:dyDescent="0.2">
      <c r="A75" s="25">
        <v>67</v>
      </c>
      <c r="B75" s="57"/>
      <c r="C75" s="5" t="s">
        <v>28</v>
      </c>
      <c r="D75" s="5" t="s">
        <v>15</v>
      </c>
      <c r="E75" s="4" t="s">
        <v>39</v>
      </c>
      <c r="F75" s="6" t="s">
        <v>29</v>
      </c>
      <c r="G75" s="7">
        <v>177.54499999999999</v>
      </c>
      <c r="H75" s="8">
        <v>4.4400000000000004</v>
      </c>
      <c r="I75" s="7">
        <v>11.3</v>
      </c>
      <c r="J75" s="7">
        <v>47.394460109876391</v>
      </c>
      <c r="K75" s="7">
        <v>229.37946010987639</v>
      </c>
      <c r="L75" s="7">
        <v>278.76616911492874</v>
      </c>
      <c r="M75" s="9">
        <v>1</v>
      </c>
      <c r="N75" s="26">
        <v>1</v>
      </c>
      <c r="P75" s="11"/>
      <c r="Q75" s="11"/>
    </row>
    <row r="76" spans="1:17" s="10" customFormat="1" ht="30" customHeight="1" x14ac:dyDescent="0.2">
      <c r="A76" s="25">
        <v>68</v>
      </c>
      <c r="B76" s="57"/>
      <c r="C76" s="5" t="s">
        <v>28</v>
      </c>
      <c r="D76" s="5" t="s">
        <v>15</v>
      </c>
      <c r="E76" s="4">
        <v>68</v>
      </c>
      <c r="F76" s="6" t="s">
        <v>29</v>
      </c>
      <c r="G76" s="7">
        <v>177.54499999999999</v>
      </c>
      <c r="H76" s="8">
        <v>4.4400000000000004</v>
      </c>
      <c r="I76" s="7">
        <v>11.3</v>
      </c>
      <c r="J76" s="7">
        <v>47.394460109876391</v>
      </c>
      <c r="K76" s="7">
        <v>229.37946010987639</v>
      </c>
      <c r="L76" s="7">
        <v>278.76616911492874</v>
      </c>
      <c r="M76" s="9">
        <v>1</v>
      </c>
      <c r="N76" s="26">
        <v>1</v>
      </c>
      <c r="P76" s="11"/>
      <c r="Q76" s="11"/>
    </row>
    <row r="77" spans="1:17" s="10" customFormat="1" ht="30" customHeight="1" x14ac:dyDescent="0.2">
      <c r="A77" s="25">
        <v>69</v>
      </c>
      <c r="B77" s="57"/>
      <c r="C77" s="5" t="s">
        <v>28</v>
      </c>
      <c r="D77" s="5" t="s">
        <v>15</v>
      </c>
      <c r="E77" s="4">
        <v>69</v>
      </c>
      <c r="F77" s="6" t="s">
        <v>29</v>
      </c>
      <c r="G77" s="7">
        <v>177.54499999999999</v>
      </c>
      <c r="H77" s="8">
        <v>4.4400000000000004</v>
      </c>
      <c r="I77" s="7">
        <v>11.3</v>
      </c>
      <c r="J77" s="7">
        <v>47.394460109876391</v>
      </c>
      <c r="K77" s="7">
        <v>229.37946010987639</v>
      </c>
      <c r="L77" s="7">
        <v>278.76616911492874</v>
      </c>
      <c r="M77" s="9">
        <v>1</v>
      </c>
      <c r="N77" s="26">
        <v>1</v>
      </c>
      <c r="P77" s="11"/>
      <c r="Q77" s="11"/>
    </row>
    <row r="78" spans="1:17" s="10" customFormat="1" ht="30" customHeight="1" x14ac:dyDescent="0.2">
      <c r="A78" s="25">
        <v>70</v>
      </c>
      <c r="B78" s="57"/>
      <c r="C78" s="5" t="s">
        <v>28</v>
      </c>
      <c r="D78" s="5" t="s">
        <v>15</v>
      </c>
      <c r="E78" s="4">
        <v>70</v>
      </c>
      <c r="F78" s="6" t="s">
        <v>29</v>
      </c>
      <c r="G78" s="7">
        <v>177.54499999999999</v>
      </c>
      <c r="H78" s="8">
        <v>4.4400000000000004</v>
      </c>
      <c r="I78" s="7">
        <v>11.3</v>
      </c>
      <c r="J78" s="7">
        <v>47.394460109876391</v>
      </c>
      <c r="K78" s="7">
        <v>229.37946010987639</v>
      </c>
      <c r="L78" s="7">
        <v>278.76616911492874</v>
      </c>
      <c r="M78" s="9">
        <v>1</v>
      </c>
      <c r="N78" s="26">
        <v>1</v>
      </c>
      <c r="P78" s="11"/>
      <c r="Q78" s="11"/>
    </row>
    <row r="79" spans="1:17" s="10" customFormat="1" ht="30" customHeight="1" x14ac:dyDescent="0.2">
      <c r="A79" s="25">
        <v>71</v>
      </c>
      <c r="B79" s="57"/>
      <c r="C79" s="5" t="s">
        <v>28</v>
      </c>
      <c r="D79" s="5" t="s">
        <v>15</v>
      </c>
      <c r="E79" s="4" t="s">
        <v>40</v>
      </c>
      <c r="F79" s="6" t="s">
        <v>29</v>
      </c>
      <c r="G79" s="7">
        <v>177.54499999999999</v>
      </c>
      <c r="H79" s="8">
        <v>4.4400000000000004</v>
      </c>
      <c r="I79" s="7">
        <v>11.3</v>
      </c>
      <c r="J79" s="7">
        <v>47.394460109876391</v>
      </c>
      <c r="K79" s="7">
        <v>229.37946010987639</v>
      </c>
      <c r="L79" s="7">
        <v>278.76616911492874</v>
      </c>
      <c r="M79" s="9">
        <v>1</v>
      </c>
      <c r="N79" s="26">
        <v>1</v>
      </c>
      <c r="P79" s="11"/>
      <c r="Q79" s="11"/>
    </row>
    <row r="80" spans="1:17" s="10" customFormat="1" ht="30" customHeight="1" x14ac:dyDescent="0.2">
      <c r="A80" s="25">
        <v>72</v>
      </c>
      <c r="B80" s="58"/>
      <c r="C80" s="5" t="s">
        <v>28</v>
      </c>
      <c r="D80" s="5" t="s">
        <v>15</v>
      </c>
      <c r="E80" s="4">
        <v>72</v>
      </c>
      <c r="F80" s="6" t="s">
        <v>29</v>
      </c>
      <c r="G80" s="7">
        <v>177.54499999999999</v>
      </c>
      <c r="H80" s="8">
        <v>4.4400000000000004</v>
      </c>
      <c r="I80" s="7">
        <v>12.43</v>
      </c>
      <c r="J80" s="7">
        <v>45.759740459946485</v>
      </c>
      <c r="K80" s="7">
        <v>227.74474045994646</v>
      </c>
      <c r="L80" s="7">
        <v>279.93975565724685</v>
      </c>
      <c r="M80" s="9">
        <v>1</v>
      </c>
      <c r="N80" s="26">
        <v>0</v>
      </c>
      <c r="P80" s="11"/>
      <c r="Q80" s="11"/>
    </row>
    <row r="81" spans="1:19" s="14" customFormat="1" ht="30" customHeight="1" x14ac:dyDescent="0.2">
      <c r="A81" s="44" t="s">
        <v>21</v>
      </c>
      <c r="B81" s="45"/>
      <c r="C81" s="45"/>
      <c r="D81" s="45"/>
      <c r="E81" s="45"/>
      <c r="F81" s="46"/>
      <c r="G81" s="16">
        <v>1420.3600000000001</v>
      </c>
      <c r="H81" s="16">
        <v>35.520000000000003</v>
      </c>
      <c r="I81" s="16">
        <v>91.53</v>
      </c>
      <c r="J81" s="16">
        <v>380.35028370011372</v>
      </c>
      <c r="K81" s="16">
        <v>1836.2302837001139</v>
      </c>
      <c r="L81" s="16">
        <v>2254.1060551266964</v>
      </c>
      <c r="M81" s="13"/>
      <c r="N81" s="27"/>
      <c r="P81" s="15"/>
      <c r="Q81" s="15"/>
    </row>
    <row r="82" spans="1:19" s="10" customFormat="1" ht="35.25" customHeight="1" x14ac:dyDescent="0.2">
      <c r="A82" s="25">
        <v>73</v>
      </c>
      <c r="B82" s="56" t="s">
        <v>22</v>
      </c>
      <c r="C82" s="5" t="s">
        <v>28</v>
      </c>
      <c r="D82" s="5" t="s">
        <v>15</v>
      </c>
      <c r="E82" s="4">
        <v>73</v>
      </c>
      <c r="F82" s="6" t="s">
        <v>29</v>
      </c>
      <c r="G82" s="7">
        <v>177.54499999999999</v>
      </c>
      <c r="H82" s="8">
        <v>4.4400000000000004</v>
      </c>
      <c r="I82" s="7">
        <v>11.3</v>
      </c>
      <c r="J82" s="7">
        <v>50.223782580908932</v>
      </c>
      <c r="K82" s="7">
        <v>232.20878258090892</v>
      </c>
      <c r="L82" s="7">
        <v>281.73628477987745</v>
      </c>
      <c r="M82" s="9">
        <v>1</v>
      </c>
      <c r="N82" s="26">
        <v>1</v>
      </c>
      <c r="P82" s="11"/>
      <c r="Q82" s="11"/>
    </row>
    <row r="83" spans="1:19" s="10" customFormat="1" ht="35.25" customHeight="1" x14ac:dyDescent="0.2">
      <c r="A83" s="25">
        <v>74</v>
      </c>
      <c r="B83" s="57"/>
      <c r="C83" s="5" t="s">
        <v>28</v>
      </c>
      <c r="D83" s="5" t="s">
        <v>15</v>
      </c>
      <c r="E83" s="4">
        <v>74</v>
      </c>
      <c r="F83" s="6" t="s">
        <v>29</v>
      </c>
      <c r="G83" s="7">
        <v>177.54499999999999</v>
      </c>
      <c r="H83" s="8">
        <v>4.4400000000000004</v>
      </c>
      <c r="I83" s="7">
        <v>11.3</v>
      </c>
      <c r="J83" s="7">
        <v>47.394460109876391</v>
      </c>
      <c r="K83" s="7">
        <v>229.37946010987639</v>
      </c>
      <c r="L83" s="7">
        <v>278.76616911492874</v>
      </c>
      <c r="M83" s="9">
        <v>1</v>
      </c>
      <c r="N83" s="26">
        <v>1</v>
      </c>
      <c r="P83" s="11"/>
      <c r="Q83" s="11"/>
    </row>
    <row r="84" spans="1:19" s="10" customFormat="1" ht="35.25" customHeight="1" x14ac:dyDescent="0.2">
      <c r="A84" s="25">
        <v>75</v>
      </c>
      <c r="B84" s="57"/>
      <c r="C84" s="5" t="s">
        <v>28</v>
      </c>
      <c r="D84" s="5" t="s">
        <v>15</v>
      </c>
      <c r="E84" s="4">
        <v>75</v>
      </c>
      <c r="F84" s="6" t="s">
        <v>29</v>
      </c>
      <c r="G84" s="7">
        <v>177.54499999999999</v>
      </c>
      <c r="H84" s="8">
        <v>4.4400000000000004</v>
      </c>
      <c r="I84" s="7">
        <v>11.3</v>
      </c>
      <c r="J84" s="7">
        <v>47.394460109876391</v>
      </c>
      <c r="K84" s="7">
        <v>229.37946010987639</v>
      </c>
      <c r="L84" s="7">
        <v>278.76616911492874</v>
      </c>
      <c r="M84" s="9">
        <v>1</v>
      </c>
      <c r="N84" s="26">
        <v>1</v>
      </c>
      <c r="P84" s="11"/>
      <c r="Q84" s="11"/>
    </row>
    <row r="85" spans="1:19" s="10" customFormat="1" ht="35.25" customHeight="1" x14ac:dyDescent="0.2">
      <c r="A85" s="25">
        <v>76</v>
      </c>
      <c r="B85" s="57"/>
      <c r="C85" s="5" t="s">
        <v>28</v>
      </c>
      <c r="D85" s="5" t="s">
        <v>15</v>
      </c>
      <c r="E85" s="4" t="s">
        <v>41</v>
      </c>
      <c r="F85" s="6" t="s">
        <v>29</v>
      </c>
      <c r="G85" s="7">
        <v>177.54499999999999</v>
      </c>
      <c r="H85" s="8">
        <v>4.4400000000000004</v>
      </c>
      <c r="I85" s="7">
        <v>11.3</v>
      </c>
      <c r="J85" s="7">
        <v>47.394460109876391</v>
      </c>
      <c r="K85" s="7">
        <v>229.37946010987639</v>
      </c>
      <c r="L85" s="7">
        <v>278.76616911492874</v>
      </c>
      <c r="M85" s="9">
        <v>1</v>
      </c>
      <c r="N85" s="26">
        <v>1</v>
      </c>
      <c r="P85" s="11"/>
      <c r="Q85" s="11"/>
    </row>
    <row r="86" spans="1:19" s="10" customFormat="1" ht="35.25" customHeight="1" x14ac:dyDescent="0.2">
      <c r="A86" s="25">
        <v>77</v>
      </c>
      <c r="B86" s="57"/>
      <c r="C86" s="5" t="s">
        <v>28</v>
      </c>
      <c r="D86" s="5" t="s">
        <v>15</v>
      </c>
      <c r="E86" s="4">
        <v>77</v>
      </c>
      <c r="F86" s="6" t="s">
        <v>29</v>
      </c>
      <c r="G86" s="7">
        <v>177.54499999999999</v>
      </c>
      <c r="H86" s="8">
        <v>4.4400000000000004</v>
      </c>
      <c r="I86" s="7">
        <v>11.3</v>
      </c>
      <c r="J86" s="7">
        <v>47.394460109876391</v>
      </c>
      <c r="K86" s="7">
        <v>229.37946010987639</v>
      </c>
      <c r="L86" s="7">
        <v>278.76616911492874</v>
      </c>
      <c r="M86" s="9">
        <v>1</v>
      </c>
      <c r="N86" s="26">
        <v>1</v>
      </c>
      <c r="P86" s="11"/>
      <c r="Q86" s="11"/>
    </row>
    <row r="87" spans="1:19" s="10" customFormat="1" ht="35.25" customHeight="1" x14ac:dyDescent="0.2">
      <c r="A87" s="25">
        <v>78</v>
      </c>
      <c r="B87" s="57"/>
      <c r="C87" s="5" t="s">
        <v>28</v>
      </c>
      <c r="D87" s="5" t="s">
        <v>15</v>
      </c>
      <c r="E87" s="4">
        <v>78</v>
      </c>
      <c r="F87" s="6" t="s">
        <v>29</v>
      </c>
      <c r="G87" s="7">
        <v>177.54499999999999</v>
      </c>
      <c r="H87" s="8">
        <v>4.4400000000000004</v>
      </c>
      <c r="I87" s="7">
        <v>11.3</v>
      </c>
      <c r="J87" s="7">
        <v>47.394460109876391</v>
      </c>
      <c r="K87" s="7">
        <v>229.37946010987639</v>
      </c>
      <c r="L87" s="7">
        <v>278.76616911492874</v>
      </c>
      <c r="M87" s="9">
        <v>1</v>
      </c>
      <c r="N87" s="26">
        <v>1</v>
      </c>
      <c r="P87" s="11"/>
      <c r="Q87" s="11"/>
    </row>
    <row r="88" spans="1:19" s="10" customFormat="1" ht="35.25" customHeight="1" x14ac:dyDescent="0.2">
      <c r="A88" s="25">
        <v>79</v>
      </c>
      <c r="B88" s="57"/>
      <c r="C88" s="5" t="s">
        <v>28</v>
      </c>
      <c r="D88" s="5" t="s">
        <v>15</v>
      </c>
      <c r="E88" s="4">
        <v>79</v>
      </c>
      <c r="F88" s="6" t="s">
        <v>29</v>
      </c>
      <c r="G88" s="7">
        <v>177.54499999999999</v>
      </c>
      <c r="H88" s="8">
        <v>4.4400000000000004</v>
      </c>
      <c r="I88" s="7">
        <v>11.3</v>
      </c>
      <c r="J88" s="7">
        <v>47.394460109876391</v>
      </c>
      <c r="K88" s="7">
        <v>229.37946010987639</v>
      </c>
      <c r="L88" s="7">
        <v>278.76616911492874</v>
      </c>
      <c r="M88" s="9">
        <v>1</v>
      </c>
      <c r="N88" s="26">
        <v>1</v>
      </c>
      <c r="P88" s="11"/>
      <c r="Q88" s="11"/>
    </row>
    <row r="89" spans="1:19" s="10" customFormat="1" ht="35.25" customHeight="1" x14ac:dyDescent="0.2">
      <c r="A89" s="25">
        <v>80</v>
      </c>
      <c r="B89" s="57"/>
      <c r="C89" s="5" t="s">
        <v>28</v>
      </c>
      <c r="D89" s="5" t="s">
        <v>15</v>
      </c>
      <c r="E89" s="4" t="s">
        <v>42</v>
      </c>
      <c r="F89" s="6" t="s">
        <v>29</v>
      </c>
      <c r="G89" s="7">
        <v>177.54499999999999</v>
      </c>
      <c r="H89" s="8">
        <v>4.4400000000000004</v>
      </c>
      <c r="I89" s="7">
        <v>11.3</v>
      </c>
      <c r="J89" s="7">
        <v>47.394460109876391</v>
      </c>
      <c r="K89" s="7">
        <v>229.37946010987639</v>
      </c>
      <c r="L89" s="7">
        <v>278.76616911492874</v>
      </c>
      <c r="M89" s="9">
        <v>1</v>
      </c>
      <c r="N89" s="26">
        <v>1</v>
      </c>
      <c r="P89" s="11"/>
      <c r="Q89" s="11"/>
    </row>
    <row r="90" spans="1:19" s="10" customFormat="1" ht="35.25" customHeight="1" x14ac:dyDescent="0.2">
      <c r="A90" s="25">
        <v>81</v>
      </c>
      <c r="B90" s="57"/>
      <c r="C90" s="5" t="s">
        <v>28</v>
      </c>
      <c r="D90" s="5" t="s">
        <v>15</v>
      </c>
      <c r="E90" s="4">
        <v>81</v>
      </c>
      <c r="F90" s="6" t="s">
        <v>29</v>
      </c>
      <c r="G90" s="7">
        <v>177.54499999999999</v>
      </c>
      <c r="H90" s="8">
        <v>4.4400000000000004</v>
      </c>
      <c r="I90" s="7">
        <v>11.3</v>
      </c>
      <c r="J90" s="7">
        <v>47.394460109876391</v>
      </c>
      <c r="K90" s="7">
        <v>229.37946010987639</v>
      </c>
      <c r="L90" s="7">
        <v>278.76616911492874</v>
      </c>
      <c r="M90" s="9">
        <v>1</v>
      </c>
      <c r="N90" s="26">
        <v>1</v>
      </c>
      <c r="P90" s="11"/>
      <c r="Q90" s="11"/>
    </row>
    <row r="91" spans="1:19" s="10" customFormat="1" ht="35.25" customHeight="1" x14ac:dyDescent="0.2">
      <c r="A91" s="25">
        <v>82</v>
      </c>
      <c r="B91" s="57"/>
      <c r="C91" s="5" t="s">
        <v>28</v>
      </c>
      <c r="D91" s="5" t="s">
        <v>15</v>
      </c>
      <c r="E91" s="4">
        <v>82</v>
      </c>
      <c r="F91" s="6" t="s">
        <v>29</v>
      </c>
      <c r="G91" s="7">
        <v>177.54499999999999</v>
      </c>
      <c r="H91" s="8">
        <v>4.4400000000000004</v>
      </c>
      <c r="I91" s="7">
        <v>11.3</v>
      </c>
      <c r="J91" s="7">
        <v>47.394460109876391</v>
      </c>
      <c r="K91" s="7">
        <v>229.37946010987639</v>
      </c>
      <c r="L91" s="7">
        <v>278.76616911492874</v>
      </c>
      <c r="M91" s="9">
        <v>1</v>
      </c>
      <c r="N91" s="26">
        <v>1</v>
      </c>
      <c r="P91" s="11"/>
      <c r="Q91" s="11"/>
    </row>
    <row r="92" spans="1:19" ht="35.25" customHeight="1" x14ac:dyDescent="0.25">
      <c r="A92" s="25">
        <v>83</v>
      </c>
      <c r="B92" s="57"/>
      <c r="C92" s="5" t="s">
        <v>28</v>
      </c>
      <c r="D92" s="5" t="s">
        <v>15</v>
      </c>
      <c r="E92" s="4">
        <v>83</v>
      </c>
      <c r="F92" s="6" t="s">
        <v>29</v>
      </c>
      <c r="G92" s="7">
        <v>177.54499999999999</v>
      </c>
      <c r="H92" s="8">
        <v>4.4400000000000004</v>
      </c>
      <c r="I92" s="7">
        <v>11.3</v>
      </c>
      <c r="J92" s="7">
        <v>47.394460109876391</v>
      </c>
      <c r="K92" s="7">
        <v>229.37946010987639</v>
      </c>
      <c r="L92" s="7">
        <v>278.76616911492874</v>
      </c>
      <c r="M92" s="9">
        <v>1</v>
      </c>
      <c r="N92" s="26">
        <v>1</v>
      </c>
    </row>
    <row r="93" spans="1:19" ht="35.25" customHeight="1" x14ac:dyDescent="0.25">
      <c r="A93" s="25">
        <v>84</v>
      </c>
      <c r="B93" s="58"/>
      <c r="C93" s="5" t="s">
        <v>28</v>
      </c>
      <c r="D93" s="5" t="s">
        <v>15</v>
      </c>
      <c r="E93" s="4">
        <v>84</v>
      </c>
      <c r="F93" s="6" t="s">
        <v>29</v>
      </c>
      <c r="G93" s="7">
        <v>177.54499999999999</v>
      </c>
      <c r="H93" s="8">
        <v>4.4400000000000004</v>
      </c>
      <c r="I93" s="7">
        <v>12.43</v>
      </c>
      <c r="J93" s="7">
        <v>45.759740459946485</v>
      </c>
      <c r="K93" s="7">
        <v>227.74474045994646</v>
      </c>
      <c r="L93" s="7">
        <v>298.61575565724684</v>
      </c>
      <c r="M93" s="9">
        <v>1</v>
      </c>
      <c r="N93" s="26">
        <v>1</v>
      </c>
      <c r="S93" s="1" t="s">
        <v>44</v>
      </c>
    </row>
    <row r="94" spans="1:19" s="31" customFormat="1" ht="35.450000000000003" customHeight="1" x14ac:dyDescent="0.25">
      <c r="A94" s="59" t="s">
        <v>22</v>
      </c>
      <c r="B94" s="60"/>
      <c r="C94" s="60"/>
      <c r="D94" s="60"/>
      <c r="E94" s="60"/>
      <c r="F94" s="61"/>
      <c r="G94" s="28">
        <v>2130.5400000000004</v>
      </c>
      <c r="H94" s="28">
        <v>53.279999999999994</v>
      </c>
      <c r="I94" s="28">
        <v>136.72999999999999</v>
      </c>
      <c r="J94" s="28">
        <v>569.92812413961917</v>
      </c>
      <c r="K94" s="28">
        <v>2753.7481241396194</v>
      </c>
      <c r="L94" s="28">
        <v>3368.0137315864122</v>
      </c>
      <c r="M94" s="29"/>
      <c r="N94" s="30"/>
    </row>
    <row r="95" spans="1:19" s="32" customFormat="1" ht="16.5" thickBot="1" x14ac:dyDescent="0.3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5"/>
    </row>
    <row r="96" spans="1:19" s="32" customFormat="1" ht="34.9" customHeight="1" x14ac:dyDescent="0.25">
      <c r="A96" s="66" t="s">
        <v>16</v>
      </c>
      <c r="B96" s="67"/>
      <c r="C96" s="67"/>
      <c r="D96" s="67"/>
      <c r="E96" s="67"/>
      <c r="F96" s="67"/>
      <c r="G96" s="33">
        <f>G26</f>
        <v>4218.7000000000016</v>
      </c>
      <c r="H96" s="33">
        <f t="shared" ref="H96:L96" si="0">H26</f>
        <v>114.06000000000002</v>
      </c>
      <c r="I96" s="33">
        <f t="shared" si="0"/>
        <v>275.70000000000005</v>
      </c>
      <c r="J96" s="33">
        <f t="shared" si="0"/>
        <v>1092.5496699818004</v>
      </c>
      <c r="K96" s="33">
        <f t="shared" si="0"/>
        <v>5425.3096699818007</v>
      </c>
      <c r="L96" s="33">
        <f t="shared" si="0"/>
        <v>6502.3798249105475</v>
      </c>
      <c r="M96" s="34"/>
      <c r="N96" s="35"/>
      <c r="R96" s="36">
        <f>K96+K97+K98+K99+K100+K101+K102</f>
        <v>19654.003813720756</v>
      </c>
    </row>
    <row r="97" spans="1:19" ht="34.9" customHeight="1" x14ac:dyDescent="0.25">
      <c r="A97" s="68" t="s">
        <v>17</v>
      </c>
      <c r="B97" s="69"/>
      <c r="C97" s="69"/>
      <c r="D97" s="69"/>
      <c r="E97" s="69"/>
      <c r="F97" s="69"/>
      <c r="G97" s="16">
        <f>G36</f>
        <v>1597.9050000000002</v>
      </c>
      <c r="H97" s="16">
        <f t="shared" ref="H97:L97" si="1">H36</f>
        <v>39.96</v>
      </c>
      <c r="I97" s="16">
        <f t="shared" si="1"/>
        <v>102.82999999999998</v>
      </c>
      <c r="J97" s="16">
        <f t="shared" si="1"/>
        <v>427.7447438099901</v>
      </c>
      <c r="K97" s="16">
        <f t="shared" si="1"/>
        <v>2065.6097438099901</v>
      </c>
      <c r="L97" s="16">
        <f t="shared" si="1"/>
        <v>2540.5432242416255</v>
      </c>
      <c r="M97" s="9"/>
      <c r="N97" s="26"/>
    </row>
    <row r="98" spans="1:19" ht="34.9" customHeight="1" x14ac:dyDescent="0.25">
      <c r="A98" s="68" t="s">
        <v>18</v>
      </c>
      <c r="B98" s="69"/>
      <c r="C98" s="69"/>
      <c r="D98" s="69"/>
      <c r="E98" s="69"/>
      <c r="F98" s="69"/>
      <c r="G98" s="16">
        <f>G49</f>
        <v>2130.5400000000004</v>
      </c>
      <c r="H98" s="16">
        <f t="shared" ref="H98:L98" si="2">H49</f>
        <v>53.279999999999994</v>
      </c>
      <c r="I98" s="16">
        <f t="shared" si="2"/>
        <v>136.72999999999999</v>
      </c>
      <c r="J98" s="16">
        <f t="shared" si="2"/>
        <v>569.92812413961917</v>
      </c>
      <c r="K98" s="16">
        <f t="shared" si="2"/>
        <v>2753.7481241396194</v>
      </c>
      <c r="L98" s="16">
        <f t="shared" si="2"/>
        <v>3371.9647315864117</v>
      </c>
      <c r="M98" s="9"/>
      <c r="N98" s="26"/>
    </row>
    <row r="99" spans="1:19" ht="34.9" customHeight="1" x14ac:dyDescent="0.25">
      <c r="A99" s="68" t="s">
        <v>19</v>
      </c>
      <c r="B99" s="69"/>
      <c r="C99" s="69"/>
      <c r="D99" s="69"/>
      <c r="E99" s="69"/>
      <c r="F99" s="69"/>
      <c r="G99" s="16">
        <f>G62</f>
        <v>2130.5400000000004</v>
      </c>
      <c r="H99" s="16">
        <f t="shared" ref="H99:L99" si="3">H62</f>
        <v>53.279999999999994</v>
      </c>
      <c r="I99" s="16">
        <f t="shared" si="3"/>
        <v>136.72999999999999</v>
      </c>
      <c r="J99" s="16">
        <f t="shared" si="3"/>
        <v>569.92812413961929</v>
      </c>
      <c r="K99" s="16">
        <f t="shared" si="3"/>
        <v>2753.7481241396194</v>
      </c>
      <c r="L99" s="16">
        <f t="shared" si="3"/>
        <v>3369.4857315864119</v>
      </c>
      <c r="M99" s="9"/>
      <c r="N99" s="26"/>
    </row>
    <row r="100" spans="1:19" ht="34.9" customHeight="1" x14ac:dyDescent="0.25">
      <c r="A100" s="68" t="s">
        <v>20</v>
      </c>
      <c r="B100" s="69"/>
      <c r="C100" s="69"/>
      <c r="D100" s="69"/>
      <c r="E100" s="69"/>
      <c r="F100" s="69"/>
      <c r="G100" s="16">
        <f>G72</f>
        <v>1597.9050000000002</v>
      </c>
      <c r="H100" s="16">
        <f t="shared" ref="H100:L100" si="4">H72</f>
        <v>39.96</v>
      </c>
      <c r="I100" s="16">
        <f t="shared" si="4"/>
        <v>102.82999999999998</v>
      </c>
      <c r="J100" s="16">
        <f t="shared" si="4"/>
        <v>427.74474380999004</v>
      </c>
      <c r="K100" s="16">
        <f t="shared" si="4"/>
        <v>2065.6097438099901</v>
      </c>
      <c r="L100" s="16">
        <f t="shared" si="4"/>
        <v>2540.5432242416255</v>
      </c>
      <c r="M100" s="9"/>
      <c r="N100" s="26"/>
    </row>
    <row r="101" spans="1:19" ht="34.9" customHeight="1" x14ac:dyDescent="0.25">
      <c r="A101" s="68" t="s">
        <v>21</v>
      </c>
      <c r="B101" s="69"/>
      <c r="C101" s="69"/>
      <c r="D101" s="69"/>
      <c r="E101" s="69"/>
      <c r="F101" s="69"/>
      <c r="G101" s="16">
        <f>G81</f>
        <v>1420.3600000000001</v>
      </c>
      <c r="H101" s="16">
        <f t="shared" ref="H101:L101" si="5">H81</f>
        <v>35.520000000000003</v>
      </c>
      <c r="I101" s="16">
        <f t="shared" si="5"/>
        <v>91.53</v>
      </c>
      <c r="J101" s="16">
        <f t="shared" si="5"/>
        <v>380.35028370011372</v>
      </c>
      <c r="K101" s="16">
        <f t="shared" si="5"/>
        <v>1836.2302837001139</v>
      </c>
      <c r="L101" s="16">
        <f t="shared" si="5"/>
        <v>2254.1060551266964</v>
      </c>
      <c r="M101" s="9"/>
      <c r="N101" s="26"/>
    </row>
    <row r="102" spans="1:19" ht="34.9" customHeight="1" x14ac:dyDescent="0.25">
      <c r="A102" s="68" t="s">
        <v>22</v>
      </c>
      <c r="B102" s="69"/>
      <c r="C102" s="69"/>
      <c r="D102" s="69"/>
      <c r="E102" s="69"/>
      <c r="F102" s="69"/>
      <c r="G102" s="16">
        <f>G94</f>
        <v>2130.5400000000004</v>
      </c>
      <c r="H102" s="16">
        <f t="shared" ref="H102:L102" si="6">H94</f>
        <v>53.279999999999994</v>
      </c>
      <c r="I102" s="16">
        <f t="shared" si="6"/>
        <v>136.72999999999999</v>
      </c>
      <c r="J102" s="16">
        <f t="shared" si="6"/>
        <v>569.92812413961917</v>
      </c>
      <c r="K102" s="16">
        <f t="shared" si="6"/>
        <v>2753.7481241396194</v>
      </c>
      <c r="L102" s="16">
        <f t="shared" si="6"/>
        <v>3368.0137315864122</v>
      </c>
      <c r="M102" s="9"/>
      <c r="N102" s="26"/>
    </row>
    <row r="103" spans="1:19" ht="34.9" customHeight="1" x14ac:dyDescent="0.25">
      <c r="A103" s="37"/>
      <c r="B103" s="62" t="s">
        <v>23</v>
      </c>
      <c r="C103" s="62"/>
      <c r="D103" s="62"/>
      <c r="E103" s="62"/>
      <c r="F103" s="62"/>
      <c r="G103" s="62"/>
      <c r="H103" s="62"/>
      <c r="I103" s="62"/>
      <c r="J103" s="62"/>
      <c r="K103" s="17">
        <f>SUM(K96:K102)</f>
        <v>19654.003813720756</v>
      </c>
      <c r="L103" s="17">
        <f>SUM(L96:L102)</f>
        <v>23947.03652327973</v>
      </c>
      <c r="M103" s="18">
        <f>SUM(M4:M93)</f>
        <v>84</v>
      </c>
      <c r="N103" s="38">
        <f>SUM(N4:N93)</f>
        <v>78</v>
      </c>
      <c r="O103" s="19"/>
      <c r="R103" s="17">
        <v>49829.210000000006</v>
      </c>
      <c r="S103" s="18">
        <v>61175.639999999956</v>
      </c>
    </row>
    <row r="104" spans="1:19" ht="34.9" customHeight="1" x14ac:dyDescent="0.25">
      <c r="A104" s="37"/>
      <c r="B104" s="62" t="s">
        <v>24</v>
      </c>
      <c r="C104" s="62"/>
      <c r="D104" s="62"/>
      <c r="E104" s="62"/>
      <c r="F104" s="62"/>
      <c r="G104" s="62"/>
      <c r="H104" s="62"/>
      <c r="I104" s="62"/>
      <c r="J104" s="62"/>
      <c r="K104" s="17"/>
      <c r="L104" s="18">
        <f>+'[1] COMMON AREA'!I7</f>
        <v>6864.0199999999995</v>
      </c>
      <c r="M104" s="20"/>
      <c r="N104" s="39"/>
    </row>
    <row r="105" spans="1:19" ht="34.9" customHeight="1" x14ac:dyDescent="0.25">
      <c r="A105" s="37"/>
      <c r="B105" s="62" t="s">
        <v>25</v>
      </c>
      <c r="C105" s="62"/>
      <c r="D105" s="62"/>
      <c r="E105" s="62"/>
      <c r="F105" s="62"/>
      <c r="G105" s="62"/>
      <c r="H105" s="62"/>
      <c r="I105" s="62"/>
      <c r="J105" s="62"/>
      <c r="K105" s="17"/>
      <c r="L105" s="18">
        <f>+'[1] COMMON AREA'!I8</f>
        <v>348.28</v>
      </c>
      <c r="M105" s="20"/>
      <c r="N105" s="39"/>
    </row>
    <row r="106" spans="1:19" ht="34.9" customHeight="1" x14ac:dyDescent="0.25">
      <c r="A106" s="37"/>
      <c r="B106" s="62" t="s">
        <v>26</v>
      </c>
      <c r="C106" s="62"/>
      <c r="D106" s="62"/>
      <c r="E106" s="62"/>
      <c r="F106" s="62"/>
      <c r="G106" s="62"/>
      <c r="H106" s="62"/>
      <c r="I106" s="62"/>
      <c r="J106" s="62"/>
      <c r="K106" s="17"/>
      <c r="L106" s="18">
        <f>+'[1] COMMON AREA'!I9</f>
        <v>562.05999999999995</v>
      </c>
      <c r="M106" s="20"/>
      <c r="N106" s="39"/>
    </row>
    <row r="107" spans="1:19" ht="34.9" customHeight="1" x14ac:dyDescent="0.25">
      <c r="A107" s="70" t="s">
        <v>46</v>
      </c>
      <c r="B107" s="71"/>
      <c r="C107" s="71"/>
      <c r="D107" s="71"/>
      <c r="E107" s="71"/>
      <c r="F107" s="71"/>
      <c r="G107" s="71"/>
      <c r="H107" s="71"/>
      <c r="I107" s="71"/>
      <c r="J107" s="72"/>
      <c r="K107" s="17"/>
      <c r="L107" s="17">
        <v>37228.603476720222</v>
      </c>
      <c r="M107" s="20">
        <v>136</v>
      </c>
      <c r="N107" s="39">
        <v>101</v>
      </c>
    </row>
    <row r="108" spans="1:19" ht="34.9" customHeight="1" x14ac:dyDescent="0.25">
      <c r="A108" s="37"/>
      <c r="B108" s="73" t="s">
        <v>27</v>
      </c>
      <c r="C108" s="73"/>
      <c r="D108" s="73"/>
      <c r="E108" s="73"/>
      <c r="F108" s="73"/>
      <c r="G108" s="73"/>
      <c r="H108" s="73"/>
      <c r="I108" s="73"/>
      <c r="J108" s="73"/>
      <c r="K108" s="21"/>
      <c r="L108" s="18"/>
      <c r="M108" s="18"/>
      <c r="N108" s="38">
        <v>26</v>
      </c>
    </row>
    <row r="109" spans="1:19" ht="34.9" customHeight="1" thickBot="1" x14ac:dyDescent="0.3">
      <c r="A109" s="40"/>
      <c r="B109" s="74" t="s">
        <v>45</v>
      </c>
      <c r="C109" s="74"/>
      <c r="D109" s="74"/>
      <c r="E109" s="74"/>
      <c r="F109" s="74"/>
      <c r="G109" s="74"/>
      <c r="H109" s="74"/>
      <c r="I109" s="74"/>
      <c r="J109" s="74"/>
      <c r="K109" s="41"/>
      <c r="L109" s="42">
        <f>SUM(L103:L107)</f>
        <v>68949.999999999956</v>
      </c>
      <c r="M109" s="42">
        <f>SUM(M103:M108)</f>
        <v>220</v>
      </c>
      <c r="N109" s="43">
        <f>SUM(N103:N108)</f>
        <v>205</v>
      </c>
      <c r="P109" s="22"/>
      <c r="R109" s="1">
        <v>220</v>
      </c>
      <c r="S109" s="1">
        <v>169</v>
      </c>
    </row>
    <row r="110" spans="1:19" ht="34.9" customHeight="1" x14ac:dyDescent="0.25">
      <c r="M110" s="75">
        <f>M109+N109</f>
        <v>425</v>
      </c>
      <c r="N110" s="76"/>
    </row>
    <row r="111" spans="1:19" ht="34.9" customHeight="1" x14ac:dyDescent="0.25"/>
    <row r="113" spans="6:19" x14ac:dyDescent="0.25">
      <c r="K113" s="19"/>
      <c r="L113" s="19"/>
      <c r="N113" s="22"/>
      <c r="S113" s="1">
        <v>26</v>
      </c>
    </row>
    <row r="114" spans="6:19" x14ac:dyDescent="0.25">
      <c r="J114" s="19"/>
      <c r="K114" s="19"/>
      <c r="L114" s="19"/>
      <c r="S114" s="1">
        <v>10</v>
      </c>
    </row>
    <row r="115" spans="6:19" x14ac:dyDescent="0.25">
      <c r="J115" s="19"/>
      <c r="K115" s="19"/>
      <c r="L115" s="19"/>
      <c r="R115" s="1">
        <v>220</v>
      </c>
      <c r="S115" s="1">
        <v>205</v>
      </c>
    </row>
    <row r="116" spans="6:19" x14ac:dyDescent="0.25">
      <c r="F116" s="19"/>
      <c r="J116" s="19"/>
      <c r="K116" s="19"/>
      <c r="L116" s="19"/>
    </row>
    <row r="118" spans="6:19" x14ac:dyDescent="0.25">
      <c r="J118" s="19"/>
    </row>
  </sheetData>
  <autoFilter ref="A2:N110" xr:uid="{00000000-0009-0000-0000-000003000000}"/>
  <mergeCells count="44">
    <mergeCell ref="A107:J107"/>
    <mergeCell ref="B108:J108"/>
    <mergeCell ref="B109:J109"/>
    <mergeCell ref="M110:N110"/>
    <mergeCell ref="B106:J106"/>
    <mergeCell ref="A95:N95"/>
    <mergeCell ref="A96:F96"/>
    <mergeCell ref="A97:F97"/>
    <mergeCell ref="A98:F98"/>
    <mergeCell ref="A99:F99"/>
    <mergeCell ref="A100:F100"/>
    <mergeCell ref="A101:F101"/>
    <mergeCell ref="A102:F102"/>
    <mergeCell ref="B103:J103"/>
    <mergeCell ref="B104:J104"/>
    <mergeCell ref="B105:J105"/>
    <mergeCell ref="A94:F94"/>
    <mergeCell ref="B27:B35"/>
    <mergeCell ref="A36:F36"/>
    <mergeCell ref="B37:B48"/>
    <mergeCell ref="A49:F49"/>
    <mergeCell ref="B50:B61"/>
    <mergeCell ref="A62:F62"/>
    <mergeCell ref="B63:B71"/>
    <mergeCell ref="A72:F72"/>
    <mergeCell ref="B73:B80"/>
    <mergeCell ref="A81:F81"/>
    <mergeCell ref="B82:B93"/>
    <mergeCell ref="A26:F26"/>
    <mergeCell ref="A1:N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N2"/>
    <mergeCell ref="B4:B2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60FFB-436D-44BD-82B0-1EF4EF32B21D}">
  <dimension ref="H1"/>
  <sheetViews>
    <sheetView zoomScale="55" zoomScaleNormal="55" workbookViewId="0">
      <pane xSplit="6" ySplit="1" topLeftCell="G2" activePane="bottomRight" state="frozen"/>
      <selection pane="topRight"/>
      <selection pane="bottomLeft"/>
      <selection pane="bottomRight" sqref="A1:XFD1048576"/>
    </sheetView>
  </sheetViews>
  <sheetFormatPr defaultColWidth="10.25" defaultRowHeight="15" x14ac:dyDescent="0.25"/>
  <cols>
    <col min="1" max="7" width="10.25" style="1"/>
    <col min="8" max="8" width="10.25" style="23"/>
    <col min="9" max="16384" width="10.25" style="1"/>
  </cols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BLOCK 1-7 </vt:lpstr>
      <vt:lpstr>ALL BLOCKS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sundar vijay</dc:creator>
  <cp:lastModifiedBy>CG768</cp:lastModifiedBy>
  <dcterms:created xsi:type="dcterms:W3CDTF">2024-04-24T18:13:53Z</dcterms:created>
  <dcterms:modified xsi:type="dcterms:W3CDTF">2024-04-25T06:01:43Z</dcterms:modified>
</cp:coreProperties>
</file>