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8" yWindow="-108" windowWidth="23256" windowHeight="12456"/>
  </bookViews>
  <sheets>
    <sheet name="Table 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1" i="1" l="1"/>
  <c r="P41" i="1"/>
  <c r="G41" i="1" l="1"/>
  <c r="H41" i="1"/>
  <c r="I41" i="1"/>
  <c r="J41" i="1"/>
  <c r="F41" i="1"/>
  <c r="L41" i="1"/>
  <c r="N41" i="1"/>
  <c r="Q41" i="1"/>
  <c r="K28" i="1"/>
  <c r="M28" i="1" s="1"/>
  <c r="K29" i="1"/>
  <c r="M29" i="1" s="1"/>
  <c r="K30" i="1"/>
  <c r="M30" i="1" s="1"/>
  <c r="K31" i="1"/>
  <c r="M31" i="1" s="1"/>
  <c r="K32" i="1"/>
  <c r="M32" i="1" s="1"/>
  <c r="K33" i="1"/>
  <c r="M33" i="1" s="1"/>
  <c r="K34" i="1"/>
  <c r="M34" i="1" s="1"/>
  <c r="K35" i="1"/>
  <c r="M35" i="1" s="1"/>
  <c r="K36" i="1"/>
  <c r="M36" i="1" s="1"/>
  <c r="K37" i="1"/>
  <c r="M37" i="1" s="1"/>
  <c r="K38" i="1"/>
  <c r="M38" i="1" s="1"/>
  <c r="K27" i="1"/>
  <c r="M27" i="1" s="1"/>
  <c r="M41" i="1" l="1"/>
  <c r="K41" i="1"/>
</calcChain>
</file>

<file path=xl/sharedStrings.xml><?xml version="1.0" encoding="utf-8"?>
<sst xmlns="http://schemas.openxmlformats.org/spreadsheetml/2006/main" count="51" uniqueCount="29">
  <si>
    <t>Villa No</t>
  </si>
  <si>
    <t>GROUND &amp; FIRST FLOOR</t>
  </si>
  <si>
    <t>3BHK+3T</t>
  </si>
  <si>
    <t>16A</t>
  </si>
  <si>
    <t>34A</t>
  </si>
  <si>
    <t>(g) Proportionate Common Area
(sq.m)</t>
  </si>
  <si>
    <t>(k)
Car Parking (Nos.)</t>
  </si>
  <si>
    <t>NOTES: CLUB HOUSE APPROVED AREA : 160 SQM LAND AREA, WE HAVE LOADED 54.84 SQM IN (12 UNITS) PRESENT FELIXA SKY MILANO PROJECT, ALSO 36.56 SQM SHARED TO UDS AS LAND OWNER SHARE OF 8 VILLAS. ALSO BALANCE 68.6 SQM SHARED TO FELIXA SKY MILANO - PH 2 (FUTURE DEVELOPMENT)</t>
  </si>
  <si>
    <t>Carpet Area Statement                                                                                Date:12.01.2026</t>
  </si>
  <si>
    <t>SI.No.</t>
  </si>
  <si>
    <t>Floor</t>
  </si>
  <si>
    <t>Type</t>
  </si>
  <si>
    <t>(b) Exclusive Balcony (sq.m)</t>
  </si>
  <si>
    <t>(e)
Car Parking / Covered deck (sq.m)</t>
  </si>
  <si>
    <t>f= (a + b + d+e) Floor area of the Villa
(sq.m)</t>
  </si>
  <si>
    <t>h = ( f+g) Gross Area of the Villa
(sq.m)</t>
  </si>
  <si>
    <t>(i)
land area (sq.m)</t>
  </si>
  <si>
    <t>(j)
UDS land Area (sq.m)</t>
  </si>
  <si>
    <t>Covered</t>
  </si>
  <si>
    <t>Open</t>
  </si>
  <si>
    <t>TOTAL</t>
  </si>
  <si>
    <t>Visitors’ Car Parking</t>
  </si>
  <si>
    <t>Grand Total</t>
  </si>
  <si>
    <r>
      <rPr>
        <b/>
        <sz val="20"/>
        <rFont val="Calibri"/>
        <family val="2"/>
        <scheme val="minor"/>
      </rPr>
      <t>(a) Carpet Area (as per Sec 2(k) of the RERA Act)
(sq.m)</t>
    </r>
  </si>
  <si>
    <r>
      <rPr>
        <b/>
        <sz val="20"/>
        <rFont val="Calibri"/>
        <family val="2"/>
        <scheme val="minor"/>
      </rPr>
      <t>(c) Exclusive
Verandah/Utility
/ Service/ Open Terrace (sq.m)</t>
    </r>
  </si>
  <si>
    <r>
      <rPr>
        <b/>
        <sz val="20"/>
        <rFont val="Calibri"/>
        <family val="2"/>
        <scheme val="minor"/>
      </rPr>
      <t>(d)
Area of External walls (sq.m)</t>
    </r>
  </si>
  <si>
    <t xml:space="preserve">GROUND &amp; TWO FLOOR </t>
  </si>
  <si>
    <t>CLUBE HOUSE</t>
  </si>
  <si>
    <t>Site Address :FELIXA SKY MILANO“ to be set up at Proposed Residential House Project of Ground + One Floor (G+1) buildings comprising Villa nos 16, 16A, 18, 19, 28, 29, 30, 31, 32, 33, 34, 34A  ( 12 Villas) the Promoter’s share, together with one (1) Club House building.The development is situated in the lands bearing Survey Nos. 13/9B3E, 13/9B3C, 13/9B3D, 13/9B3B, 13/9B3Q, 13/9B3R, 13/9B3S, 13/9B3T, 13/9B3U, 13/9B3V, 13/9B3W, and 13/9B3X. Further, the construction of a Ground + Two Floor (G+2) Club House building is undertaken in Survey No. 13/9B3F. The entire development is located within Thazhambur Panchayat, Karanai Village, Vandalur Taluk, Chengalpattu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</si>
</sst>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[$-409]General"/>
  </numFmts>
  <fonts count="7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1"/>
      <color rgb="FF000000"/>
      <name val="Calibri"/>
      <family val="2"/>
    </font>
    <font>
      <sz val="20"/>
      <color rgb="FF000000"/>
      <name val="Calibri"/>
      <family val="2"/>
      <scheme val="minor"/>
    </font>
    <font>
      <b/>
      <sz val="20"/>
      <name val="Calibri"/>
      <family val="2"/>
      <scheme val="minor"/>
    </font>
    <font>
      <b/>
      <sz val="20"/>
      <color rgb="FF000000"/>
      <name val="Calibri"/>
      <family val="2"/>
      <scheme val="minor"/>
    </font>
    <font>
      <sz val="2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2" fillId="0" borderId="0" applyBorder="0" applyProtection="0"/>
  </cellStyleXfs>
  <cellXfs count="40">
    <xf numFmtId="0" fontId="0" fillId="0" borderId="0" xfId="0" applyAlignment="1">
      <alignment horizontal="left" vertical="top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6" fillId="0" borderId="2" xfId="2" applyFont="1" applyBorder="1" applyAlignment="1">
      <alignment horizontal="center" vertical="center"/>
    </xf>
    <xf numFmtId="43" fontId="6" fillId="0" borderId="2" xfId="1" applyFont="1" applyFill="1" applyBorder="1" applyAlignment="1">
      <alignment horizontal="center" vertical="center"/>
    </xf>
    <xf numFmtId="43" fontId="6" fillId="0" borderId="2" xfId="1" quotePrefix="1" applyFont="1" applyFill="1" applyBorder="1" applyAlignment="1">
      <alignment horizontal="center" vertical="center"/>
    </xf>
    <xf numFmtId="43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4" fontId="6" fillId="0" borderId="1" xfId="2" applyFont="1" applyBorder="1" applyAlignment="1">
      <alignment horizontal="center" vertical="center"/>
    </xf>
    <xf numFmtId="43" fontId="6" fillId="0" borderId="1" xfId="1" applyFont="1" applyFill="1" applyBorder="1" applyAlignment="1">
      <alignment horizontal="center" vertical="center"/>
    </xf>
    <xf numFmtId="43" fontId="6" fillId="0" borderId="1" xfId="1" quotePrefix="1" applyFont="1" applyFill="1" applyBorder="1" applyAlignment="1">
      <alignment horizontal="center" vertical="center"/>
    </xf>
    <xf numFmtId="43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3" fontId="5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43" fontId="5" fillId="0" borderId="1" xfId="0" applyNumberFormat="1" applyFont="1" applyBorder="1" applyAlignment="1">
      <alignment vertical="center" wrapText="1"/>
    </xf>
    <xf numFmtId="43" fontId="3" fillId="0" borderId="0" xfId="0" applyNumberFormat="1" applyFont="1" applyAlignment="1">
      <alignment horizontal="center" vertical="center"/>
    </xf>
    <xf numFmtId="43" fontId="5" fillId="2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</cellXfs>
  <cellStyles count="3">
    <cellStyle name="Comma" xfId="1" builtinId="3"/>
    <cellStyle name="Excel Built-in Normal 1" xfId="2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1:W45"/>
  <sheetViews>
    <sheetView showGridLines="0" tabSelected="1" topLeftCell="A27" zoomScale="40" zoomScaleNormal="40" workbookViewId="0">
      <selection activeCell="B25" sqref="B25:B26"/>
    </sheetView>
  </sheetViews>
  <sheetFormatPr defaultRowHeight="21.6" customHeight="1" x14ac:dyDescent="0.25"/>
  <cols>
    <col min="1" max="1" width="3.44140625" style="19" customWidth="1"/>
    <col min="2" max="2" width="9.21875" style="19" bestFit="1" customWidth="1"/>
    <col min="3" max="3" width="44.33203125" style="19" customWidth="1"/>
    <col min="4" max="4" width="22.77734375" style="19" bestFit="1" customWidth="1"/>
    <col min="5" max="5" width="13.44140625" style="19" bestFit="1" customWidth="1"/>
    <col min="6" max="6" width="43.5546875" style="19" customWidth="1"/>
    <col min="7" max="7" width="20.88671875" style="19" bestFit="1" customWidth="1"/>
    <col min="8" max="8" width="41.109375" style="19" bestFit="1" customWidth="1"/>
    <col min="9" max="9" width="22.33203125" style="19" bestFit="1" customWidth="1"/>
    <col min="10" max="10" width="28.21875" style="19" bestFit="1" customWidth="1"/>
    <col min="11" max="11" width="34" style="19" customWidth="1"/>
    <col min="12" max="12" width="23.33203125" style="19" bestFit="1" customWidth="1"/>
    <col min="13" max="13" width="32.44140625" style="19" bestFit="1" customWidth="1"/>
    <col min="14" max="14" width="22.77734375" style="19" bestFit="1" customWidth="1"/>
    <col min="15" max="15" width="20.33203125" style="19" bestFit="1" customWidth="1"/>
    <col min="16" max="16" width="20.109375" style="19" customWidth="1"/>
    <col min="17" max="17" width="16.44140625" style="19" customWidth="1"/>
    <col min="18" max="19" width="8.88671875" style="19"/>
    <col min="20" max="20" width="17.109375" style="19" bestFit="1" customWidth="1"/>
    <col min="21" max="22" width="8.88671875" style="19"/>
    <col min="23" max="23" width="17.109375" style="19" bestFit="1" customWidth="1"/>
    <col min="24" max="16384" width="8.88671875" style="19"/>
  </cols>
  <sheetData>
    <row r="21" spans="2:17" ht="0.6" customHeight="1" thickBot="1" x14ac:dyDescent="0.3"/>
    <row r="22" spans="2:17" ht="21.6" hidden="1" customHeight="1" thickBot="1" x14ac:dyDescent="0.3"/>
    <row r="23" spans="2:17" ht="72" customHeight="1" x14ac:dyDescent="0.25">
      <c r="B23" s="27" t="s">
        <v>8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9"/>
    </row>
    <row r="24" spans="2:17" ht="87" customHeight="1" x14ac:dyDescent="0.25">
      <c r="B24" s="30" t="s">
        <v>28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2"/>
    </row>
    <row r="25" spans="2:17" ht="21.6" customHeight="1" x14ac:dyDescent="0.25">
      <c r="B25" s="30" t="s">
        <v>9</v>
      </c>
      <c r="C25" s="31" t="s">
        <v>10</v>
      </c>
      <c r="D25" s="31" t="s">
        <v>11</v>
      </c>
      <c r="E25" s="31" t="s">
        <v>0</v>
      </c>
      <c r="F25" s="35" t="s">
        <v>23</v>
      </c>
      <c r="G25" s="31" t="s">
        <v>12</v>
      </c>
      <c r="H25" s="35" t="s">
        <v>24</v>
      </c>
      <c r="I25" s="35" t="s">
        <v>25</v>
      </c>
      <c r="J25" s="31" t="s">
        <v>13</v>
      </c>
      <c r="K25" s="31" t="s">
        <v>14</v>
      </c>
      <c r="L25" s="31" t="s">
        <v>5</v>
      </c>
      <c r="M25" s="31" t="s">
        <v>15</v>
      </c>
      <c r="N25" s="31" t="s">
        <v>16</v>
      </c>
      <c r="O25" s="31" t="s">
        <v>17</v>
      </c>
      <c r="P25" s="31" t="s">
        <v>6</v>
      </c>
      <c r="Q25" s="37"/>
    </row>
    <row r="26" spans="2:17" ht="121.8" customHeight="1" thickBot="1" x14ac:dyDescent="0.3">
      <c r="B26" s="33"/>
      <c r="C26" s="34"/>
      <c r="D26" s="34"/>
      <c r="E26" s="34"/>
      <c r="F26" s="36"/>
      <c r="G26" s="34"/>
      <c r="H26" s="36"/>
      <c r="I26" s="36"/>
      <c r="J26" s="36"/>
      <c r="K26" s="36"/>
      <c r="L26" s="36"/>
      <c r="M26" s="36"/>
      <c r="N26" s="36"/>
      <c r="O26" s="36"/>
      <c r="P26" s="3" t="s">
        <v>18</v>
      </c>
      <c r="Q26" s="4" t="s">
        <v>19</v>
      </c>
    </row>
    <row r="27" spans="2:17" ht="61.8" customHeight="1" x14ac:dyDescent="0.25">
      <c r="B27" s="5">
        <v>1</v>
      </c>
      <c r="C27" s="6" t="s">
        <v>1</v>
      </c>
      <c r="D27" s="6" t="s">
        <v>2</v>
      </c>
      <c r="E27" s="6">
        <v>16</v>
      </c>
      <c r="F27" s="7">
        <v>144.78</v>
      </c>
      <c r="G27" s="7">
        <v>7.05</v>
      </c>
      <c r="H27" s="7">
        <v>5.22</v>
      </c>
      <c r="I27" s="8">
        <v>18.672000000000011</v>
      </c>
      <c r="J27" s="8">
        <v>19.23</v>
      </c>
      <c r="K27" s="9">
        <f>I27+F27+G27+J27</f>
        <v>189.732</v>
      </c>
      <c r="L27" s="10">
        <v>9.35</v>
      </c>
      <c r="M27" s="9">
        <f>L27+K27</f>
        <v>199.08199999999999</v>
      </c>
      <c r="N27" s="7">
        <v>135.24</v>
      </c>
      <c r="O27" s="10">
        <v>4.57</v>
      </c>
      <c r="P27" s="11">
        <v>1</v>
      </c>
      <c r="Q27" s="5"/>
    </row>
    <row r="28" spans="2:17" ht="52.2" customHeight="1" x14ac:dyDescent="0.25">
      <c r="B28" s="1">
        <v>2</v>
      </c>
      <c r="C28" s="12" t="s">
        <v>1</v>
      </c>
      <c r="D28" s="12" t="s">
        <v>2</v>
      </c>
      <c r="E28" s="12" t="s">
        <v>3</v>
      </c>
      <c r="F28" s="13">
        <v>144.78</v>
      </c>
      <c r="G28" s="13">
        <v>7.05</v>
      </c>
      <c r="H28" s="13">
        <v>5.22</v>
      </c>
      <c r="I28" s="14">
        <v>18.672000000000011</v>
      </c>
      <c r="J28" s="14">
        <v>19.23</v>
      </c>
      <c r="K28" s="15">
        <f t="shared" ref="K28:K38" si="0">I28+F28+G28+J28</f>
        <v>189.732</v>
      </c>
      <c r="L28" s="16">
        <v>9.35</v>
      </c>
      <c r="M28" s="15">
        <f t="shared" ref="M28:M38" si="1">L28+K28</f>
        <v>199.08199999999999</v>
      </c>
      <c r="N28" s="13">
        <v>139.55000000000001</v>
      </c>
      <c r="O28" s="16">
        <v>4.57</v>
      </c>
      <c r="P28" s="17">
        <v>1</v>
      </c>
      <c r="Q28" s="1"/>
    </row>
    <row r="29" spans="2:17" ht="53.4" customHeight="1" x14ac:dyDescent="0.25">
      <c r="B29" s="1">
        <v>3</v>
      </c>
      <c r="C29" s="12" t="s">
        <v>1</v>
      </c>
      <c r="D29" s="12" t="s">
        <v>2</v>
      </c>
      <c r="E29" s="12">
        <v>18</v>
      </c>
      <c r="F29" s="13">
        <v>144.78</v>
      </c>
      <c r="G29" s="13">
        <v>7.05</v>
      </c>
      <c r="H29" s="13">
        <v>5.22</v>
      </c>
      <c r="I29" s="14">
        <v>18.672000000000011</v>
      </c>
      <c r="J29" s="14">
        <v>19.23</v>
      </c>
      <c r="K29" s="15">
        <f t="shared" si="0"/>
        <v>189.732</v>
      </c>
      <c r="L29" s="16">
        <v>9.35</v>
      </c>
      <c r="M29" s="15">
        <f t="shared" si="1"/>
        <v>199.08199999999999</v>
      </c>
      <c r="N29" s="13">
        <v>143.86000000000001</v>
      </c>
      <c r="O29" s="16">
        <v>4.57</v>
      </c>
      <c r="P29" s="17">
        <v>1</v>
      </c>
      <c r="Q29" s="1"/>
    </row>
    <row r="30" spans="2:17" ht="44.4" customHeight="1" x14ac:dyDescent="0.25">
      <c r="B30" s="1">
        <v>4</v>
      </c>
      <c r="C30" s="12" t="s">
        <v>1</v>
      </c>
      <c r="D30" s="12" t="s">
        <v>2</v>
      </c>
      <c r="E30" s="12">
        <v>19</v>
      </c>
      <c r="F30" s="13">
        <v>144.78</v>
      </c>
      <c r="G30" s="13">
        <v>7.05</v>
      </c>
      <c r="H30" s="13">
        <v>5.22</v>
      </c>
      <c r="I30" s="14">
        <v>18.672000000000011</v>
      </c>
      <c r="J30" s="14">
        <v>19.23</v>
      </c>
      <c r="K30" s="15">
        <f t="shared" si="0"/>
        <v>189.732</v>
      </c>
      <c r="L30" s="16">
        <v>9.35</v>
      </c>
      <c r="M30" s="15">
        <f t="shared" si="1"/>
        <v>199.08199999999999</v>
      </c>
      <c r="N30" s="13">
        <v>165.04</v>
      </c>
      <c r="O30" s="16">
        <v>4.57</v>
      </c>
      <c r="P30" s="17">
        <v>2</v>
      </c>
      <c r="Q30" s="1"/>
    </row>
    <row r="31" spans="2:17" ht="40.200000000000003" customHeight="1" x14ac:dyDescent="0.25">
      <c r="B31" s="1">
        <v>5</v>
      </c>
      <c r="C31" s="12" t="s">
        <v>1</v>
      </c>
      <c r="D31" s="12" t="s">
        <v>2</v>
      </c>
      <c r="E31" s="12">
        <v>28</v>
      </c>
      <c r="F31" s="13">
        <v>147.69750000000002</v>
      </c>
      <c r="G31" s="13">
        <v>12.25</v>
      </c>
      <c r="H31" s="13">
        <v>0</v>
      </c>
      <c r="I31" s="14">
        <v>18.731999999999992</v>
      </c>
      <c r="J31" s="14">
        <v>25.919999999999998</v>
      </c>
      <c r="K31" s="15">
        <f t="shared" si="0"/>
        <v>204.59950000000001</v>
      </c>
      <c r="L31" s="16">
        <v>9.35</v>
      </c>
      <c r="M31" s="15">
        <f t="shared" si="1"/>
        <v>213.9495</v>
      </c>
      <c r="N31" s="13">
        <v>157.32</v>
      </c>
      <c r="O31" s="16">
        <v>4.57</v>
      </c>
      <c r="P31" s="16">
        <v>2</v>
      </c>
      <c r="Q31" s="16"/>
    </row>
    <row r="32" spans="2:17" ht="40.200000000000003" customHeight="1" x14ac:dyDescent="0.25">
      <c r="B32" s="1">
        <v>6</v>
      </c>
      <c r="C32" s="12" t="s">
        <v>1</v>
      </c>
      <c r="D32" s="12" t="s">
        <v>2</v>
      </c>
      <c r="E32" s="12">
        <v>29</v>
      </c>
      <c r="F32" s="13">
        <v>147.69750000000002</v>
      </c>
      <c r="G32" s="13">
        <v>12.25</v>
      </c>
      <c r="H32" s="13">
        <v>0</v>
      </c>
      <c r="I32" s="14">
        <v>18.731999999999992</v>
      </c>
      <c r="J32" s="14">
        <v>25.919999999999998</v>
      </c>
      <c r="K32" s="15">
        <f t="shared" si="0"/>
        <v>204.59950000000001</v>
      </c>
      <c r="L32" s="16">
        <v>9.35</v>
      </c>
      <c r="M32" s="15">
        <f t="shared" si="1"/>
        <v>213.9495</v>
      </c>
      <c r="N32" s="13">
        <v>160.74</v>
      </c>
      <c r="O32" s="16">
        <v>4.57</v>
      </c>
      <c r="P32" s="16">
        <v>2</v>
      </c>
      <c r="Q32" s="16"/>
    </row>
    <row r="33" spans="2:23" ht="51" customHeight="1" x14ac:dyDescent="0.25">
      <c r="B33" s="1">
        <v>7</v>
      </c>
      <c r="C33" s="12" t="s">
        <v>1</v>
      </c>
      <c r="D33" s="12" t="s">
        <v>2</v>
      </c>
      <c r="E33" s="12">
        <v>30</v>
      </c>
      <c r="F33" s="13">
        <v>147.69750000000002</v>
      </c>
      <c r="G33" s="13">
        <v>12.25</v>
      </c>
      <c r="H33" s="13">
        <v>0</v>
      </c>
      <c r="I33" s="14">
        <v>18.731999999999992</v>
      </c>
      <c r="J33" s="14">
        <v>25.919999999999998</v>
      </c>
      <c r="K33" s="15">
        <f t="shared" si="0"/>
        <v>204.59950000000001</v>
      </c>
      <c r="L33" s="16">
        <v>9.35</v>
      </c>
      <c r="M33" s="15">
        <f t="shared" si="1"/>
        <v>213.9495</v>
      </c>
      <c r="N33" s="13">
        <v>160.74</v>
      </c>
      <c r="O33" s="16">
        <v>4.57</v>
      </c>
      <c r="P33" s="16">
        <v>2</v>
      </c>
      <c r="Q33" s="16"/>
    </row>
    <row r="34" spans="2:23" ht="48.6" customHeight="1" x14ac:dyDescent="0.25">
      <c r="B34" s="1">
        <v>8</v>
      </c>
      <c r="C34" s="12" t="s">
        <v>1</v>
      </c>
      <c r="D34" s="12" t="s">
        <v>2</v>
      </c>
      <c r="E34" s="12">
        <v>31</v>
      </c>
      <c r="F34" s="13">
        <v>147.69750000000002</v>
      </c>
      <c r="G34" s="13">
        <v>12.25</v>
      </c>
      <c r="H34" s="13">
        <v>0</v>
      </c>
      <c r="I34" s="14">
        <v>18.731999999999992</v>
      </c>
      <c r="J34" s="14">
        <v>25.919999999999998</v>
      </c>
      <c r="K34" s="15">
        <f t="shared" si="0"/>
        <v>204.59950000000001</v>
      </c>
      <c r="L34" s="16">
        <v>9.35</v>
      </c>
      <c r="M34" s="15">
        <f t="shared" si="1"/>
        <v>213.9495</v>
      </c>
      <c r="N34" s="13">
        <v>157.9</v>
      </c>
      <c r="O34" s="16">
        <v>4.57</v>
      </c>
      <c r="P34" s="16">
        <v>2</v>
      </c>
      <c r="Q34" s="16"/>
    </row>
    <row r="35" spans="2:23" ht="41.4" customHeight="1" x14ac:dyDescent="0.25">
      <c r="B35" s="1">
        <v>9</v>
      </c>
      <c r="C35" s="12" t="s">
        <v>1</v>
      </c>
      <c r="D35" s="12" t="s">
        <v>2</v>
      </c>
      <c r="E35" s="12">
        <v>32</v>
      </c>
      <c r="F35" s="13">
        <v>147.69750000000002</v>
      </c>
      <c r="G35" s="13">
        <v>12.25</v>
      </c>
      <c r="H35" s="13">
        <v>0</v>
      </c>
      <c r="I35" s="14">
        <v>18.731999999999992</v>
      </c>
      <c r="J35" s="14">
        <v>25.919999999999998</v>
      </c>
      <c r="K35" s="15">
        <f t="shared" si="0"/>
        <v>204.59950000000001</v>
      </c>
      <c r="L35" s="16">
        <v>9.35</v>
      </c>
      <c r="M35" s="15">
        <f t="shared" si="1"/>
        <v>213.9495</v>
      </c>
      <c r="N35" s="13">
        <v>164.42</v>
      </c>
      <c r="O35" s="16">
        <v>4.57</v>
      </c>
      <c r="P35" s="16">
        <v>2</v>
      </c>
      <c r="Q35" s="16"/>
    </row>
    <row r="36" spans="2:23" ht="37.799999999999997" customHeight="1" x14ac:dyDescent="0.25">
      <c r="B36" s="1">
        <v>10</v>
      </c>
      <c r="C36" s="12" t="s">
        <v>1</v>
      </c>
      <c r="D36" s="12" t="s">
        <v>2</v>
      </c>
      <c r="E36" s="12">
        <v>33</v>
      </c>
      <c r="F36" s="13">
        <v>147.69750000000002</v>
      </c>
      <c r="G36" s="13">
        <v>12.25</v>
      </c>
      <c r="H36" s="13">
        <v>0</v>
      </c>
      <c r="I36" s="14">
        <v>18.731999999999992</v>
      </c>
      <c r="J36" s="14">
        <v>25.919999999999998</v>
      </c>
      <c r="K36" s="15">
        <f t="shared" si="0"/>
        <v>204.59950000000001</v>
      </c>
      <c r="L36" s="16">
        <v>9.35</v>
      </c>
      <c r="M36" s="15">
        <f t="shared" si="1"/>
        <v>213.9495</v>
      </c>
      <c r="N36" s="13">
        <v>169.1</v>
      </c>
      <c r="O36" s="16">
        <v>4.57</v>
      </c>
      <c r="P36" s="16">
        <v>2</v>
      </c>
      <c r="Q36" s="16"/>
    </row>
    <row r="37" spans="2:23" ht="52.2" customHeight="1" x14ac:dyDescent="0.25">
      <c r="B37" s="1">
        <v>11</v>
      </c>
      <c r="C37" s="12" t="s">
        <v>1</v>
      </c>
      <c r="D37" s="12" t="s">
        <v>2</v>
      </c>
      <c r="E37" s="12">
        <v>34</v>
      </c>
      <c r="F37" s="13">
        <v>147.69750000000002</v>
      </c>
      <c r="G37" s="13">
        <v>12.25</v>
      </c>
      <c r="H37" s="13">
        <v>0</v>
      </c>
      <c r="I37" s="14">
        <v>18.731999999999992</v>
      </c>
      <c r="J37" s="14">
        <v>25.919999999999998</v>
      </c>
      <c r="K37" s="15">
        <f t="shared" si="0"/>
        <v>204.59950000000001</v>
      </c>
      <c r="L37" s="16">
        <v>9.35</v>
      </c>
      <c r="M37" s="15">
        <f t="shared" si="1"/>
        <v>213.9495</v>
      </c>
      <c r="N37" s="13">
        <v>171.87</v>
      </c>
      <c r="O37" s="16">
        <v>4.57</v>
      </c>
      <c r="P37" s="16">
        <v>2</v>
      </c>
      <c r="Q37" s="16"/>
    </row>
    <row r="38" spans="2:23" ht="58.8" customHeight="1" x14ac:dyDescent="0.25">
      <c r="B38" s="1">
        <v>12</v>
      </c>
      <c r="C38" s="12" t="s">
        <v>1</v>
      </c>
      <c r="D38" s="12" t="s">
        <v>2</v>
      </c>
      <c r="E38" s="12" t="s">
        <v>4</v>
      </c>
      <c r="F38" s="13">
        <v>147.69750000000002</v>
      </c>
      <c r="G38" s="13">
        <v>12.25</v>
      </c>
      <c r="H38" s="13">
        <v>0</v>
      </c>
      <c r="I38" s="14">
        <v>18.731999999999992</v>
      </c>
      <c r="J38" s="14">
        <v>25.919999999999998</v>
      </c>
      <c r="K38" s="15">
        <f t="shared" si="0"/>
        <v>204.59950000000001</v>
      </c>
      <c r="L38" s="16">
        <v>9.35</v>
      </c>
      <c r="M38" s="15">
        <f t="shared" si="1"/>
        <v>213.9495</v>
      </c>
      <c r="N38" s="13">
        <v>183.83</v>
      </c>
      <c r="O38" s="16">
        <v>4.57</v>
      </c>
      <c r="P38" s="16">
        <v>2</v>
      </c>
      <c r="Q38" s="16"/>
    </row>
    <row r="39" spans="2:23" ht="58.8" customHeight="1" x14ac:dyDescent="0.25">
      <c r="B39" s="25">
        <v>13</v>
      </c>
      <c r="C39" s="12" t="s">
        <v>26</v>
      </c>
      <c r="D39" s="12" t="s">
        <v>27</v>
      </c>
      <c r="E39" s="12"/>
      <c r="F39" s="13"/>
      <c r="G39" s="13"/>
      <c r="H39" s="13"/>
      <c r="I39" s="14"/>
      <c r="J39" s="14"/>
      <c r="K39" s="15"/>
      <c r="L39" s="24"/>
      <c r="M39" s="15"/>
      <c r="N39" s="13"/>
      <c r="O39" s="24"/>
      <c r="P39" s="24"/>
      <c r="Q39" s="24">
        <v>2</v>
      </c>
    </row>
    <row r="40" spans="2:23" ht="21.6" customHeight="1" x14ac:dyDescent="0.25"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</row>
    <row r="41" spans="2:23" ht="57.6" customHeight="1" x14ac:dyDescent="0.25">
      <c r="B41" s="38" t="s">
        <v>20</v>
      </c>
      <c r="C41" s="38"/>
      <c r="D41" s="38"/>
      <c r="E41" s="20"/>
      <c r="F41" s="21">
        <f>SUM(F27:F40)</f>
        <v>1760.7</v>
      </c>
      <c r="G41" s="21">
        <f t="shared" ref="G41:J41" si="2">SUM(G27:G40)</f>
        <v>126.2</v>
      </c>
      <c r="H41" s="21">
        <f t="shared" si="2"/>
        <v>20.88</v>
      </c>
      <c r="I41" s="21">
        <f t="shared" si="2"/>
        <v>224.54400000000004</v>
      </c>
      <c r="J41" s="21">
        <f t="shared" si="2"/>
        <v>284.27999999999997</v>
      </c>
      <c r="K41" s="21">
        <f>SUM(K27:K40)</f>
        <v>2395.7239999999997</v>
      </c>
      <c r="L41" s="21">
        <f t="shared" ref="L41:Q41" si="3">SUM(L27:L40)</f>
        <v>112.19999999999997</v>
      </c>
      <c r="M41" s="21">
        <f t="shared" si="3"/>
        <v>2507.924</v>
      </c>
      <c r="N41" s="21">
        <f t="shared" si="3"/>
        <v>1909.6100000000001</v>
      </c>
      <c r="O41" s="23">
        <f>SUM(O27:O40)</f>
        <v>54.84</v>
      </c>
      <c r="P41" s="21">
        <f>SUM(P27:P40)</f>
        <v>21</v>
      </c>
      <c r="Q41" s="21">
        <f t="shared" si="3"/>
        <v>2</v>
      </c>
      <c r="T41" s="22"/>
      <c r="W41" s="22"/>
    </row>
    <row r="42" spans="2:23" ht="21.6" customHeight="1" x14ac:dyDescent="0.25">
      <c r="B42" s="1"/>
      <c r="C42" s="1"/>
      <c r="D42" s="1"/>
      <c r="E42" s="2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</row>
    <row r="43" spans="2:23" ht="21.6" customHeight="1" x14ac:dyDescent="0.25">
      <c r="B43" s="1"/>
      <c r="C43" s="1"/>
      <c r="D43" s="1"/>
      <c r="E43" s="2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</row>
    <row r="44" spans="2:23" ht="68.400000000000006" customHeight="1" x14ac:dyDescent="0.25">
      <c r="B44" s="39" t="s">
        <v>7</v>
      </c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16"/>
      <c r="O44" s="1" t="s">
        <v>21</v>
      </c>
      <c r="P44" s="16"/>
      <c r="Q44" s="16"/>
    </row>
    <row r="45" spans="2:23" ht="110.4" customHeight="1" x14ac:dyDescent="0.25"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16"/>
      <c r="O45" s="1" t="s">
        <v>22</v>
      </c>
      <c r="P45" s="2">
        <v>21</v>
      </c>
      <c r="Q45" s="26">
        <v>2</v>
      </c>
    </row>
  </sheetData>
  <mergeCells count="19">
    <mergeCell ref="P25:Q25"/>
    <mergeCell ref="B41:D41"/>
    <mergeCell ref="B44:M45"/>
    <mergeCell ref="B23:Q23"/>
    <mergeCell ref="B24:Q24"/>
    <mergeCell ref="B25:B26"/>
    <mergeCell ref="C25:C26"/>
    <mergeCell ref="D25:D26"/>
    <mergeCell ref="E25:E26"/>
    <mergeCell ref="F25:F26"/>
    <mergeCell ref="G25:G26"/>
    <mergeCell ref="H25:H26"/>
    <mergeCell ref="I25:I26"/>
    <mergeCell ref="K25:K26"/>
    <mergeCell ref="L25:L26"/>
    <mergeCell ref="M25:M26"/>
    <mergeCell ref="J25:J26"/>
    <mergeCell ref="N25:N26"/>
    <mergeCell ref="O25:O26"/>
  </mergeCells>
  <pageMargins left="0.7" right="0.7" top="0.75" bottom="0.75" header="0.3" footer="0.3"/>
  <pageSetup scale="2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System22</dc:creator>
  <cp:lastModifiedBy>ARUN FELIXA</cp:lastModifiedBy>
  <cp:lastPrinted>2026-03-11T05:07:15Z</cp:lastPrinted>
  <dcterms:created xsi:type="dcterms:W3CDTF">2026-01-12T06:40:48Z</dcterms:created>
  <dcterms:modified xsi:type="dcterms:W3CDTF">2026-03-11T05:08:12Z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2025-10-24T00:00:00Z</vt:filetime>
  </property>
  <property fmtid="{D5CDD505-2E9C-101B-9397-08002B2CF9AE}" pid="3" name="Creator">
    <vt:lpwstr>Acrobat PDFMaker 10.0 for Word</vt:lpwstr>
  </property>
  <property fmtid="{D5CDD505-2E9C-101B-9397-08002B2CF9AE}" pid="4" name="LastSaved">
    <vt:filetime>2026-01-12T00:00:00Z</vt:filetime>
  </property>
  <property fmtid="{D5CDD505-2E9C-101B-9397-08002B2CF9AE}" pid="5" name="Producer">
    <vt:lpwstr>Adobe PDF Library 10.0</vt:lpwstr>
  </property>
  <property fmtid="{D5CDD505-2E9C-101B-9397-08002B2CF9AE}" pid="6" name="SourceModified">
    <vt:lpwstr>D:20251024065304</vt:lpwstr>
  </property>
</Properties>
</file>