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pproval Scan Copy\DAGNY VILLAS SARAVANAM PATTI\DAGNY TN RERA\"/>
    </mc:Choice>
  </mc:AlternateContent>
  <bookViews>
    <workbookView xWindow="0" yWindow="0" windowWidth="28800" windowHeight="12435"/>
  </bookViews>
  <sheets>
    <sheet name=" TN RERA FINAL " sheetId="22" r:id="rId1"/>
  </sheets>
  <definedNames>
    <definedName name="_xlnm._FilterDatabase" localSheetId="0" hidden="1">' TN RERA FINAL '!#REF!</definedName>
    <definedName name="a" localSheetId="0">' TN RERA FINAL '!#REF!</definedName>
    <definedName name="a">#REF!</definedName>
    <definedName name="_xlnm.Print_Area" localSheetId="0">' TN RERA FINAL '!$A$1:$O$70</definedName>
    <definedName name="_xlnm.Print_Titles" localSheetId="0">' TN RERA FINAL '!$1:$5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0" i="22" l="1"/>
  <c r="M64" i="22" l="1"/>
  <c r="F64" i="22"/>
  <c r="J64" i="22"/>
  <c r="K64" i="22"/>
  <c r="N64" i="22"/>
  <c r="O64" i="22"/>
  <c r="O58" i="22"/>
  <c r="N58" i="22"/>
  <c r="O52" i="22"/>
  <c r="N52" i="22"/>
  <c r="N39" i="22"/>
  <c r="N35" i="22"/>
  <c r="N19" i="22"/>
  <c r="M58" i="22"/>
  <c r="M52" i="22"/>
  <c r="M39" i="22"/>
  <c r="M35" i="22"/>
  <c r="M19" i="22"/>
  <c r="L55" i="22"/>
  <c r="L56" i="22"/>
  <c r="L57" i="22"/>
  <c r="L60" i="22"/>
  <c r="L61" i="22"/>
  <c r="L62" i="22"/>
  <c r="L63" i="22"/>
  <c r="L54" i="22"/>
  <c r="L58" i="22" s="1"/>
  <c r="L42" i="22"/>
  <c r="L43" i="22"/>
  <c r="L44" i="22"/>
  <c r="L45" i="22"/>
  <c r="L46" i="22"/>
  <c r="L47" i="22"/>
  <c r="L48" i="22"/>
  <c r="L49" i="22"/>
  <c r="L50" i="22"/>
  <c r="L51" i="22"/>
  <c r="L41" i="22"/>
  <c r="L38" i="22"/>
  <c r="L37" i="22"/>
  <c r="L39" i="22" s="1"/>
  <c r="L22" i="22"/>
  <c r="L23" i="22"/>
  <c r="L24" i="22"/>
  <c r="L25" i="22"/>
  <c r="L26" i="22"/>
  <c r="L27" i="22"/>
  <c r="L28" i="22"/>
  <c r="L29" i="22"/>
  <c r="L30" i="22"/>
  <c r="L31" i="22"/>
  <c r="L32" i="22"/>
  <c r="L33" i="22"/>
  <c r="L34" i="22"/>
  <c r="L21" i="22"/>
  <c r="L8" i="22"/>
  <c r="L9" i="22"/>
  <c r="L10" i="22"/>
  <c r="L11" i="22"/>
  <c r="L12" i="22"/>
  <c r="L13" i="22"/>
  <c r="L14" i="22"/>
  <c r="L15" i="22"/>
  <c r="L16" i="22"/>
  <c r="L17" i="22"/>
  <c r="L18" i="22"/>
  <c r="L7" i="22"/>
  <c r="K58" i="22"/>
  <c r="K52" i="22"/>
  <c r="K39" i="22"/>
  <c r="K35" i="22"/>
  <c r="K19" i="22"/>
  <c r="J58" i="22"/>
  <c r="J52" i="22"/>
  <c r="J39" i="22"/>
  <c r="J35" i="22"/>
  <c r="J19" i="22"/>
  <c r="F58" i="22"/>
  <c r="F52" i="22"/>
  <c r="F39" i="22"/>
  <c r="F35" i="22"/>
  <c r="F19" i="22"/>
  <c r="L52" i="22" l="1"/>
  <c r="L35" i="22"/>
  <c r="J70" i="22"/>
  <c r="L19" i="22"/>
  <c r="L64" i="22"/>
  <c r="F70" i="22"/>
  <c r="M66" i="22"/>
  <c r="M70" i="22" s="1"/>
  <c r="N70" i="22"/>
  <c r="P70" i="22" s="1"/>
  <c r="K70" i="22"/>
  <c r="L70" i="22"/>
</calcChain>
</file>

<file path=xl/sharedStrings.xml><?xml version="1.0" encoding="utf-8"?>
<sst xmlns="http://schemas.openxmlformats.org/spreadsheetml/2006/main" count="373" uniqueCount="39">
  <si>
    <t>3 BHK</t>
  </si>
  <si>
    <t>4 BHK</t>
  </si>
  <si>
    <t>A</t>
  </si>
  <si>
    <t>B</t>
  </si>
  <si>
    <t>C</t>
  </si>
  <si>
    <t>D</t>
  </si>
  <si>
    <t>E</t>
  </si>
  <si>
    <t>F</t>
  </si>
  <si>
    <t>FLOOR</t>
  </si>
  <si>
    <t>GROUND &amp; FIRST</t>
  </si>
  <si>
    <t>SL/NO</t>
  </si>
  <si>
    <t>BLOCK</t>
  </si>
  <si>
    <t>TYPE</t>
  </si>
  <si>
    <t>(a)                       CARPET AREA (as per see2(k)of the RERA Act)       (sq.m²)</t>
  </si>
  <si>
    <t>(b)      EXCLUSIVE BALCONY  (sq.m)</t>
  </si>
  <si>
    <t>( c ) EXCLUSIVE VERANDAH/UTILITY /SERVICE/OPEN  TERRACE FOR  (sq.m)</t>
  </si>
  <si>
    <t>(d)           AREA OF EXTERNAL WALLS (Sq.m)</t>
  </si>
  <si>
    <t>(f)  PROPORTIONATE COMMON AREA  (sq.m)</t>
  </si>
  <si>
    <t>g = (e+f)    GROSS AREA OF THE APARTMENT (Sq.m)</t>
  </si>
  <si>
    <t>(h)            UDS LAND AREA      (sq.m)</t>
  </si>
  <si>
    <t>(i)                        CAR PARKING (nos.)</t>
  </si>
  <si>
    <t>COVERED</t>
  </si>
  <si>
    <t>OPEN</t>
  </si>
  <si>
    <t>-</t>
  </si>
  <si>
    <t xml:space="preserve">VISITORS' CAR PARKING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</si>
  <si>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PLAN SHOWING THE  PROPOSED RESIDENTIAL  GROUP DEVELOPMENT  BUILDING IN SF.NO : 410/2    AT  SARAVANAMPATTI VILLAGE  , COIMBATORE NORTH TALUK, COIMBATORE NORTH ZONE ,  COIMBATORE DISTRICT.  </t>
  </si>
  <si>
    <t xml:space="preserve">SREE DAKSHA'S - " DAGNY " CARPET AREA STATEMENT @ SARAVANAMPATTI VILLAGE </t>
  </si>
  <si>
    <t>VILLA NO.</t>
  </si>
  <si>
    <t>BLOCK-A TOTAL AREA</t>
  </si>
  <si>
    <t>e=(a+b+c+d)  FLOOR AREA OF THE VILLA (Sq.m)</t>
  </si>
  <si>
    <t>BLOCK-B TOTAL AREA</t>
  </si>
  <si>
    <t>BLOCK-C TOTAL AREA</t>
  </si>
  <si>
    <t>BLOCK-D TOTAL AREA</t>
  </si>
  <si>
    <t>BLOCK-E TOTAL AREA</t>
  </si>
  <si>
    <t>BLOCK-F TOTAL AREA</t>
  </si>
  <si>
    <t xml:space="preserve">BLOCK--A TO F TOTAL UDS AREA </t>
  </si>
  <si>
    <t>O.S.R TO BE HAND OVER TO LOCAL BODY</t>
  </si>
  <si>
    <t>DRIVEWAY TO BE HAND OVER TO LOCAL BODY</t>
  </si>
  <si>
    <t xml:space="preserve">GRAND TOTAL AREA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</si>
</sst>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" fontId="2" fillId="0" borderId="0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" fontId="1" fillId="0" borderId="6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/>
    <xf numFmtId="1" fontId="2" fillId="0" borderId="6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164" fontId="5" fillId="0" borderId="4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ACFBF"/>
      <color rgb="FFA8E9FF"/>
      <color rgb="FFFFCCE6"/>
      <color rgb="FF7A51A4"/>
      <color rgb="FF004157"/>
      <color rgb="FF718E73"/>
      <color rgb="FFC9D5B8"/>
      <color rgb="FF1F0000"/>
      <color rgb="FFE9F0D8"/>
      <color rgb="FFBFE2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"/>
  <sheetViews>
    <sheetView tabSelected="1" view="pageBreakPreview" zoomScaleNormal="100" zoomScaleSheetLayoutView="100" workbookViewId="0">
      <selection activeCell="U4" sqref="U4"/>
    </sheetView>
  </sheetViews>
  <sheetFormatPr defaultRowHeight="15.75" x14ac:dyDescent="0.25"/>
  <cols>
    <col min="1" max="1" width="5.28515625" style="3" customWidth="1"/>
    <col min="2" max="2" width="9.42578125" style="3" customWidth="1"/>
    <col min="3" max="3" width="19.28515625" style="3" customWidth="1"/>
    <col min="4" max="4" width="9.28515625" style="3" customWidth="1"/>
    <col min="5" max="5" width="9.140625" style="3" customWidth="1"/>
    <col min="6" max="6" width="13.140625" style="3" customWidth="1"/>
    <col min="7" max="7" width="11.42578125" style="3" customWidth="1"/>
    <col min="8" max="9" width="11.7109375" style="3" customWidth="1"/>
    <col min="10" max="10" width="13" style="3" customWidth="1"/>
    <col min="11" max="11" width="11.7109375" style="3" customWidth="1"/>
    <col min="12" max="12" width="13.85546875" style="3" customWidth="1"/>
    <col min="13" max="13" width="12.28515625" style="3" customWidth="1"/>
    <col min="14" max="14" width="10.7109375" style="3" customWidth="1"/>
    <col min="15" max="15" width="6.28515625" style="1" customWidth="1"/>
    <col min="16" max="16" width="4.85546875" style="3" customWidth="1"/>
    <col min="17" max="18" width="9.140625" style="3"/>
    <col min="19" max="19" width="10.7109375" style="3" bestFit="1" customWidth="1"/>
    <col min="20" max="16384" width="9.140625" style="3"/>
  </cols>
  <sheetData>
    <row r="1" spans="1:20" ht="74.25" customHeight="1" x14ac:dyDescent="0.25">
      <c r="A1" s="29" t="s">
        <v>25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1"/>
    </row>
    <row r="2" spans="1:20" ht="23.25" customHeight="1" x14ac:dyDescent="0.25">
      <c r="A2" s="32" t="s">
        <v>26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4"/>
    </row>
    <row r="3" spans="1:20" ht="6" customHeight="1" x14ac:dyDescent="0.25">
      <c r="A3" s="35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7"/>
    </row>
    <row r="4" spans="1:20" ht="59.25" customHeight="1" x14ac:dyDescent="0.25">
      <c r="A4" s="38" t="s">
        <v>10</v>
      </c>
      <c r="B4" s="28" t="s">
        <v>11</v>
      </c>
      <c r="C4" s="28" t="s">
        <v>8</v>
      </c>
      <c r="D4" s="28" t="s">
        <v>12</v>
      </c>
      <c r="E4" s="39" t="s">
        <v>27</v>
      </c>
      <c r="F4" s="39" t="s">
        <v>13</v>
      </c>
      <c r="G4" s="39" t="s">
        <v>14</v>
      </c>
      <c r="H4" s="39" t="s">
        <v>15</v>
      </c>
      <c r="I4" s="39" t="s">
        <v>16</v>
      </c>
      <c r="J4" s="39" t="s">
        <v>29</v>
      </c>
      <c r="K4" s="39" t="s">
        <v>17</v>
      </c>
      <c r="L4" s="39" t="s">
        <v>18</v>
      </c>
      <c r="M4" s="24" t="s">
        <v>19</v>
      </c>
      <c r="N4" s="24" t="s">
        <v>20</v>
      </c>
      <c r="O4" s="25"/>
    </row>
    <row r="5" spans="1:20" ht="69.75" customHeight="1" x14ac:dyDescent="0.25">
      <c r="A5" s="38"/>
      <c r="B5" s="28"/>
      <c r="C5" s="28"/>
      <c r="D5" s="28"/>
      <c r="E5" s="39"/>
      <c r="F5" s="39"/>
      <c r="G5" s="39"/>
      <c r="H5" s="39"/>
      <c r="I5" s="39"/>
      <c r="J5" s="39"/>
      <c r="K5" s="39"/>
      <c r="L5" s="39"/>
      <c r="M5" s="24"/>
      <c r="N5" s="19" t="s">
        <v>21</v>
      </c>
      <c r="O5" s="5" t="s">
        <v>22</v>
      </c>
    </row>
    <row r="6" spans="1:20" ht="8.25" customHeight="1" x14ac:dyDescent="0.25">
      <c r="A6" s="6"/>
      <c r="B6" s="7"/>
      <c r="C6" s="7"/>
      <c r="D6" s="7"/>
      <c r="E6" s="7"/>
      <c r="F6" s="7"/>
      <c r="G6" s="7"/>
      <c r="H6" s="8"/>
      <c r="I6" s="8"/>
      <c r="J6" s="8"/>
      <c r="K6" s="8"/>
      <c r="L6" s="8"/>
      <c r="M6" s="9"/>
      <c r="N6" s="8"/>
      <c r="O6" s="10"/>
    </row>
    <row r="7" spans="1:20" ht="16.5" customHeight="1" x14ac:dyDescent="0.25">
      <c r="A7" s="2">
        <v>1</v>
      </c>
      <c r="B7" s="19" t="s">
        <v>2</v>
      </c>
      <c r="C7" s="19" t="s">
        <v>9</v>
      </c>
      <c r="D7" s="19" t="s">
        <v>0</v>
      </c>
      <c r="E7" s="19">
        <v>1</v>
      </c>
      <c r="F7" s="19">
        <v>170.94</v>
      </c>
      <c r="G7" s="19" t="s">
        <v>23</v>
      </c>
      <c r="H7" s="19" t="s">
        <v>23</v>
      </c>
      <c r="I7" s="19" t="s">
        <v>23</v>
      </c>
      <c r="J7" s="19">
        <v>227.14599999999999</v>
      </c>
      <c r="K7" s="19">
        <v>9.6180000000000003</v>
      </c>
      <c r="L7" s="19">
        <f>+J7+K7</f>
        <v>236.76399999999998</v>
      </c>
      <c r="M7" s="19">
        <v>287.471</v>
      </c>
      <c r="N7" s="19">
        <v>2</v>
      </c>
      <c r="O7" s="5" t="s">
        <v>23</v>
      </c>
      <c r="P7" s="11"/>
    </row>
    <row r="8" spans="1:20" ht="16.5" customHeight="1" x14ac:dyDescent="0.25">
      <c r="A8" s="2">
        <v>2</v>
      </c>
      <c r="B8" s="19" t="s">
        <v>2</v>
      </c>
      <c r="C8" s="19" t="s">
        <v>9</v>
      </c>
      <c r="D8" s="19" t="s">
        <v>0</v>
      </c>
      <c r="E8" s="19">
        <v>2</v>
      </c>
      <c r="F8" s="19">
        <v>170.94</v>
      </c>
      <c r="G8" s="19" t="s">
        <v>23</v>
      </c>
      <c r="H8" s="19" t="s">
        <v>23</v>
      </c>
      <c r="I8" s="19" t="s">
        <v>23</v>
      </c>
      <c r="J8" s="19">
        <v>227.14599999999999</v>
      </c>
      <c r="K8" s="19">
        <v>9.6180000000000003</v>
      </c>
      <c r="L8" s="19">
        <f t="shared" ref="L8:L18" si="0">+J8+K8</f>
        <v>236.76399999999998</v>
      </c>
      <c r="M8" s="19">
        <v>287.471</v>
      </c>
      <c r="N8" s="19">
        <v>2</v>
      </c>
      <c r="O8" s="5" t="s">
        <v>23</v>
      </c>
      <c r="P8" s="11"/>
      <c r="T8" s="4"/>
    </row>
    <row r="9" spans="1:20" ht="16.5" customHeight="1" x14ac:dyDescent="0.25">
      <c r="A9" s="2">
        <v>3</v>
      </c>
      <c r="B9" s="19" t="s">
        <v>2</v>
      </c>
      <c r="C9" s="19" t="s">
        <v>9</v>
      </c>
      <c r="D9" s="19" t="s">
        <v>0</v>
      </c>
      <c r="E9" s="19">
        <v>3</v>
      </c>
      <c r="F9" s="19">
        <v>170.94</v>
      </c>
      <c r="G9" s="19" t="s">
        <v>23</v>
      </c>
      <c r="H9" s="19" t="s">
        <v>23</v>
      </c>
      <c r="I9" s="19" t="s">
        <v>23</v>
      </c>
      <c r="J9" s="19">
        <v>227.14599999999999</v>
      </c>
      <c r="K9" s="19">
        <v>9.6180000000000003</v>
      </c>
      <c r="L9" s="19">
        <f t="shared" si="0"/>
        <v>236.76399999999998</v>
      </c>
      <c r="M9" s="19">
        <v>287.471</v>
      </c>
      <c r="N9" s="19">
        <v>2</v>
      </c>
      <c r="O9" s="5" t="s">
        <v>23</v>
      </c>
      <c r="P9" s="11"/>
    </row>
    <row r="10" spans="1:20" ht="16.5" customHeight="1" x14ac:dyDescent="0.25">
      <c r="A10" s="2">
        <v>4</v>
      </c>
      <c r="B10" s="19" t="s">
        <v>2</v>
      </c>
      <c r="C10" s="19" t="s">
        <v>9</v>
      </c>
      <c r="D10" s="19" t="s">
        <v>0</v>
      </c>
      <c r="E10" s="19">
        <v>4</v>
      </c>
      <c r="F10" s="19">
        <v>170.94</v>
      </c>
      <c r="G10" s="19" t="s">
        <v>23</v>
      </c>
      <c r="H10" s="19" t="s">
        <v>23</v>
      </c>
      <c r="I10" s="19" t="s">
        <v>23</v>
      </c>
      <c r="J10" s="19">
        <v>227.14599999999999</v>
      </c>
      <c r="K10" s="19">
        <v>9.6180000000000003</v>
      </c>
      <c r="L10" s="19">
        <f t="shared" si="0"/>
        <v>236.76399999999998</v>
      </c>
      <c r="M10" s="19">
        <v>287.471</v>
      </c>
      <c r="N10" s="19">
        <v>2</v>
      </c>
      <c r="O10" s="5" t="s">
        <v>23</v>
      </c>
      <c r="P10" s="11"/>
    </row>
    <row r="11" spans="1:20" ht="16.5" customHeight="1" x14ac:dyDescent="0.25">
      <c r="A11" s="2">
        <v>5</v>
      </c>
      <c r="B11" s="19" t="s">
        <v>2</v>
      </c>
      <c r="C11" s="19" t="s">
        <v>9</v>
      </c>
      <c r="D11" s="19" t="s">
        <v>0</v>
      </c>
      <c r="E11" s="19">
        <v>5</v>
      </c>
      <c r="F11" s="19">
        <v>170.94</v>
      </c>
      <c r="G11" s="19" t="s">
        <v>23</v>
      </c>
      <c r="H11" s="19" t="s">
        <v>23</v>
      </c>
      <c r="I11" s="19" t="s">
        <v>23</v>
      </c>
      <c r="J11" s="19">
        <v>227.14599999999999</v>
      </c>
      <c r="K11" s="19">
        <v>9.6180000000000003</v>
      </c>
      <c r="L11" s="19">
        <f t="shared" si="0"/>
        <v>236.76399999999998</v>
      </c>
      <c r="M11" s="19">
        <v>287.471</v>
      </c>
      <c r="N11" s="19">
        <v>2</v>
      </c>
      <c r="O11" s="5" t="s">
        <v>23</v>
      </c>
      <c r="P11" s="11"/>
    </row>
    <row r="12" spans="1:20" ht="16.5" customHeight="1" x14ac:dyDescent="0.25">
      <c r="A12" s="2">
        <v>6</v>
      </c>
      <c r="B12" s="19" t="s">
        <v>2</v>
      </c>
      <c r="C12" s="19" t="s">
        <v>9</v>
      </c>
      <c r="D12" s="19" t="s">
        <v>0</v>
      </c>
      <c r="E12" s="19">
        <v>6</v>
      </c>
      <c r="F12" s="19">
        <v>170.94</v>
      </c>
      <c r="G12" s="19" t="s">
        <v>23</v>
      </c>
      <c r="H12" s="19" t="s">
        <v>23</v>
      </c>
      <c r="I12" s="19" t="s">
        <v>23</v>
      </c>
      <c r="J12" s="19">
        <v>227.14599999999999</v>
      </c>
      <c r="K12" s="19">
        <v>9.6180000000000003</v>
      </c>
      <c r="L12" s="19">
        <f t="shared" si="0"/>
        <v>236.76399999999998</v>
      </c>
      <c r="M12" s="19">
        <v>287.471</v>
      </c>
      <c r="N12" s="19">
        <v>2</v>
      </c>
      <c r="O12" s="5" t="s">
        <v>23</v>
      </c>
      <c r="P12" s="11"/>
    </row>
    <row r="13" spans="1:20" ht="16.5" customHeight="1" x14ac:dyDescent="0.25">
      <c r="A13" s="2">
        <v>7</v>
      </c>
      <c r="B13" s="19" t="s">
        <v>2</v>
      </c>
      <c r="C13" s="19" t="s">
        <v>9</v>
      </c>
      <c r="D13" s="19" t="s">
        <v>0</v>
      </c>
      <c r="E13" s="19">
        <v>7</v>
      </c>
      <c r="F13" s="19">
        <v>177.35</v>
      </c>
      <c r="G13" s="19" t="s">
        <v>23</v>
      </c>
      <c r="H13" s="19" t="s">
        <v>23</v>
      </c>
      <c r="I13" s="19" t="s">
        <v>23</v>
      </c>
      <c r="J13" s="19">
        <v>230.86199999999999</v>
      </c>
      <c r="K13" s="19">
        <v>9.7750000000000004</v>
      </c>
      <c r="L13" s="19">
        <f t="shared" si="0"/>
        <v>240.637</v>
      </c>
      <c r="M13" s="19">
        <v>287.471</v>
      </c>
      <c r="N13" s="19">
        <v>2</v>
      </c>
      <c r="O13" s="5" t="s">
        <v>23</v>
      </c>
      <c r="P13" s="11"/>
    </row>
    <row r="14" spans="1:20" ht="16.5" customHeight="1" x14ac:dyDescent="0.25">
      <c r="A14" s="2">
        <v>8</v>
      </c>
      <c r="B14" s="19" t="s">
        <v>2</v>
      </c>
      <c r="C14" s="19" t="s">
        <v>9</v>
      </c>
      <c r="D14" s="19" t="s">
        <v>0</v>
      </c>
      <c r="E14" s="19">
        <v>9</v>
      </c>
      <c r="F14" s="19">
        <v>177.35</v>
      </c>
      <c r="G14" s="19" t="s">
        <v>23</v>
      </c>
      <c r="H14" s="19" t="s">
        <v>23</v>
      </c>
      <c r="I14" s="19" t="s">
        <v>23</v>
      </c>
      <c r="J14" s="19">
        <v>230.86199999999999</v>
      </c>
      <c r="K14" s="19">
        <v>9.7750000000000004</v>
      </c>
      <c r="L14" s="19">
        <f t="shared" si="0"/>
        <v>240.637</v>
      </c>
      <c r="M14" s="19">
        <v>287.471</v>
      </c>
      <c r="N14" s="19">
        <v>2</v>
      </c>
      <c r="O14" s="5" t="s">
        <v>23</v>
      </c>
      <c r="P14" s="11"/>
    </row>
    <row r="15" spans="1:20" ht="16.5" customHeight="1" x14ac:dyDescent="0.25">
      <c r="A15" s="2">
        <v>9</v>
      </c>
      <c r="B15" s="19" t="s">
        <v>2</v>
      </c>
      <c r="C15" s="19" t="s">
        <v>9</v>
      </c>
      <c r="D15" s="19" t="s">
        <v>0</v>
      </c>
      <c r="E15" s="19">
        <v>10</v>
      </c>
      <c r="F15" s="19">
        <v>177.35</v>
      </c>
      <c r="G15" s="19" t="s">
        <v>23</v>
      </c>
      <c r="H15" s="19" t="s">
        <v>23</v>
      </c>
      <c r="I15" s="19" t="s">
        <v>23</v>
      </c>
      <c r="J15" s="19">
        <v>230.86199999999999</v>
      </c>
      <c r="K15" s="19">
        <v>9.7750000000000004</v>
      </c>
      <c r="L15" s="19">
        <f t="shared" si="0"/>
        <v>240.637</v>
      </c>
      <c r="M15" s="19">
        <v>287.471</v>
      </c>
      <c r="N15" s="19">
        <v>2</v>
      </c>
      <c r="O15" s="5" t="s">
        <v>23</v>
      </c>
      <c r="P15" s="11"/>
    </row>
    <row r="16" spans="1:20" x14ac:dyDescent="0.25">
      <c r="A16" s="2">
        <v>10</v>
      </c>
      <c r="B16" s="19" t="s">
        <v>2</v>
      </c>
      <c r="C16" s="19" t="s">
        <v>9</v>
      </c>
      <c r="D16" s="19" t="s">
        <v>0</v>
      </c>
      <c r="E16" s="19">
        <v>11</v>
      </c>
      <c r="F16" s="19">
        <v>177.35</v>
      </c>
      <c r="G16" s="19" t="s">
        <v>23</v>
      </c>
      <c r="H16" s="19" t="s">
        <v>23</v>
      </c>
      <c r="I16" s="19" t="s">
        <v>23</v>
      </c>
      <c r="J16" s="19">
        <v>230.86199999999999</v>
      </c>
      <c r="K16" s="19">
        <v>9.7750000000000004</v>
      </c>
      <c r="L16" s="19">
        <f t="shared" si="0"/>
        <v>240.637</v>
      </c>
      <c r="M16" s="19">
        <v>287.471</v>
      </c>
      <c r="N16" s="19">
        <v>2</v>
      </c>
      <c r="O16" s="5" t="s">
        <v>23</v>
      </c>
      <c r="P16" s="11"/>
    </row>
    <row r="17" spans="1:16" x14ac:dyDescent="0.25">
      <c r="A17" s="2">
        <v>11</v>
      </c>
      <c r="B17" s="19" t="s">
        <v>2</v>
      </c>
      <c r="C17" s="19" t="s">
        <v>9</v>
      </c>
      <c r="D17" s="19" t="s">
        <v>0</v>
      </c>
      <c r="E17" s="19">
        <v>12</v>
      </c>
      <c r="F17" s="19">
        <v>177.35</v>
      </c>
      <c r="G17" s="19" t="s">
        <v>23</v>
      </c>
      <c r="H17" s="19" t="s">
        <v>23</v>
      </c>
      <c r="I17" s="19" t="s">
        <v>23</v>
      </c>
      <c r="J17" s="19">
        <v>230.86199999999999</v>
      </c>
      <c r="K17" s="19">
        <v>9.7750000000000004</v>
      </c>
      <c r="L17" s="19">
        <f t="shared" si="0"/>
        <v>240.637</v>
      </c>
      <c r="M17" s="19">
        <v>287.471</v>
      </c>
      <c r="N17" s="19">
        <v>2</v>
      </c>
      <c r="O17" s="5" t="s">
        <v>23</v>
      </c>
      <c r="P17" s="11"/>
    </row>
    <row r="18" spans="1:16" x14ac:dyDescent="0.25">
      <c r="A18" s="2">
        <v>12</v>
      </c>
      <c r="B18" s="19" t="s">
        <v>2</v>
      </c>
      <c r="C18" s="19" t="s">
        <v>9</v>
      </c>
      <c r="D18" s="19" t="s">
        <v>0</v>
      </c>
      <c r="E18" s="19">
        <v>14</v>
      </c>
      <c r="F18" s="19">
        <v>177.35</v>
      </c>
      <c r="G18" s="19" t="s">
        <v>23</v>
      </c>
      <c r="H18" s="19" t="s">
        <v>23</v>
      </c>
      <c r="I18" s="19" t="s">
        <v>23</v>
      </c>
      <c r="J18" s="19">
        <v>230.86199999999999</v>
      </c>
      <c r="K18" s="19">
        <v>9.7750000000000004</v>
      </c>
      <c r="L18" s="19">
        <f t="shared" si="0"/>
        <v>240.637</v>
      </c>
      <c r="M18" s="19">
        <v>287.471</v>
      </c>
      <c r="N18" s="19">
        <v>2</v>
      </c>
      <c r="O18" s="5" t="s">
        <v>23</v>
      </c>
      <c r="P18" s="11"/>
    </row>
    <row r="19" spans="1:16" x14ac:dyDescent="0.25">
      <c r="A19" s="2">
        <v>13</v>
      </c>
      <c r="B19" s="19"/>
      <c r="C19" s="28" t="s">
        <v>28</v>
      </c>
      <c r="D19" s="28"/>
      <c r="E19" s="28"/>
      <c r="F19" s="19">
        <f>SUM(F7:F18)</f>
        <v>2089.7399999999998</v>
      </c>
      <c r="G19" s="19" t="s">
        <v>23</v>
      </c>
      <c r="H19" s="19" t="s">
        <v>23</v>
      </c>
      <c r="I19" s="19" t="s">
        <v>23</v>
      </c>
      <c r="J19" s="19">
        <f>SUM(J7:J18)</f>
        <v>2748.0480000000002</v>
      </c>
      <c r="K19" s="19">
        <f>SUM(K7:K18)</f>
        <v>116.35800000000003</v>
      </c>
      <c r="L19" s="19">
        <f>SUM(L7:L18)</f>
        <v>2864.4060000000004</v>
      </c>
      <c r="M19" s="19">
        <f>SUM(M7:M18)</f>
        <v>3449.652</v>
      </c>
      <c r="N19" s="19">
        <f>SUM(N7:N18)</f>
        <v>24</v>
      </c>
      <c r="O19" s="5" t="s">
        <v>23</v>
      </c>
      <c r="P19" s="11"/>
    </row>
    <row r="20" spans="1:16" ht="9" customHeight="1" x14ac:dyDescent="0.25">
      <c r="A20" s="2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5"/>
      <c r="P20" s="11"/>
    </row>
    <row r="21" spans="1:16" x14ac:dyDescent="0.25">
      <c r="A21" s="2">
        <v>14</v>
      </c>
      <c r="B21" s="19" t="s">
        <v>3</v>
      </c>
      <c r="C21" s="19" t="s">
        <v>9</v>
      </c>
      <c r="D21" s="19" t="s">
        <v>0</v>
      </c>
      <c r="E21" s="19">
        <v>15</v>
      </c>
      <c r="F21" s="19">
        <v>170.94</v>
      </c>
      <c r="G21" s="19" t="s">
        <v>23</v>
      </c>
      <c r="H21" s="19" t="s">
        <v>23</v>
      </c>
      <c r="I21" s="19" t="s">
        <v>23</v>
      </c>
      <c r="J21" s="19">
        <v>227.14599999999999</v>
      </c>
      <c r="K21" s="19">
        <v>9.6180000000000003</v>
      </c>
      <c r="L21" s="19">
        <f>+J21+K21</f>
        <v>236.76399999999998</v>
      </c>
      <c r="M21" s="19">
        <v>352.41300000000001</v>
      </c>
      <c r="N21" s="19">
        <v>2</v>
      </c>
      <c r="O21" s="5" t="s">
        <v>23</v>
      </c>
      <c r="P21" s="11"/>
    </row>
    <row r="22" spans="1:16" x14ac:dyDescent="0.25">
      <c r="A22" s="2">
        <v>15</v>
      </c>
      <c r="B22" s="19" t="s">
        <v>3</v>
      </c>
      <c r="C22" s="19" t="s">
        <v>9</v>
      </c>
      <c r="D22" s="19" t="s">
        <v>0</v>
      </c>
      <c r="E22" s="19">
        <v>16</v>
      </c>
      <c r="F22" s="19">
        <v>170.94</v>
      </c>
      <c r="G22" s="19" t="s">
        <v>23</v>
      </c>
      <c r="H22" s="19" t="s">
        <v>23</v>
      </c>
      <c r="I22" s="19" t="s">
        <v>23</v>
      </c>
      <c r="J22" s="19">
        <v>227.14599999999999</v>
      </c>
      <c r="K22" s="19">
        <v>9.6180000000000003</v>
      </c>
      <c r="L22" s="19">
        <f t="shared" ref="L22:L34" si="1">+J22+K22</f>
        <v>236.76399999999998</v>
      </c>
      <c r="M22" s="19">
        <v>287.471</v>
      </c>
      <c r="N22" s="19">
        <v>2</v>
      </c>
      <c r="O22" s="5" t="s">
        <v>23</v>
      </c>
      <c r="P22" s="11"/>
    </row>
    <row r="23" spans="1:16" x14ac:dyDescent="0.25">
      <c r="A23" s="2">
        <v>16</v>
      </c>
      <c r="B23" s="19" t="s">
        <v>3</v>
      </c>
      <c r="C23" s="19" t="s">
        <v>9</v>
      </c>
      <c r="D23" s="19" t="s">
        <v>0</v>
      </c>
      <c r="E23" s="19">
        <v>18</v>
      </c>
      <c r="F23" s="19">
        <v>170.94</v>
      </c>
      <c r="G23" s="19" t="s">
        <v>23</v>
      </c>
      <c r="H23" s="19" t="s">
        <v>23</v>
      </c>
      <c r="I23" s="19" t="s">
        <v>23</v>
      </c>
      <c r="J23" s="19">
        <v>227.14599999999999</v>
      </c>
      <c r="K23" s="19">
        <v>9.6180000000000003</v>
      </c>
      <c r="L23" s="19">
        <f t="shared" si="1"/>
        <v>236.76399999999998</v>
      </c>
      <c r="M23" s="19">
        <v>287.471</v>
      </c>
      <c r="N23" s="19">
        <v>2</v>
      </c>
      <c r="O23" s="5" t="s">
        <v>23</v>
      </c>
      <c r="P23" s="11"/>
    </row>
    <row r="24" spans="1:16" x14ac:dyDescent="0.25">
      <c r="A24" s="2">
        <v>17</v>
      </c>
      <c r="B24" s="19" t="s">
        <v>3</v>
      </c>
      <c r="C24" s="19" t="s">
        <v>9</v>
      </c>
      <c r="D24" s="19" t="s">
        <v>0</v>
      </c>
      <c r="E24" s="19">
        <v>19</v>
      </c>
      <c r="F24" s="19">
        <v>170.94</v>
      </c>
      <c r="G24" s="19" t="s">
        <v>23</v>
      </c>
      <c r="H24" s="19" t="s">
        <v>23</v>
      </c>
      <c r="I24" s="19" t="s">
        <v>23</v>
      </c>
      <c r="J24" s="19">
        <v>227.14599999999999</v>
      </c>
      <c r="K24" s="19">
        <v>9.6180000000000003</v>
      </c>
      <c r="L24" s="19">
        <f t="shared" si="1"/>
        <v>236.76399999999998</v>
      </c>
      <c r="M24" s="19">
        <v>287.471</v>
      </c>
      <c r="N24" s="19">
        <v>2</v>
      </c>
      <c r="O24" s="5" t="s">
        <v>23</v>
      </c>
      <c r="P24" s="11"/>
    </row>
    <row r="25" spans="1:16" x14ac:dyDescent="0.25">
      <c r="A25" s="2">
        <v>18</v>
      </c>
      <c r="B25" s="19" t="s">
        <v>3</v>
      </c>
      <c r="C25" s="19" t="s">
        <v>9</v>
      </c>
      <c r="D25" s="19" t="s">
        <v>0</v>
      </c>
      <c r="E25" s="19">
        <v>20</v>
      </c>
      <c r="F25" s="19">
        <v>170.94</v>
      </c>
      <c r="G25" s="19" t="s">
        <v>23</v>
      </c>
      <c r="H25" s="19" t="s">
        <v>23</v>
      </c>
      <c r="I25" s="19" t="s">
        <v>23</v>
      </c>
      <c r="J25" s="19">
        <v>227.14599999999999</v>
      </c>
      <c r="K25" s="19">
        <v>9.6180000000000003</v>
      </c>
      <c r="L25" s="19">
        <f t="shared" si="1"/>
        <v>236.76399999999998</v>
      </c>
      <c r="M25" s="19">
        <v>287.471</v>
      </c>
      <c r="N25" s="19">
        <v>2</v>
      </c>
      <c r="O25" s="5" t="s">
        <v>23</v>
      </c>
      <c r="P25" s="11"/>
    </row>
    <row r="26" spans="1:16" x14ac:dyDescent="0.25">
      <c r="A26" s="2">
        <v>19</v>
      </c>
      <c r="B26" s="19" t="s">
        <v>3</v>
      </c>
      <c r="C26" s="19" t="s">
        <v>9</v>
      </c>
      <c r="D26" s="19" t="s">
        <v>0</v>
      </c>
      <c r="E26" s="19">
        <v>21</v>
      </c>
      <c r="F26" s="19">
        <v>170.94</v>
      </c>
      <c r="G26" s="19" t="s">
        <v>23</v>
      </c>
      <c r="H26" s="19" t="s">
        <v>23</v>
      </c>
      <c r="I26" s="19" t="s">
        <v>23</v>
      </c>
      <c r="J26" s="19">
        <v>227.14599999999999</v>
      </c>
      <c r="K26" s="19">
        <v>9.6180000000000003</v>
      </c>
      <c r="L26" s="19">
        <f t="shared" si="1"/>
        <v>236.76399999999998</v>
      </c>
      <c r="M26" s="19">
        <v>287.471</v>
      </c>
      <c r="N26" s="19">
        <v>2</v>
      </c>
      <c r="O26" s="5" t="s">
        <v>23</v>
      </c>
      <c r="P26" s="11"/>
    </row>
    <row r="27" spans="1:16" x14ac:dyDescent="0.25">
      <c r="A27" s="2">
        <v>20</v>
      </c>
      <c r="B27" s="19" t="s">
        <v>3</v>
      </c>
      <c r="C27" s="19" t="s">
        <v>9</v>
      </c>
      <c r="D27" s="19" t="s">
        <v>0</v>
      </c>
      <c r="E27" s="19">
        <v>22</v>
      </c>
      <c r="F27" s="19">
        <v>170.94</v>
      </c>
      <c r="G27" s="19" t="s">
        <v>23</v>
      </c>
      <c r="H27" s="19" t="s">
        <v>23</v>
      </c>
      <c r="I27" s="19" t="s">
        <v>23</v>
      </c>
      <c r="J27" s="19">
        <v>227.14599999999999</v>
      </c>
      <c r="K27" s="19">
        <v>9.6180000000000003</v>
      </c>
      <c r="L27" s="19">
        <f t="shared" si="1"/>
        <v>236.76399999999998</v>
      </c>
      <c r="M27" s="19">
        <v>287.471</v>
      </c>
      <c r="N27" s="19">
        <v>2</v>
      </c>
      <c r="O27" s="5" t="s">
        <v>23</v>
      </c>
      <c r="P27" s="11"/>
    </row>
    <row r="28" spans="1:16" x14ac:dyDescent="0.25">
      <c r="A28" s="2">
        <v>21</v>
      </c>
      <c r="B28" s="19" t="s">
        <v>3</v>
      </c>
      <c r="C28" s="19" t="s">
        <v>9</v>
      </c>
      <c r="D28" s="19" t="s">
        <v>0</v>
      </c>
      <c r="E28" s="19">
        <v>23</v>
      </c>
      <c r="F28" s="19">
        <v>177.35</v>
      </c>
      <c r="G28" s="19" t="s">
        <v>23</v>
      </c>
      <c r="H28" s="19" t="s">
        <v>23</v>
      </c>
      <c r="I28" s="19" t="s">
        <v>23</v>
      </c>
      <c r="J28" s="19">
        <v>230.86199999999999</v>
      </c>
      <c r="K28" s="19">
        <v>9.7750000000000004</v>
      </c>
      <c r="L28" s="19">
        <f t="shared" si="1"/>
        <v>240.637</v>
      </c>
      <c r="M28" s="19">
        <v>287.471</v>
      </c>
      <c r="N28" s="19">
        <v>2</v>
      </c>
      <c r="O28" s="5" t="s">
        <v>23</v>
      </c>
      <c r="P28" s="11"/>
    </row>
    <row r="29" spans="1:16" x14ac:dyDescent="0.25">
      <c r="A29" s="2">
        <v>22</v>
      </c>
      <c r="B29" s="19" t="s">
        <v>3</v>
      </c>
      <c r="C29" s="19" t="s">
        <v>9</v>
      </c>
      <c r="D29" s="19" t="s">
        <v>0</v>
      </c>
      <c r="E29" s="19">
        <v>24</v>
      </c>
      <c r="F29" s="19">
        <v>177.35</v>
      </c>
      <c r="G29" s="19" t="s">
        <v>23</v>
      </c>
      <c r="H29" s="19" t="s">
        <v>23</v>
      </c>
      <c r="I29" s="19" t="s">
        <v>23</v>
      </c>
      <c r="J29" s="19">
        <v>230.86199999999999</v>
      </c>
      <c r="K29" s="19">
        <v>9.7750000000000004</v>
      </c>
      <c r="L29" s="19">
        <f t="shared" si="1"/>
        <v>240.637</v>
      </c>
      <c r="M29" s="19">
        <v>287.471</v>
      </c>
      <c r="N29" s="19">
        <v>2</v>
      </c>
      <c r="O29" s="5" t="s">
        <v>23</v>
      </c>
      <c r="P29" s="11"/>
    </row>
    <row r="30" spans="1:16" x14ac:dyDescent="0.25">
      <c r="A30" s="2">
        <v>23</v>
      </c>
      <c r="B30" s="19" t="s">
        <v>3</v>
      </c>
      <c r="C30" s="19" t="s">
        <v>9</v>
      </c>
      <c r="D30" s="19" t="s">
        <v>0</v>
      </c>
      <c r="E30" s="19">
        <v>25</v>
      </c>
      <c r="F30" s="19">
        <v>177.35</v>
      </c>
      <c r="G30" s="19" t="s">
        <v>23</v>
      </c>
      <c r="H30" s="19" t="s">
        <v>23</v>
      </c>
      <c r="I30" s="19" t="s">
        <v>23</v>
      </c>
      <c r="J30" s="19">
        <v>230.86199999999999</v>
      </c>
      <c r="K30" s="19">
        <v>9.7750000000000004</v>
      </c>
      <c r="L30" s="19">
        <f t="shared" si="1"/>
        <v>240.637</v>
      </c>
      <c r="M30" s="19">
        <v>287.471</v>
      </c>
      <c r="N30" s="19">
        <v>2</v>
      </c>
      <c r="O30" s="5" t="s">
        <v>23</v>
      </c>
      <c r="P30" s="11"/>
    </row>
    <row r="31" spans="1:16" x14ac:dyDescent="0.25">
      <c r="A31" s="2">
        <v>24</v>
      </c>
      <c r="B31" s="19" t="s">
        <v>3</v>
      </c>
      <c r="C31" s="19" t="s">
        <v>9</v>
      </c>
      <c r="D31" s="19" t="s">
        <v>0</v>
      </c>
      <c r="E31" s="19">
        <v>27</v>
      </c>
      <c r="F31" s="19">
        <v>177.35</v>
      </c>
      <c r="G31" s="19" t="s">
        <v>23</v>
      </c>
      <c r="H31" s="19" t="s">
        <v>23</v>
      </c>
      <c r="I31" s="19" t="s">
        <v>23</v>
      </c>
      <c r="J31" s="19">
        <v>230.86199999999999</v>
      </c>
      <c r="K31" s="19">
        <v>9.7750000000000004</v>
      </c>
      <c r="L31" s="19">
        <f t="shared" si="1"/>
        <v>240.637</v>
      </c>
      <c r="M31" s="19">
        <v>287.471</v>
      </c>
      <c r="N31" s="19">
        <v>2</v>
      </c>
      <c r="O31" s="5" t="s">
        <v>23</v>
      </c>
      <c r="P31" s="11"/>
    </row>
    <row r="32" spans="1:16" x14ac:dyDescent="0.25">
      <c r="A32" s="2">
        <v>25</v>
      </c>
      <c r="B32" s="19" t="s">
        <v>3</v>
      </c>
      <c r="C32" s="19" t="s">
        <v>9</v>
      </c>
      <c r="D32" s="19" t="s">
        <v>0</v>
      </c>
      <c r="E32" s="19">
        <v>28</v>
      </c>
      <c r="F32" s="19">
        <v>177.35</v>
      </c>
      <c r="G32" s="19" t="s">
        <v>23</v>
      </c>
      <c r="H32" s="19" t="s">
        <v>23</v>
      </c>
      <c r="I32" s="19" t="s">
        <v>23</v>
      </c>
      <c r="J32" s="19">
        <v>230.86199999999999</v>
      </c>
      <c r="K32" s="19">
        <v>9.7750000000000004</v>
      </c>
      <c r="L32" s="19">
        <f t="shared" si="1"/>
        <v>240.637</v>
      </c>
      <c r="M32" s="19">
        <v>287.471</v>
      </c>
      <c r="N32" s="19">
        <v>2</v>
      </c>
      <c r="O32" s="5" t="s">
        <v>23</v>
      </c>
      <c r="P32" s="11"/>
    </row>
    <row r="33" spans="1:16" x14ac:dyDescent="0.25">
      <c r="A33" s="2">
        <v>26</v>
      </c>
      <c r="B33" s="19" t="s">
        <v>3</v>
      </c>
      <c r="C33" s="19" t="s">
        <v>9</v>
      </c>
      <c r="D33" s="19" t="s">
        <v>0</v>
      </c>
      <c r="E33" s="19">
        <v>29</v>
      </c>
      <c r="F33" s="19">
        <v>177.35</v>
      </c>
      <c r="G33" s="19" t="s">
        <v>23</v>
      </c>
      <c r="H33" s="19" t="s">
        <v>23</v>
      </c>
      <c r="I33" s="19" t="s">
        <v>23</v>
      </c>
      <c r="J33" s="19">
        <v>230.86199999999999</v>
      </c>
      <c r="K33" s="19">
        <v>9.7750000000000004</v>
      </c>
      <c r="L33" s="19">
        <f t="shared" si="1"/>
        <v>240.637</v>
      </c>
      <c r="M33" s="19">
        <v>287.471</v>
      </c>
      <c r="N33" s="19">
        <v>2</v>
      </c>
      <c r="O33" s="5" t="s">
        <v>23</v>
      </c>
      <c r="P33" s="11"/>
    </row>
    <row r="34" spans="1:16" x14ac:dyDescent="0.25">
      <c r="A34" s="2">
        <v>27</v>
      </c>
      <c r="B34" s="19" t="s">
        <v>3</v>
      </c>
      <c r="C34" s="19" t="s">
        <v>9</v>
      </c>
      <c r="D34" s="19" t="s">
        <v>0</v>
      </c>
      <c r="E34" s="19">
        <v>30</v>
      </c>
      <c r="F34" s="19">
        <v>177.35</v>
      </c>
      <c r="G34" s="19" t="s">
        <v>23</v>
      </c>
      <c r="H34" s="19" t="s">
        <v>23</v>
      </c>
      <c r="I34" s="19" t="s">
        <v>23</v>
      </c>
      <c r="J34" s="19">
        <v>230.86199999999999</v>
      </c>
      <c r="K34" s="19">
        <v>9.7750000000000004</v>
      </c>
      <c r="L34" s="19">
        <f t="shared" si="1"/>
        <v>240.637</v>
      </c>
      <c r="M34" s="19">
        <v>352.41300000000001</v>
      </c>
      <c r="N34" s="19">
        <v>2</v>
      </c>
      <c r="O34" s="5" t="s">
        <v>23</v>
      </c>
      <c r="P34" s="11"/>
    </row>
    <row r="35" spans="1:16" x14ac:dyDescent="0.25">
      <c r="A35" s="2">
        <v>28</v>
      </c>
      <c r="B35" s="19"/>
      <c r="C35" s="28" t="s">
        <v>30</v>
      </c>
      <c r="D35" s="28"/>
      <c r="E35" s="28"/>
      <c r="F35" s="19">
        <f>SUM(F21:F34)</f>
        <v>2438.0299999999997</v>
      </c>
      <c r="G35" s="19" t="s">
        <v>23</v>
      </c>
      <c r="H35" s="19" t="s">
        <v>23</v>
      </c>
      <c r="I35" s="19" t="s">
        <v>23</v>
      </c>
      <c r="J35" s="19">
        <f>SUM(J21:J34)</f>
        <v>3206.0560000000005</v>
      </c>
      <c r="K35" s="19">
        <f>SUM(K21:K34)</f>
        <v>135.75100000000003</v>
      </c>
      <c r="L35" s="19">
        <f>SUM(L21:L34)</f>
        <v>3341.8070000000007</v>
      </c>
      <c r="M35" s="19">
        <f>SUM(M21:M34)</f>
        <v>4154.4780000000001</v>
      </c>
      <c r="N35" s="19">
        <f>SUM(N21:N34)</f>
        <v>28</v>
      </c>
      <c r="O35" s="5" t="s">
        <v>23</v>
      </c>
      <c r="P35" s="11"/>
    </row>
    <row r="36" spans="1:16" ht="8.25" customHeight="1" x14ac:dyDescent="0.25">
      <c r="A36" s="2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5"/>
      <c r="P36" s="11"/>
    </row>
    <row r="37" spans="1:16" x14ac:dyDescent="0.25">
      <c r="A37" s="2">
        <v>29</v>
      </c>
      <c r="B37" s="19" t="s">
        <v>4</v>
      </c>
      <c r="C37" s="19" t="s">
        <v>9</v>
      </c>
      <c r="D37" s="19" t="s">
        <v>1</v>
      </c>
      <c r="E37" s="19">
        <v>31</v>
      </c>
      <c r="F37" s="19">
        <v>215.255</v>
      </c>
      <c r="G37" s="19" t="s">
        <v>23</v>
      </c>
      <c r="H37" s="19" t="s">
        <v>23</v>
      </c>
      <c r="I37" s="19" t="s">
        <v>23</v>
      </c>
      <c r="J37" s="19">
        <v>279.822</v>
      </c>
      <c r="K37" s="19">
        <v>11.849</v>
      </c>
      <c r="L37" s="19">
        <f>+J37+K37</f>
        <v>291.67099999999999</v>
      </c>
      <c r="M37" s="19">
        <v>405.59500000000003</v>
      </c>
      <c r="N37" s="19">
        <v>2</v>
      </c>
      <c r="O37" s="5">
        <v>1</v>
      </c>
      <c r="P37" s="11"/>
    </row>
    <row r="38" spans="1:16" x14ac:dyDescent="0.25">
      <c r="A38" s="2">
        <v>30</v>
      </c>
      <c r="B38" s="19" t="s">
        <v>4</v>
      </c>
      <c r="C38" s="19" t="s">
        <v>9</v>
      </c>
      <c r="D38" s="19" t="s">
        <v>0</v>
      </c>
      <c r="E38" s="19">
        <v>32</v>
      </c>
      <c r="F38" s="19">
        <v>170.94</v>
      </c>
      <c r="G38" s="19" t="s">
        <v>23</v>
      </c>
      <c r="H38" s="19" t="s">
        <v>23</v>
      </c>
      <c r="I38" s="19" t="s">
        <v>23</v>
      </c>
      <c r="J38" s="19">
        <v>227.14599999999999</v>
      </c>
      <c r="K38" s="19">
        <v>9.6170000000000009</v>
      </c>
      <c r="L38" s="19">
        <f t="shared" ref="L38" si="2">+J38+K38</f>
        <v>236.76299999999998</v>
      </c>
      <c r="M38" s="19">
        <v>310.20800000000003</v>
      </c>
      <c r="N38" s="19">
        <v>2</v>
      </c>
      <c r="O38" s="5" t="s">
        <v>23</v>
      </c>
      <c r="P38" s="11"/>
    </row>
    <row r="39" spans="1:16" x14ac:dyDescent="0.25">
      <c r="A39" s="2">
        <v>31</v>
      </c>
      <c r="B39" s="19"/>
      <c r="C39" s="28" t="s">
        <v>31</v>
      </c>
      <c r="D39" s="28"/>
      <c r="E39" s="28"/>
      <c r="F39" s="19">
        <f>SUM(F37:F38)</f>
        <v>386.19499999999999</v>
      </c>
      <c r="G39" s="19" t="s">
        <v>23</v>
      </c>
      <c r="H39" s="19" t="s">
        <v>23</v>
      </c>
      <c r="I39" s="19" t="s">
        <v>23</v>
      </c>
      <c r="J39" s="19">
        <f>SUM(J37:J38)</f>
        <v>506.96799999999996</v>
      </c>
      <c r="K39" s="19">
        <f>SUM(K37:K38)</f>
        <v>21.466000000000001</v>
      </c>
      <c r="L39" s="19">
        <f>SUM(L37:L38)</f>
        <v>528.43399999999997</v>
      </c>
      <c r="M39" s="19">
        <f>SUM(M37:M38)</f>
        <v>715.80300000000011</v>
      </c>
      <c r="N39" s="19">
        <f>SUM(N37:N38)</f>
        <v>4</v>
      </c>
      <c r="O39" s="5">
        <v>1</v>
      </c>
      <c r="P39" s="11"/>
    </row>
    <row r="40" spans="1:16" ht="7.5" customHeight="1" x14ac:dyDescent="0.25">
      <c r="A40" s="2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5"/>
      <c r="P40" s="11"/>
    </row>
    <row r="41" spans="1:16" x14ac:dyDescent="0.25">
      <c r="A41" s="2">
        <v>32</v>
      </c>
      <c r="B41" s="19" t="s">
        <v>5</v>
      </c>
      <c r="C41" s="19" t="s">
        <v>9</v>
      </c>
      <c r="D41" s="19" t="s">
        <v>1</v>
      </c>
      <c r="E41" s="19">
        <v>33</v>
      </c>
      <c r="F41" s="19">
        <v>210.517</v>
      </c>
      <c r="G41" s="19" t="s">
        <v>23</v>
      </c>
      <c r="H41" s="19" t="s">
        <v>23</v>
      </c>
      <c r="I41" s="19" t="s">
        <v>23</v>
      </c>
      <c r="J41" s="19">
        <v>279.07799999999997</v>
      </c>
      <c r="K41" s="19">
        <v>11.817</v>
      </c>
      <c r="L41" s="19">
        <f>+J41+K41</f>
        <v>290.89499999999998</v>
      </c>
      <c r="M41" s="19">
        <v>435.38799999999998</v>
      </c>
      <c r="N41" s="19">
        <v>2</v>
      </c>
      <c r="O41" s="5">
        <v>1</v>
      </c>
      <c r="P41" s="11"/>
    </row>
    <row r="42" spans="1:16" x14ac:dyDescent="0.25">
      <c r="A42" s="2">
        <v>33</v>
      </c>
      <c r="B42" s="19" t="s">
        <v>5</v>
      </c>
      <c r="C42" s="19" t="s">
        <v>9</v>
      </c>
      <c r="D42" s="19" t="s">
        <v>1</v>
      </c>
      <c r="E42" s="19">
        <v>34</v>
      </c>
      <c r="F42" s="19">
        <v>224.26599999999999</v>
      </c>
      <c r="G42" s="19" t="s">
        <v>23</v>
      </c>
      <c r="H42" s="19" t="s">
        <v>23</v>
      </c>
      <c r="I42" s="19" t="s">
        <v>23</v>
      </c>
      <c r="J42" s="19">
        <v>290.78399999999999</v>
      </c>
      <c r="K42" s="19">
        <v>12.313000000000001</v>
      </c>
      <c r="L42" s="19">
        <f t="shared" ref="L42:L51" si="3">+J42+K42</f>
        <v>303.09699999999998</v>
      </c>
      <c r="M42" s="19">
        <v>368.74700000000001</v>
      </c>
      <c r="N42" s="19">
        <v>2</v>
      </c>
      <c r="O42" s="5">
        <v>1</v>
      </c>
      <c r="P42" s="11"/>
    </row>
    <row r="43" spans="1:16" x14ac:dyDescent="0.25">
      <c r="A43" s="2">
        <v>34</v>
      </c>
      <c r="B43" s="19" t="s">
        <v>5</v>
      </c>
      <c r="C43" s="19" t="s">
        <v>9</v>
      </c>
      <c r="D43" s="19" t="s">
        <v>0</v>
      </c>
      <c r="E43" s="19">
        <v>36</v>
      </c>
      <c r="F43" s="19">
        <v>204.571</v>
      </c>
      <c r="G43" s="19" t="s">
        <v>23</v>
      </c>
      <c r="H43" s="19" t="s">
        <v>23</v>
      </c>
      <c r="I43" s="19" t="s">
        <v>23</v>
      </c>
      <c r="J43" s="19">
        <v>267.83699999999999</v>
      </c>
      <c r="K43" s="19">
        <v>11.340999999999999</v>
      </c>
      <c r="L43" s="19">
        <f t="shared" si="3"/>
        <v>279.178</v>
      </c>
      <c r="M43" s="19">
        <v>350.584</v>
      </c>
      <c r="N43" s="19">
        <v>2</v>
      </c>
      <c r="O43" s="5">
        <v>1</v>
      </c>
      <c r="P43" s="11"/>
    </row>
    <row r="44" spans="1:16" x14ac:dyDescent="0.25">
      <c r="A44" s="2">
        <v>35</v>
      </c>
      <c r="B44" s="19" t="s">
        <v>5</v>
      </c>
      <c r="C44" s="19" t="s">
        <v>9</v>
      </c>
      <c r="D44" s="19" t="s">
        <v>0</v>
      </c>
      <c r="E44" s="19">
        <v>37</v>
      </c>
      <c r="F44" s="19">
        <v>204.571</v>
      </c>
      <c r="G44" s="19" t="s">
        <v>23</v>
      </c>
      <c r="H44" s="19" t="s">
        <v>23</v>
      </c>
      <c r="I44" s="19" t="s">
        <v>23</v>
      </c>
      <c r="J44" s="19">
        <v>267.83699999999999</v>
      </c>
      <c r="K44" s="19">
        <v>11.340999999999999</v>
      </c>
      <c r="L44" s="19">
        <f t="shared" si="3"/>
        <v>279.178</v>
      </c>
      <c r="M44" s="19">
        <v>337.25599999999997</v>
      </c>
      <c r="N44" s="19">
        <v>2</v>
      </c>
      <c r="O44" s="5">
        <v>1</v>
      </c>
      <c r="P44" s="11"/>
    </row>
    <row r="45" spans="1:16" x14ac:dyDescent="0.25">
      <c r="A45" s="2">
        <v>36</v>
      </c>
      <c r="B45" s="19" t="s">
        <v>5</v>
      </c>
      <c r="C45" s="19" t="s">
        <v>9</v>
      </c>
      <c r="D45" s="19" t="s">
        <v>0</v>
      </c>
      <c r="E45" s="19">
        <v>38</v>
      </c>
      <c r="F45" s="19">
        <v>204.571</v>
      </c>
      <c r="G45" s="19" t="s">
        <v>23</v>
      </c>
      <c r="H45" s="19" t="s">
        <v>23</v>
      </c>
      <c r="I45" s="19" t="s">
        <v>23</v>
      </c>
      <c r="J45" s="19">
        <v>267.83699999999999</v>
      </c>
      <c r="K45" s="19">
        <v>11.340999999999999</v>
      </c>
      <c r="L45" s="19">
        <f t="shared" si="3"/>
        <v>279.178</v>
      </c>
      <c r="M45" s="19">
        <v>337.64800000000002</v>
      </c>
      <c r="N45" s="19">
        <v>2</v>
      </c>
      <c r="O45" s="5">
        <v>1</v>
      </c>
      <c r="P45" s="11"/>
    </row>
    <row r="46" spans="1:16" x14ac:dyDescent="0.25">
      <c r="A46" s="2">
        <v>37</v>
      </c>
      <c r="B46" s="19" t="s">
        <v>5</v>
      </c>
      <c r="C46" s="19" t="s">
        <v>9</v>
      </c>
      <c r="D46" s="19" t="s">
        <v>0</v>
      </c>
      <c r="E46" s="19">
        <v>39</v>
      </c>
      <c r="F46" s="19">
        <v>204.571</v>
      </c>
      <c r="G46" s="19" t="s">
        <v>23</v>
      </c>
      <c r="H46" s="19" t="s">
        <v>23</v>
      </c>
      <c r="I46" s="19" t="s">
        <v>23</v>
      </c>
      <c r="J46" s="19">
        <v>267.83699999999999</v>
      </c>
      <c r="K46" s="19">
        <v>11.340999999999999</v>
      </c>
      <c r="L46" s="19">
        <f t="shared" si="3"/>
        <v>279.178</v>
      </c>
      <c r="M46" s="19">
        <v>366.91800000000001</v>
      </c>
      <c r="N46" s="19">
        <v>2</v>
      </c>
      <c r="O46" s="5">
        <v>1</v>
      </c>
    </row>
    <row r="47" spans="1:16" x14ac:dyDescent="0.25">
      <c r="A47" s="2">
        <v>38</v>
      </c>
      <c r="B47" s="19" t="s">
        <v>5</v>
      </c>
      <c r="C47" s="19" t="s">
        <v>9</v>
      </c>
      <c r="D47" s="19" t="s">
        <v>1</v>
      </c>
      <c r="E47" s="19">
        <v>40</v>
      </c>
      <c r="F47" s="19">
        <v>224.26599999999999</v>
      </c>
      <c r="G47" s="19" t="s">
        <v>23</v>
      </c>
      <c r="H47" s="19" t="s">
        <v>23</v>
      </c>
      <c r="I47" s="19" t="s">
        <v>23</v>
      </c>
      <c r="J47" s="19">
        <v>290.78399999999999</v>
      </c>
      <c r="K47" s="19">
        <v>12.313000000000001</v>
      </c>
      <c r="L47" s="19">
        <f t="shared" si="3"/>
        <v>303.09699999999998</v>
      </c>
      <c r="M47" s="19">
        <v>384.03500000000003</v>
      </c>
      <c r="N47" s="19">
        <v>2</v>
      </c>
      <c r="O47" s="5">
        <v>1</v>
      </c>
    </row>
    <row r="48" spans="1:16" x14ac:dyDescent="0.25">
      <c r="A48" s="2">
        <v>39</v>
      </c>
      <c r="B48" s="19" t="s">
        <v>5</v>
      </c>
      <c r="C48" s="19" t="s">
        <v>9</v>
      </c>
      <c r="D48" s="19" t="s">
        <v>1</v>
      </c>
      <c r="E48" s="19">
        <v>41</v>
      </c>
      <c r="F48" s="19">
        <v>210.517</v>
      </c>
      <c r="G48" s="19" t="s">
        <v>23</v>
      </c>
      <c r="H48" s="19" t="s">
        <v>23</v>
      </c>
      <c r="I48" s="19" t="s">
        <v>23</v>
      </c>
      <c r="J48" s="19">
        <v>279.07799999999997</v>
      </c>
      <c r="K48" s="19">
        <v>11.817</v>
      </c>
      <c r="L48" s="19">
        <f t="shared" si="3"/>
        <v>290.89499999999998</v>
      </c>
      <c r="M48" s="19">
        <v>478.50799999999998</v>
      </c>
      <c r="N48" s="19">
        <v>2</v>
      </c>
      <c r="O48" s="5">
        <v>1</v>
      </c>
    </row>
    <row r="49" spans="1:15" x14ac:dyDescent="0.25">
      <c r="A49" s="2">
        <v>40</v>
      </c>
      <c r="B49" s="19" t="s">
        <v>5</v>
      </c>
      <c r="C49" s="19" t="s">
        <v>9</v>
      </c>
      <c r="D49" s="19" t="s">
        <v>1</v>
      </c>
      <c r="E49" s="19">
        <v>42</v>
      </c>
      <c r="F49" s="19">
        <v>206.52199999999999</v>
      </c>
      <c r="G49" s="19" t="s">
        <v>23</v>
      </c>
      <c r="H49" s="19" t="s">
        <v>23</v>
      </c>
      <c r="I49" s="19" t="s">
        <v>23</v>
      </c>
      <c r="J49" s="19">
        <v>272.947</v>
      </c>
      <c r="K49" s="19">
        <v>11.557</v>
      </c>
      <c r="L49" s="19">
        <f t="shared" si="3"/>
        <v>284.50400000000002</v>
      </c>
      <c r="M49" s="19">
        <v>439.56900000000002</v>
      </c>
      <c r="N49" s="19">
        <v>1</v>
      </c>
      <c r="O49" s="5">
        <v>2</v>
      </c>
    </row>
    <row r="50" spans="1:15" x14ac:dyDescent="0.25">
      <c r="A50" s="2">
        <v>41</v>
      </c>
      <c r="B50" s="19" t="s">
        <v>5</v>
      </c>
      <c r="C50" s="19" t="s">
        <v>9</v>
      </c>
      <c r="D50" s="19" t="s">
        <v>1</v>
      </c>
      <c r="E50" s="19">
        <v>43</v>
      </c>
      <c r="F50" s="19">
        <v>206.52199999999999</v>
      </c>
      <c r="G50" s="19" t="s">
        <v>23</v>
      </c>
      <c r="H50" s="19" t="s">
        <v>23</v>
      </c>
      <c r="I50" s="19" t="s">
        <v>23</v>
      </c>
      <c r="J50" s="19">
        <v>272.947</v>
      </c>
      <c r="K50" s="19">
        <v>11.557</v>
      </c>
      <c r="L50" s="19">
        <f t="shared" si="3"/>
        <v>284.50400000000002</v>
      </c>
      <c r="M50" s="19">
        <v>425.065</v>
      </c>
      <c r="N50" s="19">
        <v>1</v>
      </c>
      <c r="O50" s="5">
        <v>2</v>
      </c>
    </row>
    <row r="51" spans="1:15" x14ac:dyDescent="0.25">
      <c r="A51" s="2">
        <v>42</v>
      </c>
      <c r="B51" s="19" t="s">
        <v>5</v>
      </c>
      <c r="C51" s="19" t="s">
        <v>9</v>
      </c>
      <c r="D51" s="19" t="s">
        <v>1</v>
      </c>
      <c r="E51" s="19">
        <v>45</v>
      </c>
      <c r="F51" s="19">
        <v>210.517</v>
      </c>
      <c r="G51" s="19" t="s">
        <v>23</v>
      </c>
      <c r="H51" s="19" t="s">
        <v>23</v>
      </c>
      <c r="I51" s="19" t="s">
        <v>23</v>
      </c>
      <c r="J51" s="19">
        <v>279.07799999999997</v>
      </c>
      <c r="K51" s="19">
        <v>11.817</v>
      </c>
      <c r="L51" s="19">
        <f t="shared" si="3"/>
        <v>290.89499999999998</v>
      </c>
      <c r="M51" s="19">
        <v>438.78500000000003</v>
      </c>
      <c r="N51" s="19">
        <v>2</v>
      </c>
      <c r="O51" s="5">
        <v>1</v>
      </c>
    </row>
    <row r="52" spans="1:15" x14ac:dyDescent="0.25">
      <c r="A52" s="2">
        <v>43</v>
      </c>
      <c r="B52" s="19"/>
      <c r="C52" s="28" t="s">
        <v>32</v>
      </c>
      <c r="D52" s="28"/>
      <c r="E52" s="28"/>
      <c r="F52" s="19">
        <f>SUM(F41:F51)</f>
        <v>2311.4110000000001</v>
      </c>
      <c r="G52" s="19" t="s">
        <v>23</v>
      </c>
      <c r="H52" s="19" t="s">
        <v>23</v>
      </c>
      <c r="I52" s="19" t="s">
        <v>23</v>
      </c>
      <c r="J52" s="19">
        <f t="shared" ref="J52:O52" si="4">SUM(J41:J51)</f>
        <v>3036.0440000000003</v>
      </c>
      <c r="K52" s="19">
        <f t="shared" si="4"/>
        <v>128.55500000000001</v>
      </c>
      <c r="L52" s="19">
        <f t="shared" si="4"/>
        <v>3164.5989999999997</v>
      </c>
      <c r="M52" s="19">
        <f t="shared" si="4"/>
        <v>4362.5029999999997</v>
      </c>
      <c r="N52" s="19">
        <f t="shared" si="4"/>
        <v>20</v>
      </c>
      <c r="O52" s="5">
        <f t="shared" si="4"/>
        <v>13</v>
      </c>
    </row>
    <row r="53" spans="1:15" ht="6.75" customHeight="1" x14ac:dyDescent="0.25">
      <c r="A53" s="2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7"/>
    </row>
    <row r="54" spans="1:15" x14ac:dyDescent="0.25">
      <c r="A54" s="2">
        <v>44</v>
      </c>
      <c r="B54" s="19" t="s">
        <v>6</v>
      </c>
      <c r="C54" s="19" t="s">
        <v>9</v>
      </c>
      <c r="D54" s="19" t="s">
        <v>1</v>
      </c>
      <c r="E54" s="19">
        <v>46</v>
      </c>
      <c r="F54" s="19">
        <v>210.05199999999999</v>
      </c>
      <c r="G54" s="19" t="s">
        <v>23</v>
      </c>
      <c r="H54" s="19" t="s">
        <v>23</v>
      </c>
      <c r="I54" s="19" t="s">
        <v>23</v>
      </c>
      <c r="J54" s="19">
        <v>274.99099999999999</v>
      </c>
      <c r="K54" s="19">
        <v>11.644</v>
      </c>
      <c r="L54" s="19">
        <f>+J54+K54</f>
        <v>286.63499999999999</v>
      </c>
      <c r="M54" s="19">
        <v>392.13600000000002</v>
      </c>
      <c r="N54" s="19">
        <v>2</v>
      </c>
      <c r="O54" s="17">
        <v>1</v>
      </c>
    </row>
    <row r="55" spans="1:15" x14ac:dyDescent="0.25">
      <c r="A55" s="2">
        <v>45</v>
      </c>
      <c r="B55" s="19" t="s">
        <v>6</v>
      </c>
      <c r="C55" s="19" t="s">
        <v>9</v>
      </c>
      <c r="D55" s="19" t="s">
        <v>1</v>
      </c>
      <c r="E55" s="19">
        <v>47</v>
      </c>
      <c r="F55" s="19">
        <v>210.05199999999999</v>
      </c>
      <c r="G55" s="19" t="s">
        <v>23</v>
      </c>
      <c r="H55" s="19" t="s">
        <v>23</v>
      </c>
      <c r="I55" s="19" t="s">
        <v>23</v>
      </c>
      <c r="J55" s="19">
        <v>274.99099999999999</v>
      </c>
      <c r="K55" s="19">
        <v>11.644</v>
      </c>
      <c r="L55" s="19">
        <f t="shared" ref="L55:L63" si="5">+J55+K55</f>
        <v>286.63499999999999</v>
      </c>
      <c r="M55" s="19">
        <v>383.25099999999998</v>
      </c>
      <c r="N55" s="19">
        <v>2</v>
      </c>
      <c r="O55" s="17">
        <v>1</v>
      </c>
    </row>
    <row r="56" spans="1:15" x14ac:dyDescent="0.25">
      <c r="A56" s="2">
        <v>46</v>
      </c>
      <c r="B56" s="19" t="s">
        <v>6</v>
      </c>
      <c r="C56" s="19" t="s">
        <v>9</v>
      </c>
      <c r="D56" s="19" t="s">
        <v>1</v>
      </c>
      <c r="E56" s="19">
        <v>48</v>
      </c>
      <c r="F56" s="19">
        <v>199.92599999999999</v>
      </c>
      <c r="G56" s="19" t="s">
        <v>23</v>
      </c>
      <c r="H56" s="19" t="s">
        <v>23</v>
      </c>
      <c r="I56" s="19" t="s">
        <v>23</v>
      </c>
      <c r="J56" s="19">
        <v>259.94099999999997</v>
      </c>
      <c r="K56" s="19">
        <v>11.007</v>
      </c>
      <c r="L56" s="19">
        <f t="shared" si="5"/>
        <v>270.94799999999998</v>
      </c>
      <c r="M56" s="19">
        <v>373.97399999999999</v>
      </c>
      <c r="N56" s="19">
        <v>2</v>
      </c>
      <c r="O56" s="17" t="s">
        <v>23</v>
      </c>
    </row>
    <row r="57" spans="1:15" x14ac:dyDescent="0.25">
      <c r="A57" s="2">
        <v>47</v>
      </c>
      <c r="B57" s="19" t="s">
        <v>6</v>
      </c>
      <c r="C57" s="19" t="s">
        <v>9</v>
      </c>
      <c r="D57" s="19" t="s">
        <v>1</v>
      </c>
      <c r="E57" s="19">
        <v>50</v>
      </c>
      <c r="F57" s="19">
        <v>199.92599999999999</v>
      </c>
      <c r="G57" s="19" t="s">
        <v>23</v>
      </c>
      <c r="H57" s="19" t="s">
        <v>23</v>
      </c>
      <c r="I57" s="19" t="s">
        <v>23</v>
      </c>
      <c r="J57" s="19">
        <v>259.94099999999997</v>
      </c>
      <c r="K57" s="19">
        <v>11.007</v>
      </c>
      <c r="L57" s="19">
        <f t="shared" si="5"/>
        <v>270.94799999999998</v>
      </c>
      <c r="M57" s="19">
        <v>383.25099999999998</v>
      </c>
      <c r="N57" s="19">
        <v>2</v>
      </c>
      <c r="O57" s="17" t="s">
        <v>23</v>
      </c>
    </row>
    <row r="58" spans="1:15" x14ac:dyDescent="0.25">
      <c r="A58" s="2">
        <v>48</v>
      </c>
      <c r="B58" s="19"/>
      <c r="C58" s="28" t="s">
        <v>33</v>
      </c>
      <c r="D58" s="28"/>
      <c r="E58" s="28"/>
      <c r="F58" s="19">
        <f>SUM(F54:F57)</f>
        <v>819.9559999999999</v>
      </c>
      <c r="G58" s="19" t="s">
        <v>23</v>
      </c>
      <c r="H58" s="19" t="s">
        <v>23</v>
      </c>
      <c r="I58" s="19" t="s">
        <v>23</v>
      </c>
      <c r="J58" s="19">
        <f t="shared" ref="J58:O58" si="6">SUM(J54:J57)</f>
        <v>1069.864</v>
      </c>
      <c r="K58" s="19">
        <f t="shared" si="6"/>
        <v>45.302</v>
      </c>
      <c r="L58" s="19">
        <f t="shared" si="6"/>
        <v>1115.1659999999999</v>
      </c>
      <c r="M58" s="19">
        <f t="shared" si="6"/>
        <v>1532.6119999999999</v>
      </c>
      <c r="N58" s="19">
        <f t="shared" si="6"/>
        <v>8</v>
      </c>
      <c r="O58" s="17">
        <f t="shared" si="6"/>
        <v>2</v>
      </c>
    </row>
    <row r="59" spans="1:15" ht="8.25" customHeight="1" x14ac:dyDescent="0.25">
      <c r="A59" s="2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7"/>
    </row>
    <row r="60" spans="1:15" x14ac:dyDescent="0.25">
      <c r="A60" s="2">
        <v>49</v>
      </c>
      <c r="B60" s="19" t="s">
        <v>7</v>
      </c>
      <c r="C60" s="19" t="s">
        <v>9</v>
      </c>
      <c r="D60" s="19" t="s">
        <v>1</v>
      </c>
      <c r="E60" s="19">
        <v>51</v>
      </c>
      <c r="F60" s="19">
        <v>210.05199999999999</v>
      </c>
      <c r="G60" s="19" t="s">
        <v>23</v>
      </c>
      <c r="H60" s="19" t="s">
        <v>23</v>
      </c>
      <c r="I60" s="19" t="s">
        <v>23</v>
      </c>
      <c r="J60" s="19">
        <v>274.99099999999999</v>
      </c>
      <c r="K60" s="19">
        <v>11.644</v>
      </c>
      <c r="L60" s="19">
        <f t="shared" si="5"/>
        <v>286.63499999999999</v>
      </c>
      <c r="M60" s="19">
        <v>367.048</v>
      </c>
      <c r="N60" s="19">
        <v>2</v>
      </c>
      <c r="O60" s="17">
        <v>1</v>
      </c>
    </row>
    <row r="61" spans="1:15" x14ac:dyDescent="0.25">
      <c r="A61" s="2">
        <v>50</v>
      </c>
      <c r="B61" s="19" t="s">
        <v>7</v>
      </c>
      <c r="C61" s="19" t="s">
        <v>9</v>
      </c>
      <c r="D61" s="19" t="s">
        <v>1</v>
      </c>
      <c r="E61" s="19">
        <v>52</v>
      </c>
      <c r="F61" s="19">
        <v>210.05199999999999</v>
      </c>
      <c r="G61" s="19" t="s">
        <v>23</v>
      </c>
      <c r="H61" s="19" t="s">
        <v>23</v>
      </c>
      <c r="I61" s="19" t="s">
        <v>23</v>
      </c>
      <c r="J61" s="19">
        <v>274.99099999999999</v>
      </c>
      <c r="K61" s="19">
        <v>11.644</v>
      </c>
      <c r="L61" s="19">
        <f t="shared" si="5"/>
        <v>286.63499999999999</v>
      </c>
      <c r="M61" s="19">
        <v>361.69099999999997</v>
      </c>
      <c r="N61" s="19">
        <v>2</v>
      </c>
      <c r="O61" s="17">
        <v>1</v>
      </c>
    </row>
    <row r="62" spans="1:15" x14ac:dyDescent="0.25">
      <c r="A62" s="2">
        <v>51</v>
      </c>
      <c r="B62" s="19" t="s">
        <v>7</v>
      </c>
      <c r="C62" s="19" t="s">
        <v>9</v>
      </c>
      <c r="D62" s="19" t="s">
        <v>1</v>
      </c>
      <c r="E62" s="19">
        <v>54</v>
      </c>
      <c r="F62" s="19">
        <v>199.92599999999999</v>
      </c>
      <c r="G62" s="19" t="s">
        <v>23</v>
      </c>
      <c r="H62" s="19" t="s">
        <v>23</v>
      </c>
      <c r="I62" s="19" t="s">
        <v>23</v>
      </c>
      <c r="J62" s="19">
        <v>259.94099999999997</v>
      </c>
      <c r="K62" s="19">
        <v>11.007</v>
      </c>
      <c r="L62" s="19">
        <f t="shared" si="5"/>
        <v>270.94799999999998</v>
      </c>
      <c r="M62" s="19">
        <v>352.28300000000002</v>
      </c>
      <c r="N62" s="19">
        <v>2</v>
      </c>
      <c r="O62" s="17" t="s">
        <v>23</v>
      </c>
    </row>
    <row r="63" spans="1:15" x14ac:dyDescent="0.25">
      <c r="A63" s="2">
        <v>52</v>
      </c>
      <c r="B63" s="19" t="s">
        <v>7</v>
      </c>
      <c r="C63" s="19" t="s">
        <v>9</v>
      </c>
      <c r="D63" s="19" t="s">
        <v>1</v>
      </c>
      <c r="E63" s="19">
        <v>55</v>
      </c>
      <c r="F63" s="19">
        <v>199.92599999999999</v>
      </c>
      <c r="G63" s="19" t="s">
        <v>23</v>
      </c>
      <c r="H63" s="19" t="s">
        <v>23</v>
      </c>
      <c r="I63" s="19" t="s">
        <v>23</v>
      </c>
      <c r="J63" s="19">
        <v>259.94099999999997</v>
      </c>
      <c r="K63" s="19">
        <v>11.007</v>
      </c>
      <c r="L63" s="19">
        <f t="shared" si="5"/>
        <v>270.94799999999998</v>
      </c>
      <c r="M63" s="20">
        <v>357.9</v>
      </c>
      <c r="N63" s="19">
        <v>2</v>
      </c>
      <c r="O63" s="17" t="s">
        <v>23</v>
      </c>
    </row>
    <row r="64" spans="1:15" x14ac:dyDescent="0.25">
      <c r="A64" s="2">
        <v>53</v>
      </c>
      <c r="B64" s="7"/>
      <c r="C64" s="28" t="s">
        <v>34</v>
      </c>
      <c r="D64" s="28"/>
      <c r="E64" s="28"/>
      <c r="F64" s="19">
        <f>SUM(F60:F63)</f>
        <v>819.9559999999999</v>
      </c>
      <c r="G64" s="19" t="s">
        <v>23</v>
      </c>
      <c r="H64" s="19" t="s">
        <v>23</v>
      </c>
      <c r="I64" s="19" t="s">
        <v>23</v>
      </c>
      <c r="J64" s="19">
        <f t="shared" ref="J64:O64" si="7">SUM(J60:J63)</f>
        <v>1069.864</v>
      </c>
      <c r="K64" s="19">
        <f t="shared" si="7"/>
        <v>45.302</v>
      </c>
      <c r="L64" s="19">
        <f t="shared" si="7"/>
        <v>1115.1659999999999</v>
      </c>
      <c r="M64" s="19">
        <f t="shared" si="7"/>
        <v>1438.922</v>
      </c>
      <c r="N64" s="19">
        <f t="shared" si="7"/>
        <v>8</v>
      </c>
      <c r="O64" s="5">
        <f t="shared" si="7"/>
        <v>2</v>
      </c>
    </row>
    <row r="65" spans="1:16" ht="8.25" customHeight="1" x14ac:dyDescent="0.25">
      <c r="A65" s="2"/>
      <c r="B65" s="7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5"/>
    </row>
    <row r="66" spans="1:16" x14ac:dyDescent="0.25">
      <c r="A66" s="2">
        <v>54</v>
      </c>
      <c r="B66" s="7"/>
      <c r="C66" s="19"/>
      <c r="D66" s="19"/>
      <c r="E66" s="19"/>
      <c r="F66" s="19"/>
      <c r="G66" s="19"/>
      <c r="H66" s="19"/>
      <c r="I66" s="18"/>
      <c r="J66" s="27" t="s">
        <v>35</v>
      </c>
      <c r="K66" s="27"/>
      <c r="L66" s="27"/>
      <c r="M66" s="19">
        <f>+M19+M35+M39+M52+M58+M64</f>
        <v>15653.970000000001</v>
      </c>
      <c r="N66" s="19" t="s">
        <v>23</v>
      </c>
      <c r="O66" s="5" t="s">
        <v>23</v>
      </c>
    </row>
    <row r="67" spans="1:16" x14ac:dyDescent="0.25">
      <c r="A67" s="2">
        <v>55</v>
      </c>
      <c r="B67" s="7"/>
      <c r="C67" s="19"/>
      <c r="D67" s="19"/>
      <c r="E67" s="19"/>
      <c r="F67" s="19"/>
      <c r="G67" s="19"/>
      <c r="H67" s="19"/>
      <c r="I67" s="27" t="s">
        <v>36</v>
      </c>
      <c r="J67" s="27"/>
      <c r="K67" s="27"/>
      <c r="L67" s="27"/>
      <c r="M67" s="19">
        <v>1761.01</v>
      </c>
      <c r="N67" s="19" t="s">
        <v>23</v>
      </c>
      <c r="O67" s="5" t="s">
        <v>23</v>
      </c>
    </row>
    <row r="68" spans="1:16" x14ac:dyDescent="0.25">
      <c r="A68" s="2">
        <v>56</v>
      </c>
      <c r="B68" s="7"/>
      <c r="C68" s="19"/>
      <c r="D68" s="19"/>
      <c r="E68" s="19"/>
      <c r="F68" s="19"/>
      <c r="G68" s="19"/>
      <c r="H68" s="19"/>
      <c r="I68" s="27" t="s">
        <v>37</v>
      </c>
      <c r="J68" s="27"/>
      <c r="K68" s="27"/>
      <c r="L68" s="27"/>
      <c r="M68" s="19">
        <v>109.41</v>
      </c>
      <c r="N68" s="19" t="s">
        <v>23</v>
      </c>
      <c r="O68" s="5" t="s">
        <v>23</v>
      </c>
    </row>
    <row r="69" spans="1:16" ht="16.5" customHeight="1" x14ac:dyDescent="0.25">
      <c r="A69" s="2">
        <v>57</v>
      </c>
      <c r="B69" s="7"/>
      <c r="C69" s="19"/>
      <c r="D69" s="19"/>
      <c r="E69" s="19"/>
      <c r="F69" s="19"/>
      <c r="G69" s="19"/>
      <c r="H69" s="19"/>
      <c r="I69" s="19"/>
      <c r="J69" s="27" t="s">
        <v>24</v>
      </c>
      <c r="K69" s="27"/>
      <c r="L69" s="27"/>
      <c r="M69" s="19" t="s">
        <v>23</v>
      </c>
      <c r="N69" s="19" t="s">
        <v>23</v>
      </c>
      <c r="O69" s="10">
        <v>11</v>
      </c>
    </row>
    <row r="70" spans="1:16" ht="19.5" thickBot="1" x14ac:dyDescent="0.3">
      <c r="A70" s="2">
        <v>58</v>
      </c>
      <c r="B70" s="21"/>
      <c r="C70" s="26" t="s">
        <v>38</v>
      </c>
      <c r="D70" s="26"/>
      <c r="E70" s="26"/>
      <c r="F70" s="22">
        <f>+F19+F35+F39+F52+F58+F64</f>
        <v>8865.2879999999986</v>
      </c>
      <c r="G70" s="22" t="s">
        <v>23</v>
      </c>
      <c r="H70" s="22" t="s">
        <v>23</v>
      </c>
      <c r="I70" s="22" t="s">
        <v>23</v>
      </c>
      <c r="J70" s="22">
        <f>+J19+J35+J39+J52+J58+J64</f>
        <v>11636.844000000001</v>
      </c>
      <c r="K70" s="22">
        <f>+K19+K35+K39+K52+K58+K64</f>
        <v>492.73400000000009</v>
      </c>
      <c r="L70" s="22">
        <f>+L19+L35+L39+L52+L58+L64</f>
        <v>12129.578</v>
      </c>
      <c r="M70" s="22">
        <f>+M66+M67+M68</f>
        <v>17524.39</v>
      </c>
      <c r="N70" s="22">
        <f>+N19+N35+N39+N52+N58+N64</f>
        <v>92</v>
      </c>
      <c r="O70" s="23">
        <f>+O39+O52+O58+O64+O69</f>
        <v>29</v>
      </c>
      <c r="P70" s="1">
        <f>+N70+O70</f>
        <v>121</v>
      </c>
    </row>
    <row r="71" spans="1:16" x14ac:dyDescent="0.25">
      <c r="H71" s="12"/>
      <c r="I71" s="12"/>
      <c r="J71" s="12"/>
      <c r="K71" s="12"/>
      <c r="L71" s="12"/>
      <c r="M71" s="13"/>
      <c r="N71" s="1"/>
    </row>
    <row r="72" spans="1:16" x14ac:dyDescent="0.25">
      <c r="H72" s="12"/>
      <c r="I72" s="12"/>
      <c r="J72" s="12"/>
      <c r="K72" s="12"/>
      <c r="L72" s="12"/>
      <c r="M72" s="13"/>
      <c r="N72" s="1"/>
    </row>
    <row r="73" spans="1:16" x14ac:dyDescent="0.25">
      <c r="H73" s="12"/>
      <c r="I73" s="12"/>
      <c r="J73" s="12"/>
      <c r="K73" s="12"/>
      <c r="L73" s="12"/>
      <c r="M73" s="13"/>
      <c r="N73" s="1"/>
    </row>
    <row r="74" spans="1:16" x14ac:dyDescent="0.25">
      <c r="H74" s="12"/>
      <c r="I74" s="12"/>
      <c r="J74" s="12"/>
      <c r="K74" s="12"/>
      <c r="L74" s="12"/>
      <c r="M74" s="13"/>
      <c r="N74" s="1"/>
    </row>
    <row r="75" spans="1:16" x14ac:dyDescent="0.25">
      <c r="H75" s="12"/>
      <c r="I75" s="12"/>
      <c r="J75" s="12"/>
      <c r="K75" s="12"/>
      <c r="L75" s="12"/>
      <c r="M75" s="13"/>
      <c r="N75" s="1"/>
    </row>
    <row r="76" spans="1:16" x14ac:dyDescent="0.25">
      <c r="H76" s="12"/>
      <c r="I76" s="12"/>
      <c r="J76" s="12"/>
      <c r="K76" s="12"/>
      <c r="L76" s="12"/>
      <c r="M76" s="13"/>
      <c r="N76" s="1"/>
    </row>
    <row r="77" spans="1:16" x14ac:dyDescent="0.25">
      <c r="H77" s="12"/>
      <c r="I77" s="12"/>
      <c r="J77" s="12"/>
      <c r="K77" s="12"/>
      <c r="L77" s="12"/>
      <c r="M77" s="13"/>
      <c r="N77" s="1"/>
    </row>
    <row r="78" spans="1:16" x14ac:dyDescent="0.25">
      <c r="H78" s="12"/>
      <c r="I78" s="12"/>
      <c r="J78" s="12"/>
      <c r="K78" s="12"/>
      <c r="L78" s="12"/>
      <c r="M78" s="13"/>
      <c r="N78" s="1"/>
    </row>
    <row r="79" spans="1:16" x14ac:dyDescent="0.25">
      <c r="H79" s="12"/>
      <c r="I79" s="12"/>
      <c r="J79" s="12"/>
      <c r="K79" s="12"/>
      <c r="L79" s="12"/>
      <c r="M79" s="13"/>
      <c r="N79" s="1"/>
    </row>
    <row r="80" spans="1:16" x14ac:dyDescent="0.25">
      <c r="H80" s="12"/>
      <c r="I80" s="12"/>
      <c r="J80" s="12"/>
      <c r="K80" s="12"/>
      <c r="L80" s="12"/>
      <c r="M80" s="13"/>
      <c r="N80" s="1"/>
    </row>
    <row r="81" spans="1:15" x14ac:dyDescent="0.25">
      <c r="H81" s="12"/>
      <c r="I81" s="12"/>
      <c r="J81" s="12"/>
      <c r="K81" s="12"/>
      <c r="L81" s="12"/>
      <c r="M81" s="13"/>
      <c r="N81" s="1"/>
    </row>
    <row r="82" spans="1:15" x14ac:dyDescent="0.25">
      <c r="H82" s="12"/>
      <c r="I82" s="12"/>
      <c r="J82" s="12"/>
      <c r="K82" s="12"/>
      <c r="L82" s="12"/>
      <c r="M82" s="13"/>
      <c r="N82" s="1"/>
    </row>
    <row r="83" spans="1:15" x14ac:dyDescent="0.25">
      <c r="H83" s="12"/>
      <c r="I83" s="12"/>
      <c r="J83" s="12"/>
      <c r="K83" s="12"/>
      <c r="L83" s="12"/>
      <c r="M83" s="13"/>
      <c r="N83" s="1"/>
    </row>
    <row r="84" spans="1:15" x14ac:dyDescent="0.25">
      <c r="H84" s="12"/>
      <c r="I84" s="12"/>
      <c r="J84" s="12"/>
      <c r="K84" s="12"/>
      <c r="L84" s="12"/>
      <c r="M84" s="13"/>
      <c r="N84" s="1"/>
    </row>
    <row r="85" spans="1:15" x14ac:dyDescent="0.25">
      <c r="H85" s="12"/>
      <c r="I85" s="12"/>
      <c r="J85" s="12"/>
      <c r="K85" s="12"/>
      <c r="L85" s="12"/>
      <c r="M85" s="13"/>
      <c r="N85" s="1"/>
    </row>
    <row r="86" spans="1:15" x14ac:dyDescent="0.25">
      <c r="H86" s="12"/>
      <c r="I86" s="12"/>
      <c r="J86" s="12"/>
      <c r="K86" s="12"/>
      <c r="L86" s="12"/>
      <c r="M86" s="13"/>
      <c r="N86" s="1"/>
    </row>
    <row r="87" spans="1:15" x14ac:dyDescent="0.25">
      <c r="H87" s="12"/>
      <c r="I87" s="12"/>
      <c r="J87" s="12"/>
      <c r="K87" s="12"/>
      <c r="L87" s="12"/>
      <c r="M87" s="13"/>
      <c r="N87" s="1"/>
    </row>
    <row r="88" spans="1:15" s="14" customFormat="1" x14ac:dyDescent="0.25">
      <c r="A88" s="3"/>
      <c r="B88" s="3"/>
      <c r="C88" s="3"/>
      <c r="D88" s="3"/>
      <c r="E88" s="3"/>
      <c r="F88" s="3"/>
      <c r="G88" s="3"/>
      <c r="H88" s="12"/>
      <c r="I88" s="12"/>
      <c r="J88" s="12"/>
      <c r="K88" s="12"/>
      <c r="L88" s="12"/>
      <c r="M88" s="13"/>
      <c r="N88" s="1"/>
      <c r="O88" s="1"/>
    </row>
    <row r="89" spans="1:15" x14ac:dyDescent="0.25">
      <c r="H89" s="12"/>
      <c r="I89" s="12"/>
      <c r="J89" s="12"/>
      <c r="K89" s="12"/>
      <c r="L89" s="12"/>
      <c r="M89" s="13"/>
      <c r="N89" s="1"/>
    </row>
    <row r="90" spans="1:15" x14ac:dyDescent="0.25">
      <c r="H90" s="12"/>
      <c r="I90" s="12"/>
      <c r="J90" s="12"/>
      <c r="K90" s="12"/>
      <c r="L90" s="12"/>
      <c r="M90" s="13"/>
      <c r="N90" s="1"/>
    </row>
    <row r="91" spans="1:15" x14ac:dyDescent="0.25">
      <c r="H91" s="12"/>
      <c r="I91" s="12"/>
      <c r="J91" s="12"/>
      <c r="K91" s="12"/>
      <c r="L91" s="12"/>
      <c r="M91" s="13"/>
      <c r="N91" s="1"/>
    </row>
    <row r="92" spans="1:15" x14ac:dyDescent="0.25">
      <c r="H92" s="12"/>
      <c r="I92" s="12"/>
      <c r="J92" s="12"/>
      <c r="K92" s="12"/>
      <c r="L92" s="12"/>
      <c r="M92" s="13"/>
      <c r="N92" s="1"/>
    </row>
    <row r="93" spans="1:15" x14ac:dyDescent="0.25">
      <c r="H93" s="12"/>
      <c r="I93" s="12"/>
      <c r="J93" s="12"/>
      <c r="K93" s="12"/>
      <c r="L93" s="12"/>
      <c r="M93" s="13"/>
      <c r="N93" s="1"/>
    </row>
    <row r="94" spans="1:15" x14ac:dyDescent="0.25">
      <c r="H94" s="12"/>
      <c r="I94" s="12"/>
      <c r="J94" s="12"/>
      <c r="K94" s="12"/>
      <c r="L94" s="12"/>
      <c r="M94" s="13"/>
      <c r="N94" s="1"/>
    </row>
    <row r="95" spans="1:15" x14ac:dyDescent="0.25">
      <c r="H95" s="12"/>
      <c r="I95" s="12"/>
      <c r="J95" s="12"/>
      <c r="K95" s="12"/>
      <c r="L95" s="12"/>
      <c r="M95" s="13"/>
      <c r="N95" s="1"/>
    </row>
    <row r="96" spans="1:15" x14ac:dyDescent="0.25">
      <c r="H96" s="12"/>
      <c r="I96" s="12"/>
      <c r="J96" s="12"/>
      <c r="K96" s="12"/>
      <c r="L96" s="12"/>
      <c r="M96" s="13"/>
      <c r="N96" s="1"/>
    </row>
    <row r="97" spans="1:15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5"/>
      <c r="N97" s="14"/>
      <c r="O97" s="16"/>
    </row>
    <row r="98" spans="1:15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5"/>
      <c r="N98" s="14"/>
      <c r="O98" s="16"/>
    </row>
    <row r="99" spans="1:15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5"/>
      <c r="N99" s="14"/>
      <c r="O99" s="16"/>
    </row>
    <row r="100" spans="1:15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5"/>
      <c r="N100" s="14"/>
      <c r="O100" s="16"/>
    </row>
    <row r="101" spans="1:15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5"/>
      <c r="N101" s="14"/>
      <c r="O101" s="16"/>
    </row>
    <row r="112" spans="1:15" s="14" customForma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1"/>
    </row>
    <row r="113" spans="1:15" s="14" customForma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1"/>
    </row>
    <row r="114" spans="1:15" s="14" customForma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1"/>
    </row>
    <row r="115" spans="1:15" s="14" customForma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1"/>
    </row>
    <row r="116" spans="1:15" s="14" customForma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1"/>
    </row>
    <row r="117" spans="1:15" s="14" customForma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1"/>
    </row>
    <row r="118" spans="1:15" s="14" customForma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1"/>
    </row>
  </sheetData>
  <mergeCells count="28">
    <mergeCell ref="A1:O1"/>
    <mergeCell ref="A2:O2"/>
    <mergeCell ref="A3:O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O4"/>
    <mergeCell ref="C70:E70"/>
    <mergeCell ref="I67:L67"/>
    <mergeCell ref="I68:L68"/>
    <mergeCell ref="C19:E19"/>
    <mergeCell ref="J69:L69"/>
    <mergeCell ref="C35:E35"/>
    <mergeCell ref="C39:E39"/>
    <mergeCell ref="C52:E52"/>
    <mergeCell ref="C58:E58"/>
    <mergeCell ref="C64:E64"/>
    <mergeCell ref="J66:L66"/>
  </mergeCells>
  <pageMargins left="0.23622047244094491" right="0.23622047244094491" top="0.74803149606299213" bottom="0.74803149606299213" header="0.31496062992125984" footer="0.31496062992125984"/>
  <pageSetup paperSize="9" scale="80" fitToHeight="0" orientation="landscape" horizontalDpi="300" verticalDpi="300" r:id="rId1"/>
  <rowBreaks count="1" manualBreakCount="1">
    <brk id="28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 TN RERA FINAL </vt:lpstr>
      <vt:lpstr>' TN RERA FINAL '!Print_Area</vt:lpstr>
      <vt:lpstr>' TN RERA FINAL 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Vinnigeorge</dc:creator>
  <cp:lastModifiedBy>admin</cp:lastModifiedBy>
  <cp:lastPrinted>2026-08-18T06:21:06Z</cp:lastPrinted>
  <dcterms:created xsi:type="dcterms:W3CDTF">2022-08-05T08:08:32Z</dcterms:created>
  <dcterms:modified xsi:type="dcterms:W3CDTF">2026-08-18T06:38:21Z</dcterms:modified>
</cp:coreProperties>
</file>