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vathi\Downloads\"/>
    </mc:Choice>
  </mc:AlternateContent>
  <bookViews>
    <workbookView xWindow="0" yWindow="0" windowWidth="28800" windowHeight="12315"/>
  </bookViews>
  <sheets>
    <sheet name="AREA" sheetId="1" r:id="rId1"/>
  </sheets>
  <externalReferences>
    <externalReference r:id="rId2"/>
  </externalReferences>
  <definedNames>
    <definedName name="Land_Area">'[1]Approval Basis'!$B$1</definedName>
    <definedName name="Total_Common_Proportion">'[1]Approval Basis'!$B$7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9" i="1" l="1"/>
  <c r="N31" i="1" s="1"/>
  <c r="L29" i="1"/>
  <c r="K29" i="1"/>
  <c r="J29" i="1"/>
  <c r="G29" i="1"/>
</calcChain>
</file>

<file path=xl/sharedStrings.xml><?xml version="1.0" encoding="utf-8"?>
<sst xmlns="http://schemas.openxmlformats.org/spreadsheetml/2006/main" count="122" uniqueCount="22">
  <si>
    <t>Proposed Construction of Commercial Shopping Complex Building for "Atulit Business Center" In T.S.No: 1/5, Ward-B, Block-6, At Coonoor Municipality (Town), Nilgiris District.</t>
  </si>
  <si>
    <t>SI.No.</t>
  </si>
  <si>
    <t>Block</t>
  </si>
  <si>
    <t>Floor</t>
  </si>
  <si>
    <t>Shop No</t>
  </si>
  <si>
    <t>Type</t>
  </si>
  <si>
    <t>ToTal Area in Sqft</t>
  </si>
  <si>
    <t>RERA Carpet Area (sq.m)</t>
  </si>
  <si>
    <t>Exclusive Balcony (sq.m)</t>
  </si>
  <si>
    <t>Exclusive Verandah/Utility/Service/Open Terrace (sq.m)</t>
  </si>
  <si>
    <t>Proportionate Common Area (sq.m)</t>
  </si>
  <si>
    <t>Total Area (sq.m)</t>
  </si>
  <si>
    <t>UDS Land Area (sq.m)</t>
  </si>
  <si>
    <t>Car Parking Covered</t>
  </si>
  <si>
    <t>Car Parking Open</t>
  </si>
  <si>
    <t xml:space="preserve">Ground </t>
  </si>
  <si>
    <t>Commercial</t>
  </si>
  <si>
    <t>-</t>
  </si>
  <si>
    <t xml:space="preserve">First </t>
  </si>
  <si>
    <t xml:space="preserve">TOTAL </t>
  </si>
  <si>
    <t xml:space="preserve">Visitor Carparking </t>
  </si>
  <si>
    <t xml:space="preserve">Total Car Parking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</si>
</sst>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2" fontId="0" fillId="0" borderId="1" xfId="0" applyNumberForma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33">
    <dxf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numFmt numFmtId="2" formatCode="0.00"/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numFmt numFmtId="2" formatCode="0.00"/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numFmt numFmtId="2" formatCode="0.00"/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border outline="0">
        <top style="thin">
          <color auto="1"/>
        </top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riha/Desktop/ABC/RERA/Queries/Carpet_Area_Statemen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"/>
      <sheetName val="Approval Basis"/>
    </sheetNames>
    <sheetDataSet>
      <sheetData sheetId="0" refreshError="1"/>
      <sheetData sheetId="1" refreshError="1">
        <row r="1">
          <cell r="B1">
            <v>8306</v>
          </cell>
        </row>
        <row r="7">
          <cell r="B7">
            <v>0.23108720296982074</v>
          </cell>
        </row>
      </sheetData>
    </sheetDataSet>
  </externalBook>
</externalLink>
</file>

<file path=xl/tables/table1.xml><?xml version="1.0" encoding="utf-8"?>
<table xmlns="http://schemas.openxmlformats.org/spreadsheetml/2006/main" id="1" name="Table12" displayName="Table12" ref="A2:N29" totalsRowCount="1" headerRowDxfId="32" dataDxfId="30" totalsRowDxfId="28" headerRowBorderDxfId="31" tableBorderDxfId="29">
  <autoFilter ref="A2:N28"/>
  <tableColumns count="14">
    <tableColumn id="1" name="SI.No." totalsRowLabel="TOTAL " dataDxfId="27" totalsRowDxfId="26"/>
    <tableColumn id="2" name="Block" dataDxfId="25" totalsRowDxfId="24"/>
    <tableColumn id="3" name="Floor" dataDxfId="23" totalsRowDxfId="22"/>
    <tableColumn id="4" name="Shop No" dataDxfId="21" totalsRowDxfId="20"/>
    <tableColumn id="5" name="Type" dataDxfId="19" totalsRowDxfId="18"/>
    <tableColumn id="14" name="ToTal Area in Sqft" dataDxfId="17" totalsRowDxfId="16"/>
    <tableColumn id="6" name="RERA Carpet Area (sq.m)" totalsRowFunction="sum" dataDxfId="15" totalsRowDxfId="14"/>
    <tableColumn id="7" name="Exclusive Balcony (sq.m)" dataDxfId="13" totalsRowDxfId="12"/>
    <tableColumn id="8" name="Exclusive Verandah/Utility/Service/Open Terrace (sq.m)" dataDxfId="11" totalsRowDxfId="10"/>
    <tableColumn id="15" name="Proportionate Common Area (sq.m)" totalsRowFunction="sum" dataDxfId="9" totalsRowDxfId="8"/>
    <tableColumn id="9" name="Total Area (sq.m)" totalsRowFunction="sum" dataDxfId="7" totalsRowDxfId="6"/>
    <tableColumn id="10" name="UDS Land Area (sq.m)" totalsRowFunction="sum" dataDxfId="5" totalsRowDxfId="4"/>
    <tableColumn id="12" name="Car Parking Covered" dataDxfId="3" totalsRowDxfId="2"/>
    <tableColumn id="13" name="Car Parking Open" totalsRowFunction="sum" dataDxfId="1" totalsRow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1"/>
  <sheetViews>
    <sheetView tabSelected="1" zoomScaleNormal="100" workbookViewId="0">
      <selection sqref="A1:N31"/>
    </sheetView>
  </sheetViews>
  <sheetFormatPr defaultRowHeight="15" x14ac:dyDescent="0.25"/>
  <cols>
    <col min="5" max="5" width="13.42578125" bestFit="1" customWidth="1"/>
    <col min="6" max="6" width="10.42578125" hidden="1" customWidth="1"/>
    <col min="8" max="8" width="11.42578125" customWidth="1"/>
    <col min="9" max="10" width="11.5703125" customWidth="1"/>
    <col min="11" max="11" width="10.7109375" bestFit="1" customWidth="1"/>
  </cols>
  <sheetData>
    <row r="1" spans="1:14" ht="41.25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90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x14ac:dyDescent="0.25">
      <c r="A3" s="2">
        <v>1</v>
      </c>
      <c r="B3" s="2">
        <v>1</v>
      </c>
      <c r="C3" s="2" t="s">
        <v>15</v>
      </c>
      <c r="D3" s="2">
        <v>1</v>
      </c>
      <c r="E3" s="2" t="s">
        <v>16</v>
      </c>
      <c r="F3" s="2">
        <v>2953</v>
      </c>
      <c r="G3" s="2">
        <v>76.11</v>
      </c>
      <c r="H3" s="2" t="s">
        <v>17</v>
      </c>
      <c r="I3" s="2" t="s">
        <v>17</v>
      </c>
      <c r="J3" s="3">
        <v>21.232363759841267</v>
      </c>
      <c r="K3" s="3">
        <v>104.46236375984127</v>
      </c>
      <c r="L3" s="3">
        <v>164.69166988665503</v>
      </c>
      <c r="M3" s="2">
        <v>0</v>
      </c>
      <c r="N3" s="2">
        <v>2</v>
      </c>
    </row>
    <row r="4" spans="1:14" x14ac:dyDescent="0.25">
      <c r="A4" s="2">
        <v>2</v>
      </c>
      <c r="B4" s="2">
        <v>1</v>
      </c>
      <c r="C4" s="2" t="s">
        <v>15</v>
      </c>
      <c r="D4" s="2">
        <v>2</v>
      </c>
      <c r="E4" s="2" t="s">
        <v>16</v>
      </c>
      <c r="F4" s="2">
        <v>3402</v>
      </c>
      <c r="G4" s="3">
        <v>91.97</v>
      </c>
      <c r="H4" s="2" t="s">
        <v>17</v>
      </c>
      <c r="I4" s="2" t="s">
        <v>17</v>
      </c>
      <c r="J4" s="3">
        <v>25.395672381259139</v>
      </c>
      <c r="K4" s="3">
        <v>124.94567238125913</v>
      </c>
      <c r="L4" s="3">
        <v>196.98493015999648</v>
      </c>
      <c r="M4" s="2">
        <v>0</v>
      </c>
      <c r="N4" s="2">
        <v>2</v>
      </c>
    </row>
    <row r="5" spans="1:14" x14ac:dyDescent="0.25">
      <c r="A5" s="2">
        <v>3</v>
      </c>
      <c r="B5" s="2">
        <v>1</v>
      </c>
      <c r="C5" s="2" t="s">
        <v>15</v>
      </c>
      <c r="D5" s="2">
        <v>3</v>
      </c>
      <c r="E5" s="2" t="s">
        <v>16</v>
      </c>
      <c r="F5" s="2">
        <v>3307</v>
      </c>
      <c r="G5" s="3">
        <v>85.33</v>
      </c>
      <c r="H5" s="2" t="s">
        <v>17</v>
      </c>
      <c r="I5" s="2" t="s">
        <v>17</v>
      </c>
      <c r="J5" s="3">
        <v>24.002800746887718</v>
      </c>
      <c r="K5" s="3">
        <v>118.09280074688772</v>
      </c>
      <c r="L5" s="3">
        <v>186.1809349950183</v>
      </c>
      <c r="M5" s="2">
        <v>0</v>
      </c>
      <c r="N5" s="2">
        <v>2</v>
      </c>
    </row>
    <row r="6" spans="1:14" x14ac:dyDescent="0.25">
      <c r="A6" s="2">
        <v>4</v>
      </c>
      <c r="B6" s="2">
        <v>1</v>
      </c>
      <c r="C6" s="2" t="s">
        <v>15</v>
      </c>
      <c r="D6" s="2">
        <v>4</v>
      </c>
      <c r="E6" s="2" t="s">
        <v>16</v>
      </c>
      <c r="F6" s="2">
        <v>7765</v>
      </c>
      <c r="G6" s="3">
        <v>101.31</v>
      </c>
      <c r="H6" s="2" t="s">
        <v>17</v>
      </c>
      <c r="I6" s="2" t="s">
        <v>17</v>
      </c>
      <c r="J6" s="3">
        <v>27.946719330657345</v>
      </c>
      <c r="K6" s="3">
        <v>137.49671933065736</v>
      </c>
      <c r="L6" s="3">
        <v>216.77246709219105</v>
      </c>
      <c r="M6" s="2">
        <v>0</v>
      </c>
      <c r="N6" s="2">
        <v>2</v>
      </c>
    </row>
    <row r="7" spans="1:14" x14ac:dyDescent="0.25">
      <c r="A7" s="2">
        <v>5</v>
      </c>
      <c r="B7" s="2">
        <v>1</v>
      </c>
      <c r="C7" s="2" t="s">
        <v>15</v>
      </c>
      <c r="D7" s="2">
        <v>5</v>
      </c>
      <c r="E7" s="2" t="s">
        <v>16</v>
      </c>
      <c r="F7" s="2">
        <v>2739</v>
      </c>
      <c r="G7" s="3">
        <v>79.95</v>
      </c>
      <c r="H7" s="2" t="s">
        <v>17</v>
      </c>
      <c r="I7" s="2" t="s">
        <v>17</v>
      </c>
      <c r="J7" s="3">
        <v>22.255333586549945</v>
      </c>
      <c r="K7" s="3">
        <v>109.49533358654995</v>
      </c>
      <c r="L7" s="3">
        <v>172.62647219646504</v>
      </c>
      <c r="M7" s="2">
        <v>0</v>
      </c>
      <c r="N7" s="2">
        <v>2</v>
      </c>
    </row>
    <row r="8" spans="1:14" x14ac:dyDescent="0.25">
      <c r="A8" s="2">
        <v>6</v>
      </c>
      <c r="B8" s="2">
        <v>1</v>
      </c>
      <c r="C8" s="2" t="s">
        <v>15</v>
      </c>
      <c r="D8" s="2">
        <v>6</v>
      </c>
      <c r="E8" s="2" t="s">
        <v>16</v>
      </c>
      <c r="F8" s="2">
        <v>3600</v>
      </c>
      <c r="G8" s="3">
        <v>119.81</v>
      </c>
      <c r="H8" s="2" t="s">
        <v>17</v>
      </c>
      <c r="I8" s="2" t="s">
        <v>17</v>
      </c>
      <c r="J8" s="3">
        <v>32.640645717550044</v>
      </c>
      <c r="K8" s="3">
        <v>160.59064571755005</v>
      </c>
      <c r="L8" s="3">
        <v>253.18153504742895</v>
      </c>
      <c r="M8" s="2">
        <v>0</v>
      </c>
      <c r="N8" s="2">
        <v>3</v>
      </c>
    </row>
    <row r="9" spans="1:14" x14ac:dyDescent="0.25">
      <c r="A9" s="2">
        <v>7</v>
      </c>
      <c r="B9" s="2">
        <v>1</v>
      </c>
      <c r="C9" s="2" t="s">
        <v>15</v>
      </c>
      <c r="D9" s="2">
        <v>7</v>
      </c>
      <c r="E9" s="2" t="s">
        <v>16</v>
      </c>
      <c r="F9" s="2">
        <v>4035</v>
      </c>
      <c r="G9" s="3">
        <v>151.82</v>
      </c>
      <c r="H9" s="2" t="s">
        <v>17</v>
      </c>
      <c r="I9" s="2" t="s">
        <v>17</v>
      </c>
      <c r="J9" s="3">
        <v>39.612657030255342</v>
      </c>
      <c r="K9" s="3">
        <v>194.89265703025535</v>
      </c>
      <c r="L9" s="3">
        <v>307.2608734831166</v>
      </c>
      <c r="M9" s="2">
        <v>0</v>
      </c>
      <c r="N9" s="2">
        <v>3</v>
      </c>
    </row>
    <row r="10" spans="1:14" x14ac:dyDescent="0.25">
      <c r="A10" s="2">
        <v>8</v>
      </c>
      <c r="B10" s="2">
        <v>1</v>
      </c>
      <c r="C10" s="2" t="s">
        <v>15</v>
      </c>
      <c r="D10" s="2">
        <v>8</v>
      </c>
      <c r="E10" s="2" t="s">
        <v>16</v>
      </c>
      <c r="F10" s="2">
        <v>8279</v>
      </c>
      <c r="G10" s="3">
        <v>178.2</v>
      </c>
      <c r="H10" s="2" t="s">
        <v>17</v>
      </c>
      <c r="I10" s="2" t="s">
        <v>17</v>
      </c>
      <c r="J10" s="3">
        <v>46.878038742141428</v>
      </c>
      <c r="K10" s="3">
        <v>230.63803874214142</v>
      </c>
      <c r="L10" s="3">
        <v>363.61577866600658</v>
      </c>
      <c r="M10" s="2">
        <v>0</v>
      </c>
      <c r="N10" s="2">
        <v>3</v>
      </c>
    </row>
    <row r="11" spans="1:14" x14ac:dyDescent="0.25">
      <c r="A11" s="2">
        <v>9</v>
      </c>
      <c r="B11" s="2">
        <v>1</v>
      </c>
      <c r="C11" s="2" t="s">
        <v>15</v>
      </c>
      <c r="D11" s="2">
        <v>9</v>
      </c>
      <c r="E11" s="2" t="s">
        <v>16</v>
      </c>
      <c r="F11" s="2"/>
      <c r="G11" s="3">
        <v>153.07</v>
      </c>
      <c r="H11" s="2" t="s">
        <v>17</v>
      </c>
      <c r="I11" s="2" t="s">
        <v>17</v>
      </c>
      <c r="J11" s="3">
        <v>39.469798401089037</v>
      </c>
      <c r="K11" s="3">
        <v>194.18979840108904</v>
      </c>
      <c r="L11" s="3">
        <v>306.15277141491367</v>
      </c>
      <c r="M11" s="2">
        <v>0</v>
      </c>
      <c r="N11" s="4">
        <v>3</v>
      </c>
    </row>
    <row r="12" spans="1:14" x14ac:dyDescent="0.25">
      <c r="A12" s="2">
        <v>10</v>
      </c>
      <c r="B12" s="2">
        <v>1</v>
      </c>
      <c r="C12" s="2" t="s">
        <v>15</v>
      </c>
      <c r="D12" s="2">
        <v>10</v>
      </c>
      <c r="E12" s="2" t="s">
        <v>16</v>
      </c>
      <c r="F12" s="2"/>
      <c r="G12" s="3">
        <v>114.06</v>
      </c>
      <c r="H12" s="2" t="s">
        <v>17</v>
      </c>
      <c r="I12" s="2" t="s">
        <v>17</v>
      </c>
      <c r="J12" s="3">
        <v>31.143181158253295</v>
      </c>
      <c r="K12" s="3">
        <v>153.22318115825328</v>
      </c>
      <c r="L12" s="3">
        <v>241.56625086823075</v>
      </c>
      <c r="M12" s="2">
        <v>0</v>
      </c>
      <c r="N12" s="4">
        <v>2</v>
      </c>
    </row>
    <row r="13" spans="1:14" x14ac:dyDescent="0.25">
      <c r="A13" s="2">
        <v>11</v>
      </c>
      <c r="B13" s="2">
        <v>1</v>
      </c>
      <c r="C13" s="2" t="s">
        <v>15</v>
      </c>
      <c r="D13" s="2">
        <v>11</v>
      </c>
      <c r="E13" s="2" t="s">
        <v>16</v>
      </c>
      <c r="F13" s="2"/>
      <c r="G13" s="3">
        <v>224.31</v>
      </c>
      <c r="H13" s="2" t="s">
        <v>17</v>
      </c>
      <c r="I13" s="2" t="s">
        <v>17</v>
      </c>
      <c r="J13" s="3">
        <v>60.357770822761545</v>
      </c>
      <c r="K13" s="3">
        <v>296.95777082276152</v>
      </c>
      <c r="L13" s="3">
        <v>468.17312381572242</v>
      </c>
      <c r="M13" s="2">
        <v>0</v>
      </c>
      <c r="N13" s="4">
        <v>4</v>
      </c>
    </row>
    <row r="14" spans="1:14" x14ac:dyDescent="0.25">
      <c r="A14" s="2">
        <v>12</v>
      </c>
      <c r="B14" s="2">
        <v>1</v>
      </c>
      <c r="C14" s="2" t="s">
        <v>15</v>
      </c>
      <c r="D14" s="2">
        <v>12</v>
      </c>
      <c r="E14" s="2" t="s">
        <v>16</v>
      </c>
      <c r="F14" s="2"/>
      <c r="G14" s="3">
        <v>181.96</v>
      </c>
      <c r="H14" s="2" t="s">
        <v>17</v>
      </c>
      <c r="I14" s="2" t="s">
        <v>17</v>
      </c>
      <c r="J14" s="3">
        <v>49.852559485139736</v>
      </c>
      <c r="K14" s="3">
        <v>245.27255948513971</v>
      </c>
      <c r="L14" s="3">
        <v>386.68804672894538</v>
      </c>
      <c r="M14" s="2">
        <v>0</v>
      </c>
      <c r="N14" s="4">
        <v>4</v>
      </c>
    </row>
    <row r="15" spans="1:14" x14ac:dyDescent="0.25">
      <c r="A15" s="2">
        <v>13</v>
      </c>
      <c r="B15" s="2">
        <v>1</v>
      </c>
      <c r="C15" s="2" t="s">
        <v>18</v>
      </c>
      <c r="D15" s="2">
        <v>1</v>
      </c>
      <c r="E15" s="2" t="s">
        <v>16</v>
      </c>
      <c r="F15" s="2"/>
      <c r="G15" s="2">
        <v>76.11</v>
      </c>
      <c r="H15" s="2" t="s">
        <v>17</v>
      </c>
      <c r="I15" s="2" t="s">
        <v>17</v>
      </c>
      <c r="J15" s="3">
        <v>21.232363759841267</v>
      </c>
      <c r="K15" s="3">
        <v>104.46236375984127</v>
      </c>
      <c r="L15" s="3">
        <v>164.69166988665503</v>
      </c>
      <c r="M15" s="2">
        <v>0</v>
      </c>
      <c r="N15" s="4">
        <v>2</v>
      </c>
    </row>
    <row r="16" spans="1:14" x14ac:dyDescent="0.25">
      <c r="A16" s="2">
        <v>14</v>
      </c>
      <c r="B16" s="2">
        <v>1</v>
      </c>
      <c r="C16" s="2" t="s">
        <v>18</v>
      </c>
      <c r="D16" s="2">
        <v>2</v>
      </c>
      <c r="E16" s="2" t="s">
        <v>16</v>
      </c>
      <c r="F16" s="2"/>
      <c r="G16" s="3">
        <v>91.97</v>
      </c>
      <c r="H16" s="2" t="s">
        <v>17</v>
      </c>
      <c r="I16" s="2" t="s">
        <v>17</v>
      </c>
      <c r="J16" s="3">
        <v>25.395672381259139</v>
      </c>
      <c r="K16" s="3">
        <v>124.94567238125913</v>
      </c>
      <c r="L16" s="3">
        <v>196.98493015999648</v>
      </c>
      <c r="M16" s="2">
        <v>0</v>
      </c>
      <c r="N16" s="4">
        <v>2</v>
      </c>
    </row>
    <row r="17" spans="1:14" x14ac:dyDescent="0.25">
      <c r="A17" s="2">
        <v>15</v>
      </c>
      <c r="B17" s="2">
        <v>1</v>
      </c>
      <c r="C17" s="2" t="s">
        <v>18</v>
      </c>
      <c r="D17" s="2">
        <v>3</v>
      </c>
      <c r="E17" s="2" t="s">
        <v>16</v>
      </c>
      <c r="F17" s="2"/>
      <c r="G17" s="3">
        <v>85.33</v>
      </c>
      <c r="H17" s="2" t="s">
        <v>17</v>
      </c>
      <c r="I17" s="2" t="s">
        <v>17</v>
      </c>
      <c r="J17" s="3">
        <v>24.002800746887718</v>
      </c>
      <c r="K17" s="3">
        <v>118.09280074688772</v>
      </c>
      <c r="L17" s="3">
        <v>186.1809349950183</v>
      </c>
      <c r="M17" s="2">
        <v>0</v>
      </c>
      <c r="N17" s="4">
        <v>2</v>
      </c>
    </row>
    <row r="18" spans="1:14" x14ac:dyDescent="0.25">
      <c r="A18" s="2">
        <v>16</v>
      </c>
      <c r="B18" s="2">
        <v>1</v>
      </c>
      <c r="C18" s="2" t="s">
        <v>18</v>
      </c>
      <c r="D18" s="2">
        <v>4</v>
      </c>
      <c r="E18" s="2" t="s">
        <v>16</v>
      </c>
      <c r="F18" s="2"/>
      <c r="G18" s="3">
        <v>101.31</v>
      </c>
      <c r="H18" s="2" t="s">
        <v>17</v>
      </c>
      <c r="I18" s="2" t="s">
        <v>17</v>
      </c>
      <c r="J18" s="3">
        <v>27.946719330657345</v>
      </c>
      <c r="K18" s="3">
        <v>137.49671933065736</v>
      </c>
      <c r="L18" s="3">
        <v>216.77246709219105</v>
      </c>
      <c r="M18" s="2">
        <v>0</v>
      </c>
      <c r="N18" s="4">
        <v>2</v>
      </c>
    </row>
    <row r="19" spans="1:14" x14ac:dyDescent="0.25">
      <c r="A19" s="2">
        <v>17</v>
      </c>
      <c r="B19" s="2">
        <v>1</v>
      </c>
      <c r="C19" s="2" t="s">
        <v>18</v>
      </c>
      <c r="D19" s="2">
        <v>5</v>
      </c>
      <c r="E19" s="2" t="s">
        <v>16</v>
      </c>
      <c r="F19" s="2"/>
      <c r="G19" s="3">
        <v>79.95</v>
      </c>
      <c r="H19" s="2" t="s">
        <v>17</v>
      </c>
      <c r="I19" s="2" t="s">
        <v>17</v>
      </c>
      <c r="J19" s="3">
        <v>22.255333586549945</v>
      </c>
      <c r="K19" s="3">
        <v>109.49533358654995</v>
      </c>
      <c r="L19" s="3">
        <v>172.62647219646504</v>
      </c>
      <c r="M19" s="2">
        <v>0</v>
      </c>
      <c r="N19" s="4">
        <v>2</v>
      </c>
    </row>
    <row r="20" spans="1:14" x14ac:dyDescent="0.25">
      <c r="A20" s="2">
        <v>18</v>
      </c>
      <c r="B20" s="2">
        <v>1</v>
      </c>
      <c r="C20" s="2" t="s">
        <v>18</v>
      </c>
      <c r="D20" s="2">
        <v>6</v>
      </c>
      <c r="E20" s="2" t="s">
        <v>16</v>
      </c>
      <c r="F20" s="2"/>
      <c r="G20" s="3">
        <v>119.81</v>
      </c>
      <c r="H20" s="2" t="s">
        <v>17</v>
      </c>
      <c r="I20" s="2" t="s">
        <v>17</v>
      </c>
      <c r="J20" s="3">
        <v>32.640645717550044</v>
      </c>
      <c r="K20" s="3">
        <v>160.59064571755005</v>
      </c>
      <c r="L20" s="3">
        <v>253.18153504742895</v>
      </c>
      <c r="M20" s="2">
        <v>0</v>
      </c>
      <c r="N20" s="4">
        <v>2</v>
      </c>
    </row>
    <row r="21" spans="1:14" x14ac:dyDescent="0.25">
      <c r="A21" s="2">
        <v>19</v>
      </c>
      <c r="B21" s="2">
        <v>1</v>
      </c>
      <c r="C21" s="2" t="s">
        <v>18</v>
      </c>
      <c r="D21" s="2">
        <v>7</v>
      </c>
      <c r="E21" s="2" t="s">
        <v>16</v>
      </c>
      <c r="F21" s="2"/>
      <c r="G21" s="3">
        <v>151.82</v>
      </c>
      <c r="H21" s="2" t="s">
        <v>17</v>
      </c>
      <c r="I21" s="2" t="s">
        <v>17</v>
      </c>
      <c r="J21" s="3">
        <v>38.936629588664815</v>
      </c>
      <c r="K21" s="3">
        <v>191.5666295886648</v>
      </c>
      <c r="L21" s="3">
        <v>302.01717619608502</v>
      </c>
      <c r="M21" s="2">
        <v>0</v>
      </c>
      <c r="N21" s="4">
        <v>3</v>
      </c>
    </row>
    <row r="22" spans="1:14" x14ac:dyDescent="0.25">
      <c r="A22" s="2">
        <v>20</v>
      </c>
      <c r="B22" s="2">
        <v>1</v>
      </c>
      <c r="C22" s="2" t="s">
        <v>18</v>
      </c>
      <c r="D22" s="2">
        <v>8</v>
      </c>
      <c r="E22" s="2" t="s">
        <v>16</v>
      </c>
      <c r="F22" s="2"/>
      <c r="G22" s="3">
        <v>178.2</v>
      </c>
      <c r="H22" s="2" t="s">
        <v>17</v>
      </c>
      <c r="I22" s="2" t="s">
        <v>17</v>
      </c>
      <c r="J22" s="3">
        <v>46.2020113005509</v>
      </c>
      <c r="K22" s="3">
        <v>227.31201130055089</v>
      </c>
      <c r="L22" s="3">
        <v>358.37208137897505</v>
      </c>
      <c r="M22" s="2">
        <v>0</v>
      </c>
      <c r="N22" s="4">
        <v>3</v>
      </c>
    </row>
    <row r="23" spans="1:14" x14ac:dyDescent="0.25">
      <c r="A23" s="2">
        <v>21</v>
      </c>
      <c r="B23" s="2">
        <v>1</v>
      </c>
      <c r="C23" s="2" t="s">
        <v>18</v>
      </c>
      <c r="D23" s="2">
        <v>9</v>
      </c>
      <c r="E23" s="2" t="s">
        <v>16</v>
      </c>
      <c r="F23" s="2"/>
      <c r="G23" s="3">
        <v>153.07</v>
      </c>
      <c r="H23" s="2" t="s">
        <v>17</v>
      </c>
      <c r="I23" s="2" t="s">
        <v>17</v>
      </c>
      <c r="J23" s="3">
        <v>38.793770959498517</v>
      </c>
      <c r="K23" s="3">
        <v>190.86377095949851</v>
      </c>
      <c r="L23" s="3">
        <v>300.90907412788215</v>
      </c>
      <c r="M23" s="2">
        <v>0</v>
      </c>
      <c r="N23" s="4">
        <v>3</v>
      </c>
    </row>
    <row r="24" spans="1:14" x14ac:dyDescent="0.25">
      <c r="A24" s="2">
        <v>22</v>
      </c>
      <c r="B24" s="2">
        <v>1</v>
      </c>
      <c r="C24" s="2" t="s">
        <v>18</v>
      </c>
      <c r="D24" s="2">
        <v>10</v>
      </c>
      <c r="E24" s="2" t="s">
        <v>16</v>
      </c>
      <c r="F24" s="2"/>
      <c r="G24" s="3">
        <v>114.06</v>
      </c>
      <c r="H24" s="2" t="s">
        <v>17</v>
      </c>
      <c r="I24" s="2" t="s">
        <v>17</v>
      </c>
      <c r="J24" s="3">
        <v>31.143181158253295</v>
      </c>
      <c r="K24" s="3">
        <v>153.22318115825328</v>
      </c>
      <c r="L24" s="3">
        <v>241.56625086823075</v>
      </c>
      <c r="M24" s="2">
        <v>0</v>
      </c>
      <c r="N24" s="4">
        <v>2</v>
      </c>
    </row>
    <row r="25" spans="1:14" x14ac:dyDescent="0.25">
      <c r="A25" s="2">
        <v>23</v>
      </c>
      <c r="B25" s="2">
        <v>1</v>
      </c>
      <c r="C25" s="2" t="s">
        <v>18</v>
      </c>
      <c r="D25" s="2">
        <v>11</v>
      </c>
      <c r="E25" s="2" t="s">
        <v>16</v>
      </c>
      <c r="F25" s="2"/>
      <c r="G25" s="3">
        <v>224.31</v>
      </c>
      <c r="H25" s="2" t="s">
        <v>17</v>
      </c>
      <c r="I25" s="2" t="s">
        <v>17</v>
      </c>
      <c r="J25" s="3">
        <v>60.357770822761545</v>
      </c>
      <c r="K25" s="3">
        <v>296.95777082276152</v>
      </c>
      <c r="L25" s="3">
        <v>468.17312381572242</v>
      </c>
      <c r="M25" s="2">
        <v>0</v>
      </c>
      <c r="N25" s="4">
        <v>4</v>
      </c>
    </row>
    <row r="26" spans="1:14" x14ac:dyDescent="0.25">
      <c r="A26" s="2">
        <v>24</v>
      </c>
      <c r="B26" s="2">
        <v>1</v>
      </c>
      <c r="C26" s="2" t="s">
        <v>18</v>
      </c>
      <c r="D26" s="2">
        <v>12</v>
      </c>
      <c r="E26" s="2" t="s">
        <v>16</v>
      </c>
      <c r="F26" s="2"/>
      <c r="G26" s="3">
        <v>181.96</v>
      </c>
      <c r="H26" s="2" t="s">
        <v>17</v>
      </c>
      <c r="I26" s="2" t="s">
        <v>17</v>
      </c>
      <c r="J26" s="3">
        <v>49.852559485139736</v>
      </c>
      <c r="K26" s="3">
        <v>245.27255948513971</v>
      </c>
      <c r="L26" s="3">
        <v>386.68804672894538</v>
      </c>
      <c r="M26" s="2">
        <v>0</v>
      </c>
      <c r="N26" s="4">
        <v>4</v>
      </c>
    </row>
    <row r="27" spans="1:14" x14ac:dyDescent="0.25">
      <c r="A27" s="5">
        <v>25</v>
      </c>
      <c r="B27" s="2">
        <v>2</v>
      </c>
      <c r="C27" s="2" t="s">
        <v>15</v>
      </c>
      <c r="D27" s="2">
        <v>13</v>
      </c>
      <c r="E27" s="2" t="s">
        <v>16</v>
      </c>
      <c r="F27" s="2"/>
      <c r="G27" s="3">
        <v>482.28</v>
      </c>
      <c r="H27" s="2" t="s">
        <v>17</v>
      </c>
      <c r="I27" s="2" t="s">
        <v>17</v>
      </c>
      <c r="J27" s="3">
        <v>48.24</v>
      </c>
      <c r="K27" s="3">
        <v>568.94000000000005</v>
      </c>
      <c r="L27" s="3">
        <v>896.97069157585668</v>
      </c>
      <c r="M27" s="2">
        <v>0</v>
      </c>
      <c r="N27" s="4">
        <v>8</v>
      </c>
    </row>
    <row r="28" spans="1:14" x14ac:dyDescent="0.25">
      <c r="A28" s="5">
        <v>26</v>
      </c>
      <c r="B28" s="2">
        <v>2</v>
      </c>
      <c r="C28" s="2" t="s">
        <v>18</v>
      </c>
      <c r="D28" s="2">
        <v>14</v>
      </c>
      <c r="E28" s="2" t="s">
        <v>16</v>
      </c>
      <c r="F28" s="2"/>
      <c r="G28" s="3">
        <v>482.28</v>
      </c>
      <c r="H28" s="2" t="s">
        <v>17</v>
      </c>
      <c r="I28" s="2" t="s">
        <v>17</v>
      </c>
      <c r="J28" s="3">
        <v>48.24</v>
      </c>
      <c r="K28" s="3">
        <v>568.94000000000005</v>
      </c>
      <c r="L28" s="3">
        <v>896.97069157585668</v>
      </c>
      <c r="M28" s="2">
        <v>0</v>
      </c>
      <c r="N28" s="4">
        <v>8</v>
      </c>
    </row>
    <row r="29" spans="1:14" x14ac:dyDescent="0.25">
      <c r="A29" s="6" t="s">
        <v>19</v>
      </c>
      <c r="B29" s="7"/>
      <c r="C29" s="7"/>
      <c r="D29" s="7"/>
      <c r="E29" s="7"/>
      <c r="F29" s="8"/>
      <c r="G29" s="8">
        <f>SUBTOTAL(109,Table12[RERA Carpet Area (sq.m)])</f>
        <v>4080.3599999999997</v>
      </c>
      <c r="H29" s="8"/>
      <c r="I29" s="8"/>
      <c r="J29" s="8">
        <f>SUBTOTAL(109,Table12[Proportionate Common Area (sq.m)])</f>
        <v>936.02699999999993</v>
      </c>
      <c r="K29" s="9">
        <f>SUBTOTAL(109,Table12[Total Area (sq.m)])</f>
        <v>5268.4170000000013</v>
      </c>
      <c r="L29" s="8">
        <f>SUBTOTAL(109,Table12[UDS Land Area (sq.m)])</f>
        <v>8306</v>
      </c>
      <c r="M29" s="8"/>
      <c r="N29" s="8">
        <f>SUBTOTAL(109,Table12[Car Parking Open])</f>
        <v>79</v>
      </c>
    </row>
    <row r="30" spans="1:14" x14ac:dyDescent="0.25">
      <c r="A30" s="12" t="s">
        <v>20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4"/>
      <c r="N30" s="10">
        <v>17</v>
      </c>
    </row>
    <row r="31" spans="1:14" x14ac:dyDescent="0.25">
      <c r="A31" s="12" t="s">
        <v>21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4"/>
      <c r="N31" s="10">
        <f>+Table12[[#Totals],[Car Parking Open]]+N30</f>
        <v>96</v>
      </c>
    </row>
  </sheetData>
  <mergeCells count="3">
    <mergeCell ref="A1:N1"/>
    <mergeCell ref="A30:M30"/>
    <mergeCell ref="A31:M31"/>
  </mergeCells>
  <pageMargins left="0.70866141732283472" right="0.70866141732283472" top="0.74803149606299213" bottom="0.74803149606299213" header="0.31496062992125984" footer="0.31496062992125984"/>
  <pageSetup paperSize="9" scale="66" orientation="portrait" horizontalDpi="4294967293" vertic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 - PC</dc:creator>
  <cp:lastModifiedBy>Windows User</cp:lastModifiedBy>
  <cp:lastPrinted>2025-01-04T13:48:19Z</cp:lastPrinted>
  <dcterms:created xsi:type="dcterms:W3CDTF">2025-01-04T13:40:06Z</dcterms:created>
  <dcterms:modified xsi:type="dcterms:W3CDTF">2025-01-04T13:48:22Z</dcterms:modified>
</cp:coreProperties>
</file>