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NRERA\Casagrand Ascentia\QUERY\"/>
    </mc:Choice>
  </mc:AlternateContent>
  <xr:revisionPtr revIDLastSave="0" documentId="13_ncr:1_{571817B5-4608-4D71-8AF0-4772A72B8677}" xr6:coauthVersionLast="36" xr6:coauthVersionMax="36" xr10:uidLastSave="{00000000-0000-0000-0000-000000000000}"/>
  <bookViews>
    <workbookView xWindow="0" yWindow="0" windowWidth="21468" windowHeight="7668" xr2:uid="{48720EE1-F435-49A3-B6FD-25685398AF42}"/>
  </bookViews>
  <sheets>
    <sheet name="RERA STATEMENT" sheetId="1" r:id="rId1"/>
  </sheets>
  <externalReferences>
    <externalReference r:id="rId2"/>
  </externalReferences>
  <definedNames>
    <definedName name="_xlnm._FilterDatabase" localSheetId="0" hidden="1">'RERA STATEMENT'!$A$4:$U$245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50" i="1" l="1"/>
  <c r="L131" i="1" l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130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59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130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59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" i="1"/>
  <c r="M252" i="1"/>
  <c r="M251" i="1"/>
  <c r="O249" i="1"/>
  <c r="O248" i="1"/>
  <c r="N249" i="1"/>
  <c r="I249" i="1"/>
  <c r="H249" i="1"/>
  <c r="F249" i="1"/>
  <c r="N248" i="1"/>
  <c r="F248" i="1"/>
  <c r="M248" i="1"/>
  <c r="K248" i="1"/>
  <c r="I248" i="1"/>
  <c r="N247" i="1"/>
  <c r="H247" i="1"/>
  <c r="O247" i="1"/>
  <c r="O250" i="1" s="1"/>
  <c r="M247" i="1"/>
  <c r="K247" i="1"/>
  <c r="I247" i="1"/>
  <c r="G247" i="1"/>
  <c r="F247" i="1"/>
  <c r="N250" i="1" l="1"/>
  <c r="N253" i="1" s="1"/>
  <c r="N256" i="1" s="1"/>
  <c r="I250" i="1"/>
  <c r="K249" i="1"/>
  <c r="K250" i="1" s="1"/>
  <c r="F250" i="1"/>
  <c r="M249" i="1"/>
  <c r="M256" i="1" s="1"/>
  <c r="J249" i="1"/>
  <c r="L249" i="1"/>
  <c r="G248" i="1"/>
  <c r="G250" i="1" s="1"/>
  <c r="H248" i="1"/>
  <c r="H250" i="1" s="1"/>
  <c r="G249" i="1"/>
  <c r="J247" i="1" l="1"/>
  <c r="L247" i="1"/>
  <c r="J250" i="1" l="1"/>
  <c r="L248" i="1"/>
  <c r="L250" i="1" s="1"/>
  <c r="J248" i="1"/>
</calcChain>
</file>

<file path=xl/sharedStrings.xml><?xml version="1.0" encoding="utf-8"?>
<sst xmlns="http://schemas.openxmlformats.org/spreadsheetml/2006/main" count="764" uniqueCount="278">
  <si>
    <t>CASAGRAND CHINNAVEDAMPATTI -  RERA AREA STATEMENT</t>
  </si>
  <si>
    <t>S.No</t>
  </si>
  <si>
    <t xml:space="preserve"> BLOCK</t>
  </si>
  <si>
    <t>FLOOR</t>
  </si>
  <si>
    <t>TYPE</t>
  </si>
  <si>
    <t xml:space="preserve"> FLAT NO </t>
  </si>
  <si>
    <t xml:space="preserve">(a)                      CARPET AREA (As PER SEC (K) OF THE  RERA Act) (Sq.M.)
</t>
  </si>
  <si>
    <t>(b)                               EXCLUSIVE BALCONY (Sq.m)</t>
  </si>
  <si>
    <t>( c)                              EXCLUSIVE / VERANDAH / UTLITY / SERVICE / OPEN TERRACE
(Sq.m)</t>
  </si>
  <si>
    <t>(d)                        AREA OF EXTERNAL WALL
(Sq.m)</t>
  </si>
  <si>
    <t>e = ( a + b + c + d )         FLOOR AREA OF THE APARTMENT
(Sq.m)</t>
  </si>
  <si>
    <t>(f)                          PROPORTIONATE 
COMMON AREA (Sq.m)</t>
  </si>
  <si>
    <t>g = ( e + f )                      GROSS AREA OF THE APARTMENT
 SQ.M</t>
  </si>
  <si>
    <t>(h)                           UDS LAND AREA 
(SQ.M)</t>
  </si>
  <si>
    <t>(i)                                       CAR PARKING             (NOS)</t>
  </si>
  <si>
    <t>COVERED</t>
  </si>
  <si>
    <t xml:space="preserve">OPEN </t>
  </si>
  <si>
    <t>BLOCK-1</t>
  </si>
  <si>
    <t>3BHK+3T</t>
  </si>
  <si>
    <t>A-G01</t>
  </si>
  <si>
    <t>A-G02</t>
  </si>
  <si>
    <t>A-G04</t>
  </si>
  <si>
    <t>A-G05</t>
  </si>
  <si>
    <t>B-G01</t>
  </si>
  <si>
    <t>B-G02</t>
  </si>
  <si>
    <t>B-G03</t>
  </si>
  <si>
    <t>B-G04</t>
  </si>
  <si>
    <t>A-101</t>
  </si>
  <si>
    <t>A-102</t>
  </si>
  <si>
    <t>1BHK+1T</t>
  </si>
  <si>
    <t>A-103</t>
  </si>
  <si>
    <t>A-104</t>
  </si>
  <si>
    <t>A-105</t>
  </si>
  <si>
    <t>B-101</t>
  </si>
  <si>
    <t>B-102</t>
  </si>
  <si>
    <t>B-103</t>
  </si>
  <si>
    <t>B-104</t>
  </si>
  <si>
    <t xml:space="preserve">A-201 </t>
  </si>
  <si>
    <t xml:space="preserve">A- 202 </t>
  </si>
  <si>
    <t>2BHK+2T</t>
  </si>
  <si>
    <t xml:space="preserve">A- 203 </t>
  </si>
  <si>
    <t xml:space="preserve">A- 204 </t>
  </si>
  <si>
    <t xml:space="preserve">A-205 </t>
  </si>
  <si>
    <t xml:space="preserve">B- 201 </t>
  </si>
  <si>
    <t xml:space="preserve">B -202 </t>
  </si>
  <si>
    <t xml:space="preserve">B- 203 </t>
  </si>
  <si>
    <t xml:space="preserve">B -204 </t>
  </si>
  <si>
    <t xml:space="preserve">A-301 </t>
  </si>
  <si>
    <t xml:space="preserve">A- 302 </t>
  </si>
  <si>
    <t xml:space="preserve">A- 303 </t>
  </si>
  <si>
    <t xml:space="preserve">A- 304 </t>
  </si>
  <si>
    <t xml:space="preserve">A-305 </t>
  </si>
  <si>
    <t xml:space="preserve">B- 301 </t>
  </si>
  <si>
    <t xml:space="preserve">B -302 </t>
  </si>
  <si>
    <t xml:space="preserve">B- 303 </t>
  </si>
  <si>
    <t xml:space="preserve">B -304 </t>
  </si>
  <si>
    <t xml:space="preserve">A-401 </t>
  </si>
  <si>
    <t xml:space="preserve">A-402 </t>
  </si>
  <si>
    <t xml:space="preserve">A-403 </t>
  </si>
  <si>
    <t xml:space="preserve">A-404 </t>
  </si>
  <si>
    <t xml:space="preserve">A-405 </t>
  </si>
  <si>
    <t xml:space="preserve">B-404 </t>
  </si>
  <si>
    <t xml:space="preserve">B-401 </t>
  </si>
  <si>
    <t xml:space="preserve">B-402 </t>
  </si>
  <si>
    <t xml:space="preserve">B-403 </t>
  </si>
  <si>
    <t xml:space="preserve">A-501 </t>
  </si>
  <si>
    <t xml:space="preserve">A-502 </t>
  </si>
  <si>
    <t xml:space="preserve">A-503 </t>
  </si>
  <si>
    <t xml:space="preserve">A-504 </t>
  </si>
  <si>
    <t xml:space="preserve">A-505 </t>
  </si>
  <si>
    <t xml:space="preserve">B-501 </t>
  </si>
  <si>
    <t xml:space="preserve">B-502 </t>
  </si>
  <si>
    <t xml:space="preserve">B-503 </t>
  </si>
  <si>
    <t xml:space="preserve">B-504 </t>
  </si>
  <si>
    <t>SUB TOTAL</t>
  </si>
  <si>
    <t>BLOCK-2</t>
  </si>
  <si>
    <t>C-G01</t>
  </si>
  <si>
    <t>C-G02</t>
  </si>
  <si>
    <t>C-G05</t>
  </si>
  <si>
    <t>C-G06</t>
  </si>
  <si>
    <t>D-G01</t>
  </si>
  <si>
    <t>D-G02</t>
  </si>
  <si>
    <t>D-G03</t>
  </si>
  <si>
    <t>D-G04</t>
  </si>
  <si>
    <t>D-G05</t>
  </si>
  <si>
    <t>D-G06</t>
  </si>
  <si>
    <t>C-101</t>
  </si>
  <si>
    <t>C-102</t>
  </si>
  <si>
    <t>C-103</t>
  </si>
  <si>
    <t>C-104</t>
  </si>
  <si>
    <t>C-105</t>
  </si>
  <si>
    <t>C-106</t>
  </si>
  <si>
    <t>D-101</t>
  </si>
  <si>
    <t>D-102</t>
  </si>
  <si>
    <t>D-103</t>
  </si>
  <si>
    <t>D-104</t>
  </si>
  <si>
    <t>D-105</t>
  </si>
  <si>
    <t>D-106</t>
  </si>
  <si>
    <t>C-201</t>
  </si>
  <si>
    <t>C-202</t>
  </si>
  <si>
    <t>C-203</t>
  </si>
  <si>
    <t>C-204</t>
  </si>
  <si>
    <t>C-205</t>
  </si>
  <si>
    <t>C-206</t>
  </si>
  <si>
    <t>D-201</t>
  </si>
  <si>
    <t>D-202</t>
  </si>
  <si>
    <t>D-203</t>
  </si>
  <si>
    <t>D-204</t>
  </si>
  <si>
    <t>D-205</t>
  </si>
  <si>
    <t>D-206</t>
  </si>
  <si>
    <t>C-301</t>
  </si>
  <si>
    <t>C-302</t>
  </si>
  <si>
    <t>C-303</t>
  </si>
  <si>
    <t>C-304</t>
  </si>
  <si>
    <t>C-305</t>
  </si>
  <si>
    <t>C-306</t>
  </si>
  <si>
    <t>D-301</t>
  </si>
  <si>
    <t>D-302</t>
  </si>
  <si>
    <t>D-303</t>
  </si>
  <si>
    <t>D-304</t>
  </si>
  <si>
    <t>D-305</t>
  </si>
  <si>
    <t>D-306</t>
  </si>
  <si>
    <t>C-401</t>
  </si>
  <si>
    <t>C-402</t>
  </si>
  <si>
    <t>C-403</t>
  </si>
  <si>
    <t>C-404</t>
  </si>
  <si>
    <t>C-405</t>
  </si>
  <si>
    <t>C-406</t>
  </si>
  <si>
    <t>D-401</t>
  </si>
  <si>
    <t>D-402</t>
  </si>
  <si>
    <t>D-403</t>
  </si>
  <si>
    <t>D-404</t>
  </si>
  <si>
    <t>D-405</t>
  </si>
  <si>
    <t>D-406</t>
  </si>
  <si>
    <t>C-501</t>
  </si>
  <si>
    <t>C-502</t>
  </si>
  <si>
    <t>C-503</t>
  </si>
  <si>
    <t>C-504</t>
  </si>
  <si>
    <t>C-505</t>
  </si>
  <si>
    <t>C-506</t>
  </si>
  <si>
    <t>D-501</t>
  </si>
  <si>
    <t>D-502</t>
  </si>
  <si>
    <t>D-503</t>
  </si>
  <si>
    <t>D-504</t>
  </si>
  <si>
    <t>D-505</t>
  </si>
  <si>
    <t>D-506</t>
  </si>
  <si>
    <t>BLOCK-3</t>
  </si>
  <si>
    <t>2BHK-2T</t>
  </si>
  <si>
    <t>E-G01</t>
  </si>
  <si>
    <t>E-G02</t>
  </si>
  <si>
    <t>E-G03</t>
  </si>
  <si>
    <t>E-G04</t>
  </si>
  <si>
    <t>E-G05</t>
  </si>
  <si>
    <t>F-G01</t>
  </si>
  <si>
    <t>F-G02</t>
  </si>
  <si>
    <t>F-G04</t>
  </si>
  <si>
    <t>F-G05</t>
  </si>
  <si>
    <t>G-G01</t>
  </si>
  <si>
    <t>G-G03</t>
  </si>
  <si>
    <t>G-G04</t>
  </si>
  <si>
    <t>H-G05</t>
  </si>
  <si>
    <t>H-G06</t>
  </si>
  <si>
    <t>H-G01</t>
  </si>
  <si>
    <t>H-G02</t>
  </si>
  <si>
    <t>H-G03</t>
  </si>
  <si>
    <t>E-101</t>
  </si>
  <si>
    <t>E-102</t>
  </si>
  <si>
    <t>E-103</t>
  </si>
  <si>
    <t>E-104</t>
  </si>
  <si>
    <t>E-105</t>
  </si>
  <si>
    <t>F-101</t>
  </si>
  <si>
    <t>F-102</t>
  </si>
  <si>
    <t>F-104</t>
  </si>
  <si>
    <t>F-105</t>
  </si>
  <si>
    <t>G-101</t>
  </si>
  <si>
    <t>G-103</t>
  </si>
  <si>
    <t>G-104</t>
  </si>
  <si>
    <t>H-101</t>
  </si>
  <si>
    <t>H-102</t>
  </si>
  <si>
    <t>H-103</t>
  </si>
  <si>
    <t>H-104</t>
  </si>
  <si>
    <t>H-105</t>
  </si>
  <si>
    <t>H-106</t>
  </si>
  <si>
    <t>E-201</t>
  </si>
  <si>
    <t>E-202</t>
  </si>
  <si>
    <t>E-203</t>
  </si>
  <si>
    <t>E-204</t>
  </si>
  <si>
    <t>E-205</t>
  </si>
  <si>
    <t>F-201</t>
  </si>
  <si>
    <t>F-202</t>
  </si>
  <si>
    <t>F-203</t>
  </si>
  <si>
    <t>F-204</t>
  </si>
  <si>
    <t>F-205</t>
  </si>
  <si>
    <t>G-201</t>
  </si>
  <si>
    <t>G-202</t>
  </si>
  <si>
    <t>G-203</t>
  </si>
  <si>
    <t>G-204</t>
  </si>
  <si>
    <t>H-201</t>
  </si>
  <si>
    <t>H-202</t>
  </si>
  <si>
    <t>H-203</t>
  </si>
  <si>
    <t>H-204</t>
  </si>
  <si>
    <t>H-205</t>
  </si>
  <si>
    <t>H-206</t>
  </si>
  <si>
    <t xml:space="preserve">E-301 </t>
  </si>
  <si>
    <t xml:space="preserve">E-302 </t>
  </si>
  <si>
    <t xml:space="preserve">E-303 </t>
  </si>
  <si>
    <t xml:space="preserve">E-304 </t>
  </si>
  <si>
    <t xml:space="preserve">E-305 </t>
  </si>
  <si>
    <t xml:space="preserve">F-301 </t>
  </si>
  <si>
    <t xml:space="preserve">F-302 </t>
  </si>
  <si>
    <t xml:space="preserve">F-303 </t>
  </si>
  <si>
    <t xml:space="preserve">F-304 </t>
  </si>
  <si>
    <t xml:space="preserve">F-305 </t>
  </si>
  <si>
    <t xml:space="preserve">G-301 </t>
  </si>
  <si>
    <t xml:space="preserve">G-302 </t>
  </si>
  <si>
    <t xml:space="preserve">G-303 </t>
  </si>
  <si>
    <t xml:space="preserve">G-304 </t>
  </si>
  <si>
    <t xml:space="preserve">H-301 </t>
  </si>
  <si>
    <t xml:space="preserve">H-302 </t>
  </si>
  <si>
    <t xml:space="preserve">H-303 </t>
  </si>
  <si>
    <t xml:space="preserve">H-304 </t>
  </si>
  <si>
    <t xml:space="preserve">H-305 </t>
  </si>
  <si>
    <t xml:space="preserve">H-306 </t>
  </si>
  <si>
    <t>E-401</t>
  </si>
  <si>
    <t>E-402</t>
  </si>
  <si>
    <t>E-403</t>
  </si>
  <si>
    <t>E-404</t>
  </si>
  <si>
    <t>E-405</t>
  </si>
  <si>
    <t>F-401</t>
  </si>
  <si>
    <t xml:space="preserve"> F-402</t>
  </si>
  <si>
    <t>F-403</t>
  </si>
  <si>
    <t>F-404</t>
  </si>
  <si>
    <t xml:space="preserve"> F-405</t>
  </si>
  <si>
    <t>G-401</t>
  </si>
  <si>
    <t>G-402</t>
  </si>
  <si>
    <t>G-403</t>
  </si>
  <si>
    <t>G-404</t>
  </si>
  <si>
    <t xml:space="preserve"> H-401</t>
  </si>
  <si>
    <t>H-402</t>
  </si>
  <si>
    <t>H-403</t>
  </si>
  <si>
    <t>H-404</t>
  </si>
  <si>
    <t xml:space="preserve"> H-405</t>
  </si>
  <si>
    <t>H-406</t>
  </si>
  <si>
    <t>E-501</t>
  </si>
  <si>
    <t>E-502</t>
  </si>
  <si>
    <t>E-503</t>
  </si>
  <si>
    <t>E-504</t>
  </si>
  <si>
    <t>E-505</t>
  </si>
  <si>
    <t>F-501</t>
  </si>
  <si>
    <t xml:space="preserve"> F-502</t>
  </si>
  <si>
    <t>F-503</t>
  </si>
  <si>
    <t>F-504</t>
  </si>
  <si>
    <t xml:space="preserve"> F-505</t>
  </si>
  <si>
    <t>G-501</t>
  </si>
  <si>
    <t>G-502</t>
  </si>
  <si>
    <t>G-503</t>
  </si>
  <si>
    <t>G-504</t>
  </si>
  <si>
    <t xml:space="preserve"> H-501</t>
  </si>
  <si>
    <t>H-502</t>
  </si>
  <si>
    <t>H-503</t>
  </si>
  <si>
    <t>H-504</t>
  </si>
  <si>
    <t xml:space="preserve"> H-505</t>
  </si>
  <si>
    <t>H-506</t>
  </si>
  <si>
    <t>`</t>
  </si>
  <si>
    <t>Gifted Area for OSR </t>
  </si>
  <si>
    <t>RESERVED TANGEDCO SUBSTATION AREA</t>
  </si>
  <si>
    <t>CAR PARKING TOTAL</t>
  </si>
  <si>
    <t>CLUB HOUSE CAR PARKING</t>
  </si>
  <si>
    <t>10% OF VISITORS CAR PARKING</t>
  </si>
  <si>
    <t xml:space="preserve">GRAND TOTAL </t>
  </si>
  <si>
    <t>Note : The Club House will be allotted to the project residence only, the clubhouse will not sold separately.</t>
  </si>
  <si>
    <t xml:space="preserve">Ground Floor </t>
  </si>
  <si>
    <t>First Floor</t>
  </si>
  <si>
    <t>Second Floor</t>
  </si>
  <si>
    <t>Third Floor</t>
  </si>
  <si>
    <t>Fourth Floor</t>
  </si>
  <si>
    <t>Fifth Floor</t>
  </si>
  <si>
    <t>PROPOSED CONSTRUCTION OF RESIDENTIAL NON HIGH RISE GROUP DEVELOPMENT BUILDING CONSISTS OF 3 BLOCKS WITH COMBINED BASEMENT, BLOCK 1: GROUND FLOOR + 5 UPPER FLOORS, (53 D/U), BLOCK 2: GROUND FLOOR + 5 UPPER FLOORS, (70 D/U), BLOCK 3 WITH CLUBHOUSE: GROUND FLOOR (PART) + FIRST FLOOR (PART) + 3 UPPER FLOORS (115 D/U), CLUBHOUSE: GROUND FLOOR (PART)+ FIRST FLOOR (PART) WITH SWIMMING POOL ON THE GROUND LEVEL, TOTALLY 238 D/U COMPRISED IN S.NOS.371/1A1A, 473/1B2, 474/1A, 474/1B &amp; 474/1C OF CHINNAVEDAMPATTI VILLAGE, COIMBATORE NORTH TALUK, COIMBATORE CITY MUNICIPAL CORPORATION, COIMBATORE DISTRICT.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</si>
</sst>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[$-409]General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5" fontId="9" fillId="0" borderId="0" applyBorder="0" applyProtection="0"/>
    <xf numFmtId="43" fontId="4" fillId="0" borderId="0" applyFont="0" applyFill="0" applyBorder="0" applyAlignment="0" applyProtection="0"/>
  </cellStyleXfs>
  <cellXfs count="123">
    <xf numFmtId="0" fontId="0" fillId="0" borderId="0" xfId="0"/>
    <xf numFmtId="0" fontId="3" fillId="2" borderId="0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0" borderId="0" xfId="2" applyFont="1" applyAlignment="1">
      <alignment horizontal="center" vertical="center" wrapText="1"/>
    </xf>
    <xf numFmtId="0" fontId="7" fillId="0" borderId="0" xfId="2" applyFont="1"/>
    <xf numFmtId="1" fontId="10" fillId="0" borderId="0" xfId="3" applyNumberFormat="1" applyFont="1" applyBorder="1" applyAlignment="1">
      <alignment horizontal="center" vertical="center" wrapText="1"/>
    </xf>
    <xf numFmtId="0" fontId="11" fillId="0" borderId="0" xfId="2" applyFont="1"/>
    <xf numFmtId="1" fontId="10" fillId="2" borderId="4" xfId="3" applyNumberFormat="1" applyFont="1" applyFill="1" applyBorder="1" applyAlignment="1">
      <alignment horizontal="center" vertical="center" wrapText="1"/>
    </xf>
    <xf numFmtId="1" fontId="10" fillId="2" borderId="11" xfId="3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/>
    </xf>
    <xf numFmtId="0" fontId="0" fillId="2" borderId="11" xfId="0" applyFill="1" applyBorder="1"/>
    <xf numFmtId="0" fontId="12" fillId="0" borderId="11" xfId="0" applyFont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4" fontId="12" fillId="2" borderId="11" xfId="1" applyFont="1" applyFill="1" applyBorder="1" applyAlignment="1">
      <alignment horizontal="center" vertical="center"/>
    </xf>
    <xf numFmtId="2" fontId="12" fillId="2" borderId="11" xfId="4" applyNumberFormat="1" applyFont="1" applyFill="1" applyBorder="1" applyAlignment="1">
      <alignment horizontal="right" vertical="center"/>
    </xf>
    <xf numFmtId="164" fontId="12" fillId="2" borderId="11" xfId="1" applyFont="1" applyFill="1" applyBorder="1" applyAlignment="1">
      <alignment horizontal="center"/>
    </xf>
    <xf numFmtId="164" fontId="12" fillId="0" borderId="11" xfId="1" applyFont="1" applyFill="1" applyBorder="1" applyAlignment="1">
      <alignment horizontal="center"/>
    </xf>
    <xf numFmtId="43" fontId="13" fillId="2" borderId="11" xfId="4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0" xfId="2" applyFill="1"/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4" fillId="2" borderId="0" xfId="2" applyFill="1" applyBorder="1"/>
    <xf numFmtId="164" fontId="0" fillId="2" borderId="0" xfId="0" applyNumberFormat="1" applyFill="1" applyBorder="1" applyAlignment="1">
      <alignment horizontal="center" vertical="center"/>
    </xf>
    <xf numFmtId="1" fontId="8" fillId="0" borderId="4" xfId="0" applyNumberFormat="1" applyFont="1" applyBorder="1" applyAlignment="1">
      <alignment vertical="center"/>
    </xf>
    <xf numFmtId="1" fontId="8" fillId="0" borderId="17" xfId="0" applyNumberFormat="1" applyFont="1" applyBorder="1" applyAlignment="1">
      <alignment vertical="center"/>
    </xf>
    <xf numFmtId="1" fontId="8" fillId="0" borderId="9" xfId="0" applyNumberFormat="1" applyFont="1" applyFill="1" applyBorder="1" applyAlignment="1">
      <alignment vertical="center"/>
    </xf>
    <xf numFmtId="164" fontId="8" fillId="0" borderId="11" xfId="1" applyFont="1" applyFill="1" applyBorder="1" applyAlignment="1">
      <alignment horizontal="center"/>
    </xf>
    <xf numFmtId="164" fontId="8" fillId="0" borderId="0" xfId="1" applyFont="1" applyFill="1" applyBorder="1" applyAlignment="1">
      <alignment horizontal="center"/>
    </xf>
    <xf numFmtId="0" fontId="11" fillId="0" borderId="0" xfId="2" applyFont="1" applyBorder="1"/>
    <xf numFmtId="0" fontId="12" fillId="0" borderId="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164" fontId="8" fillId="0" borderId="11" xfId="1" applyFont="1" applyFill="1" applyBorder="1" applyAlignment="1">
      <alignment horizontal="center" vertical="center"/>
    </xf>
    <xf numFmtId="164" fontId="8" fillId="2" borderId="11" xfId="1" applyFont="1" applyFill="1" applyBorder="1" applyAlignment="1">
      <alignment horizontal="center"/>
    </xf>
    <xf numFmtId="1" fontId="12" fillId="0" borderId="11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Fill="1" applyBorder="1" applyAlignment="1">
      <alignment horizontal="center"/>
    </xf>
    <xf numFmtId="164" fontId="12" fillId="0" borderId="11" xfId="1" applyFont="1" applyFill="1" applyBorder="1" applyAlignment="1">
      <alignment horizontal="center" vertical="center"/>
    </xf>
    <xf numFmtId="2" fontId="12" fillId="0" borderId="11" xfId="4" applyNumberFormat="1" applyFont="1" applyFill="1" applyBorder="1" applyAlignment="1">
      <alignment horizontal="right" vertical="center"/>
    </xf>
    <xf numFmtId="43" fontId="13" fillId="0" borderId="11" xfId="4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2"/>
    <xf numFmtId="0" fontId="0" fillId="0" borderId="8" xfId="0" applyFill="1" applyBorder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vertical="center"/>
    </xf>
    <xf numFmtId="1" fontId="8" fillId="2" borderId="17" xfId="0" applyNumberFormat="1" applyFont="1" applyFill="1" applyBorder="1" applyAlignment="1">
      <alignment vertical="center"/>
    </xf>
    <xf numFmtId="164" fontId="8" fillId="2" borderId="11" xfId="1" applyFont="1" applyFill="1" applyBorder="1" applyAlignment="1">
      <alignment horizontal="center" vertical="center"/>
    </xf>
    <xf numFmtId="164" fontId="8" fillId="2" borderId="0" xfId="1" applyFont="1" applyFill="1" applyBorder="1" applyAlignment="1">
      <alignment horizontal="center"/>
    </xf>
    <xf numFmtId="2" fontId="13" fillId="0" borderId="4" xfId="0" applyNumberFormat="1" applyFont="1" applyBorder="1" applyAlignment="1">
      <alignment horizontal="center" vertical="center"/>
    </xf>
    <xf numFmtId="2" fontId="13" fillId="0" borderId="4" xfId="0" applyNumberFormat="1" applyFont="1" applyFill="1" applyBorder="1" applyAlignment="1">
      <alignment horizontal="center" vertical="center"/>
    </xf>
    <xf numFmtId="2" fontId="13" fillId="0" borderId="11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12" fillId="2" borderId="11" xfId="0" applyNumberFormat="1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4" xfId="0" applyNumberFormat="1" applyFont="1" applyBorder="1" applyAlignment="1">
      <alignment horizontal="right" vertical="center"/>
    </xf>
    <xf numFmtId="1" fontId="2" fillId="0" borderId="11" xfId="0" applyNumberFormat="1" applyFont="1" applyBorder="1" applyAlignment="1">
      <alignment horizontal="center" vertical="center"/>
    </xf>
    <xf numFmtId="2" fontId="15" fillId="0" borderId="11" xfId="0" applyNumberFormat="1" applyFont="1" applyBorder="1"/>
    <xf numFmtId="2" fontId="2" fillId="0" borderId="1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Fill="1"/>
    <xf numFmtId="0" fontId="4" fillId="0" borderId="0" xfId="2" applyAlignment="1">
      <alignment horizontal="right"/>
    </xf>
    <xf numFmtId="0" fontId="4" fillId="0" borderId="0" xfId="2" applyFill="1" applyAlignment="1">
      <alignment horizontal="right"/>
    </xf>
    <xf numFmtId="43" fontId="4" fillId="0" borderId="0" xfId="2" applyNumberFormat="1" applyAlignment="1">
      <alignment horizontal="right"/>
    </xf>
    <xf numFmtId="1" fontId="4" fillId="0" borderId="0" xfId="2" applyNumberFormat="1" applyAlignment="1">
      <alignment horizontal="right"/>
    </xf>
    <xf numFmtId="0" fontId="12" fillId="0" borderId="21" xfId="0" applyFont="1" applyBorder="1"/>
    <xf numFmtId="2" fontId="12" fillId="0" borderId="0" xfId="0" applyNumberFormat="1" applyFont="1" applyFill="1"/>
    <xf numFmtId="2" fontId="4" fillId="0" borderId="0" xfId="2" applyNumberFormat="1" applyAlignment="1">
      <alignment horizontal="right"/>
    </xf>
    <xf numFmtId="164" fontId="4" fillId="0" borderId="0" xfId="2" applyNumberFormat="1" applyAlignment="1">
      <alignment horizontal="right"/>
    </xf>
    <xf numFmtId="2" fontId="4" fillId="0" borderId="0" xfId="2" applyNumberFormat="1" applyFill="1" applyAlignment="1">
      <alignment horizontal="right"/>
    </xf>
    <xf numFmtId="0" fontId="12" fillId="2" borderId="0" xfId="0" applyFont="1" applyFill="1"/>
    <xf numFmtId="1" fontId="4" fillId="0" borderId="11" xfId="2" applyNumberFormat="1" applyBorder="1" applyAlignment="1">
      <alignment horizontal="right"/>
    </xf>
    <xf numFmtId="2" fontId="16" fillId="0" borderId="11" xfId="0" applyNumberFormat="1" applyFont="1" applyBorder="1"/>
    <xf numFmtId="1" fontId="10" fillId="2" borderId="4" xfId="3" applyNumberFormat="1" applyFont="1" applyFill="1" applyBorder="1" applyAlignment="1">
      <alignment horizontal="center" vertical="center" wrapText="1"/>
    </xf>
    <xf numFmtId="1" fontId="10" fillId="2" borderId="9" xfId="3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65" fontId="10" fillId="2" borderId="8" xfId="3" applyFont="1" applyFill="1" applyBorder="1" applyAlignment="1">
      <alignment horizontal="center" vertical="top" wrapText="1"/>
    </xf>
    <xf numFmtId="165" fontId="10" fillId="2" borderId="10" xfId="3" applyFont="1" applyFill="1" applyBorder="1" applyAlignment="1">
      <alignment horizontal="center" vertical="top" wrapText="1"/>
    </xf>
    <xf numFmtId="165" fontId="10" fillId="0" borderId="8" xfId="3" applyFont="1" applyFill="1" applyBorder="1" applyAlignment="1">
      <alignment horizontal="center" vertical="top" wrapText="1"/>
    </xf>
    <xf numFmtId="165" fontId="10" fillId="0" borderId="10" xfId="3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165" fontId="14" fillId="0" borderId="4" xfId="3" applyFont="1" applyBorder="1" applyAlignment="1">
      <alignment horizontal="right" vertical="center"/>
    </xf>
    <xf numFmtId="165" fontId="14" fillId="0" borderId="17" xfId="3" applyFont="1" applyBorder="1" applyAlignment="1">
      <alignment horizontal="right" vertical="center"/>
    </xf>
    <xf numFmtId="165" fontId="14" fillId="0" borderId="9" xfId="3" applyFont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/>
    </xf>
    <xf numFmtId="1" fontId="12" fillId="2" borderId="21" xfId="0" applyNumberFormat="1" applyFont="1" applyFill="1" applyBorder="1" applyAlignment="1">
      <alignment horizontal="center"/>
    </xf>
    <xf numFmtId="1" fontId="12" fillId="2" borderId="0" xfId="0" applyNumberFormat="1" applyFont="1" applyFill="1" applyAlignment="1">
      <alignment horizontal="center"/>
    </xf>
    <xf numFmtId="1" fontId="12" fillId="2" borderId="11" xfId="0" applyNumberFormat="1" applyFont="1" applyFill="1" applyBorder="1" applyAlignment="1">
      <alignment horizontal="center"/>
    </xf>
    <xf numFmtId="165" fontId="14" fillId="0" borderId="4" xfId="3" applyFont="1" applyBorder="1" applyAlignment="1">
      <alignment horizontal="center" vertical="center"/>
    </xf>
    <xf numFmtId="165" fontId="14" fillId="0" borderId="17" xfId="3" applyFont="1" applyBorder="1" applyAlignment="1">
      <alignment horizontal="center" vertical="center"/>
    </xf>
    <xf numFmtId="165" fontId="14" fillId="0" borderId="9" xfId="3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" fontId="4" fillId="0" borderId="0" xfId="2" applyNumberFormat="1" applyBorder="1" applyAlignment="1">
      <alignment horizontal="center"/>
    </xf>
    <xf numFmtId="2" fontId="2" fillId="0" borderId="11" xfId="0" applyNumberFormat="1" applyFont="1" applyBorder="1" applyAlignment="1">
      <alignment horizontal="center" vertical="center"/>
    </xf>
  </cellXfs>
  <cellStyles count="5">
    <cellStyle name="Comma" xfId="1" builtinId="3"/>
    <cellStyle name="Comma 2" xfId="4" xr:uid="{1DB72410-98CF-43E9-AEF9-33A3320951C9}"/>
    <cellStyle name="Excel Built-in Normal 1" xfId="3" xr:uid="{CD66353B-05D8-4DFD-A388-1D85CBEA6A8B}"/>
    <cellStyle name="Normal" xfId="0" builtinId="0"/>
    <cellStyle name="Normal 6" xfId="2" xr:uid="{6E24B782-0788-4172-9B62-497A63B85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ts12519\Downloads\18-02-2026_CG_CBE_CHINNAVADAMPATTI_UPDATED%20MIS%20AREA%20STATEMENT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RA"/>
      <sheetName val="RERA STATEMENT"/>
      <sheetName val="SUMMARY"/>
      <sheetName val="UNIT AREA"/>
      <sheetName val=" COMMON AREA 1"/>
      <sheetName val="Sheet %"/>
      <sheetName val="% Sheet"/>
    </sheetNames>
    <sheetDataSet>
      <sheetData sheetId="0"/>
      <sheetData sheetId="1"/>
      <sheetData sheetId="2">
        <row r="30">
          <cell r="B30">
            <v>1597.36</v>
          </cell>
        </row>
        <row r="31">
          <cell r="B31">
            <v>403.4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808F-1F69-4043-BA54-9ED1BB6CC724}">
  <dimension ref="A1:U338"/>
  <sheetViews>
    <sheetView tabSelected="1" zoomScale="85" zoomScaleNormal="85" workbookViewId="0">
      <selection activeCell="A2" sqref="A2:O2"/>
    </sheetView>
  </sheetViews>
  <sheetFormatPr defaultColWidth="8.88671875" defaultRowHeight="14.4" x14ac:dyDescent="0.3"/>
  <cols>
    <col min="1" max="1" width="10.5546875" style="86" customWidth="1"/>
    <col min="2" max="2" width="13.6640625" style="74" customWidth="1"/>
    <col min="3" max="3" width="13.88671875" style="75" customWidth="1"/>
    <col min="4" max="4" width="14.5546875" style="74" customWidth="1"/>
    <col min="5" max="5" width="14.5546875" style="76" customWidth="1"/>
    <col min="6" max="6" width="14" style="77" customWidth="1"/>
    <col min="7" max="7" width="17.5546875" style="77" customWidth="1"/>
    <col min="8" max="8" width="21.5546875" style="77" customWidth="1"/>
    <col min="9" max="9" width="13.44140625" style="77" customWidth="1"/>
    <col min="10" max="10" width="21" style="77" customWidth="1"/>
    <col min="11" max="11" width="21" style="78" customWidth="1"/>
    <col min="12" max="12" width="21" style="77" customWidth="1"/>
    <col min="13" max="13" width="15.44140625" style="77" customWidth="1"/>
    <col min="14" max="14" width="9.6640625" style="80" customWidth="1"/>
    <col min="15" max="15" width="9.44140625" style="87" customWidth="1"/>
    <col min="16" max="18" width="14.33203125" style="80" customWidth="1"/>
    <col min="19" max="19" width="9.88671875" style="50" bestFit="1" customWidth="1"/>
    <col min="20" max="20" width="9.44140625" style="50" bestFit="1" customWidth="1"/>
    <col min="21" max="21" width="12.44140625" style="50" bestFit="1" customWidth="1"/>
    <col min="22" max="16384" width="8.88671875" style="50"/>
  </cols>
  <sheetData>
    <row r="1" spans="1:18" s="2" customFormat="1" ht="93.6" customHeight="1" thickBot="1" x14ac:dyDescent="0.35">
      <c r="A1" s="91" t="s">
        <v>277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3"/>
      <c r="P1" s="1"/>
      <c r="Q1" s="1"/>
      <c r="R1" s="1"/>
    </row>
    <row r="2" spans="1:18" s="4" customFormat="1" ht="25.2" customHeight="1" x14ac:dyDescent="0.3">
      <c r="A2" s="94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6"/>
      <c r="P2" s="3"/>
      <c r="Q2" s="3"/>
      <c r="R2" s="3"/>
    </row>
    <row r="3" spans="1:18" s="6" customFormat="1" ht="13.95" customHeight="1" x14ac:dyDescent="0.25">
      <c r="A3" s="97" t="s">
        <v>1</v>
      </c>
      <c r="B3" s="97" t="s">
        <v>2</v>
      </c>
      <c r="C3" s="97" t="s">
        <v>3</v>
      </c>
      <c r="D3" s="97" t="s">
        <v>4</v>
      </c>
      <c r="E3" s="99" t="s">
        <v>5</v>
      </c>
      <c r="F3" s="101" t="s">
        <v>6</v>
      </c>
      <c r="G3" s="101" t="s">
        <v>7</v>
      </c>
      <c r="H3" s="101" t="s">
        <v>8</v>
      </c>
      <c r="I3" s="101" t="s">
        <v>9</v>
      </c>
      <c r="J3" s="101" t="s">
        <v>10</v>
      </c>
      <c r="K3" s="103" t="s">
        <v>11</v>
      </c>
      <c r="L3" s="101" t="s">
        <v>12</v>
      </c>
      <c r="M3" s="101" t="s">
        <v>13</v>
      </c>
      <c r="N3" s="89" t="s">
        <v>14</v>
      </c>
      <c r="O3" s="90"/>
      <c r="P3" s="5"/>
      <c r="Q3" s="5"/>
      <c r="R3" s="5"/>
    </row>
    <row r="4" spans="1:18" s="6" customFormat="1" ht="64.2" customHeight="1" thickBot="1" x14ac:dyDescent="0.3">
      <c r="A4" s="98"/>
      <c r="B4" s="98"/>
      <c r="C4" s="98"/>
      <c r="D4" s="98"/>
      <c r="E4" s="100"/>
      <c r="F4" s="102"/>
      <c r="G4" s="102"/>
      <c r="H4" s="102"/>
      <c r="I4" s="102"/>
      <c r="J4" s="102"/>
      <c r="K4" s="104"/>
      <c r="L4" s="102"/>
      <c r="M4" s="102"/>
      <c r="N4" s="7" t="s">
        <v>15</v>
      </c>
      <c r="O4" s="8" t="s">
        <v>16</v>
      </c>
      <c r="P4" s="5"/>
      <c r="Q4" s="5"/>
      <c r="R4" s="5"/>
    </row>
    <row r="5" spans="1:18" s="21" customFormat="1" ht="14.4" customHeight="1" thickBot="1" x14ac:dyDescent="0.35">
      <c r="A5" s="9">
        <v>1</v>
      </c>
      <c r="B5" s="105" t="s">
        <v>17</v>
      </c>
      <c r="C5" s="10" t="s">
        <v>271</v>
      </c>
      <c r="D5" s="11" t="s">
        <v>18</v>
      </c>
      <c r="E5" s="12" t="s">
        <v>19</v>
      </c>
      <c r="F5" s="13">
        <v>131.44999999999999</v>
      </c>
      <c r="G5" s="14">
        <v>7.12</v>
      </c>
      <c r="H5" s="15">
        <v>2.81</v>
      </c>
      <c r="I5" s="15">
        <v>10.760000000000019</v>
      </c>
      <c r="J5" s="15">
        <f>F5+G5+H5+I5</f>
        <v>152.14000000000001</v>
      </c>
      <c r="K5" s="16">
        <v>34.218005874231551</v>
      </c>
      <c r="L5" s="15">
        <f>J5+K5</f>
        <v>186.35800587423157</v>
      </c>
      <c r="M5" s="17">
        <v>70.476079537407173</v>
      </c>
      <c r="N5" s="18">
        <v>1</v>
      </c>
      <c r="O5" s="19">
        <v>0</v>
      </c>
      <c r="P5" s="20"/>
      <c r="Q5" s="20"/>
      <c r="R5" s="20"/>
    </row>
    <row r="6" spans="1:18" s="21" customFormat="1" ht="14.4" customHeight="1" thickBot="1" x14ac:dyDescent="0.35">
      <c r="A6" s="9">
        <v>2</v>
      </c>
      <c r="B6" s="106"/>
      <c r="C6" s="10" t="s">
        <v>271</v>
      </c>
      <c r="D6" s="11" t="s">
        <v>18</v>
      </c>
      <c r="E6" s="12" t="s">
        <v>20</v>
      </c>
      <c r="F6" s="13">
        <v>111</v>
      </c>
      <c r="G6" s="14">
        <v>5.48</v>
      </c>
      <c r="H6" s="15">
        <v>2.2799999999999998</v>
      </c>
      <c r="I6" s="15">
        <v>10.530000000000001</v>
      </c>
      <c r="J6" s="15">
        <f t="shared" ref="J6:J57" si="0">F6+G6+H6+I6</f>
        <v>129.29000000000002</v>
      </c>
      <c r="K6" s="16">
        <v>29.078782565264866</v>
      </c>
      <c r="L6" s="15">
        <f t="shared" ref="L6:L57" si="1">J6+K6</f>
        <v>158.36878256526489</v>
      </c>
      <c r="M6" s="17">
        <v>59.891233885837863</v>
      </c>
      <c r="N6" s="18">
        <v>1</v>
      </c>
      <c r="O6" s="19">
        <v>0</v>
      </c>
      <c r="P6" s="20"/>
      <c r="Q6" s="20"/>
      <c r="R6" s="20"/>
    </row>
    <row r="7" spans="1:18" s="21" customFormat="1" ht="14.4" customHeight="1" thickBot="1" x14ac:dyDescent="0.35">
      <c r="A7" s="9">
        <v>3</v>
      </c>
      <c r="B7" s="106"/>
      <c r="C7" s="10" t="s">
        <v>271</v>
      </c>
      <c r="D7" s="11" t="s">
        <v>18</v>
      </c>
      <c r="E7" s="22" t="s">
        <v>21</v>
      </c>
      <c r="F7" s="13">
        <v>111</v>
      </c>
      <c r="G7" s="14">
        <v>5.48</v>
      </c>
      <c r="H7" s="15">
        <v>2.2799999999999998</v>
      </c>
      <c r="I7" s="15">
        <v>10.902999999999992</v>
      </c>
      <c r="J7" s="15">
        <f t="shared" si="0"/>
        <v>129.66300000000001</v>
      </c>
      <c r="K7" s="16">
        <v>29.162674481861998</v>
      </c>
      <c r="L7" s="15">
        <f t="shared" si="1"/>
        <v>158.82567448186199</v>
      </c>
      <c r="M7" s="17">
        <v>60.06401933126611</v>
      </c>
      <c r="N7" s="18">
        <v>1</v>
      </c>
      <c r="O7" s="19">
        <v>0</v>
      </c>
      <c r="P7" s="20"/>
      <c r="Q7" s="20"/>
      <c r="R7" s="20"/>
    </row>
    <row r="8" spans="1:18" s="21" customFormat="1" ht="14.4" customHeight="1" thickBot="1" x14ac:dyDescent="0.35">
      <c r="A8" s="9">
        <v>4</v>
      </c>
      <c r="B8" s="106"/>
      <c r="C8" s="10" t="s">
        <v>271</v>
      </c>
      <c r="D8" s="11" t="s">
        <v>18</v>
      </c>
      <c r="E8" s="23" t="s">
        <v>22</v>
      </c>
      <c r="F8" s="13">
        <v>113.37</v>
      </c>
      <c r="G8" s="14">
        <v>5.48</v>
      </c>
      <c r="H8" s="15">
        <v>2.2799999999999998</v>
      </c>
      <c r="I8" s="15">
        <v>11.480000000000004</v>
      </c>
      <c r="J8" s="15">
        <f t="shared" si="0"/>
        <v>132.61000000000001</v>
      </c>
      <c r="K8" s="16">
        <v>29.825488096370751</v>
      </c>
      <c r="L8" s="15">
        <f t="shared" si="1"/>
        <v>162.43548809637076</v>
      </c>
      <c r="M8" s="17">
        <v>61.429163319676391</v>
      </c>
      <c r="N8" s="18">
        <v>1</v>
      </c>
      <c r="O8" s="19">
        <v>0</v>
      </c>
      <c r="P8" s="20"/>
      <c r="Q8" s="20"/>
      <c r="R8" s="20"/>
    </row>
    <row r="9" spans="1:18" s="21" customFormat="1" ht="14.4" customHeight="1" thickBot="1" x14ac:dyDescent="0.35">
      <c r="A9" s="9">
        <v>5</v>
      </c>
      <c r="B9" s="106"/>
      <c r="C9" s="10" t="s">
        <v>271</v>
      </c>
      <c r="D9" s="11" t="s">
        <v>18</v>
      </c>
      <c r="E9" s="12" t="s">
        <v>23</v>
      </c>
      <c r="F9" s="13">
        <v>131.44999999999999</v>
      </c>
      <c r="G9" s="14">
        <v>7.12</v>
      </c>
      <c r="H9" s="15">
        <v>2.81</v>
      </c>
      <c r="I9" s="15">
        <v>11.04000000000002</v>
      </c>
      <c r="J9" s="15">
        <f t="shared" si="0"/>
        <v>152.42000000000002</v>
      </c>
      <c r="K9" s="16">
        <v>34.280981039505541</v>
      </c>
      <c r="L9" s="15">
        <f t="shared" si="1"/>
        <v>186.70098103950556</v>
      </c>
      <c r="M9" s="17">
        <v>70.605784429417653</v>
      </c>
      <c r="N9" s="18">
        <v>1</v>
      </c>
      <c r="O9" s="19">
        <v>0</v>
      </c>
      <c r="P9" s="20"/>
      <c r="Q9" s="20"/>
      <c r="R9" s="20"/>
    </row>
    <row r="10" spans="1:18" s="21" customFormat="1" ht="14.4" customHeight="1" thickBot="1" x14ac:dyDescent="0.35">
      <c r="A10" s="9">
        <v>6</v>
      </c>
      <c r="B10" s="106"/>
      <c r="C10" s="10" t="s">
        <v>271</v>
      </c>
      <c r="D10" s="11" t="s">
        <v>18</v>
      </c>
      <c r="E10" s="12" t="s">
        <v>24</v>
      </c>
      <c r="F10" s="13">
        <v>111</v>
      </c>
      <c r="G10" s="14">
        <v>5.48</v>
      </c>
      <c r="H10" s="15">
        <v>2.2799999999999998</v>
      </c>
      <c r="I10" s="15">
        <v>10.649999999999991</v>
      </c>
      <c r="J10" s="15">
        <f t="shared" si="0"/>
        <v>129.41</v>
      </c>
      <c r="K10" s="16">
        <v>29.105771921810863</v>
      </c>
      <c r="L10" s="15">
        <f t="shared" si="1"/>
        <v>158.51577192181085</v>
      </c>
      <c r="M10" s="17">
        <v>59.946821696699494</v>
      </c>
      <c r="N10" s="18">
        <v>1</v>
      </c>
      <c r="O10" s="19">
        <v>0</v>
      </c>
      <c r="P10" s="20"/>
      <c r="Q10" s="20"/>
      <c r="R10" s="20"/>
    </row>
    <row r="11" spans="1:18" s="21" customFormat="1" ht="14.4" customHeight="1" thickBot="1" x14ac:dyDescent="0.35">
      <c r="A11" s="9">
        <v>7</v>
      </c>
      <c r="B11" s="106"/>
      <c r="C11" s="10" t="s">
        <v>271</v>
      </c>
      <c r="D11" s="11" t="s">
        <v>18</v>
      </c>
      <c r="E11" s="12" t="s">
        <v>25</v>
      </c>
      <c r="F11" s="13">
        <v>111</v>
      </c>
      <c r="G11" s="14">
        <v>5.48</v>
      </c>
      <c r="H11" s="15">
        <v>2.2799999999999998</v>
      </c>
      <c r="I11" s="15">
        <v>10.280000000000001</v>
      </c>
      <c r="J11" s="15">
        <f t="shared" si="0"/>
        <v>129.04000000000002</v>
      </c>
      <c r="K11" s="16">
        <v>29.022554739127372</v>
      </c>
      <c r="L11" s="15">
        <f t="shared" si="1"/>
        <v>158.06255473912739</v>
      </c>
      <c r="M11" s="17">
        <v>59.775425946542796</v>
      </c>
      <c r="N11" s="18">
        <v>1</v>
      </c>
      <c r="O11" s="19">
        <v>0</v>
      </c>
      <c r="P11" s="20"/>
      <c r="Q11" s="20"/>
      <c r="R11" s="20"/>
    </row>
    <row r="12" spans="1:18" s="21" customFormat="1" ht="14.4" customHeight="1" thickBot="1" x14ac:dyDescent="0.35">
      <c r="A12" s="9">
        <v>8</v>
      </c>
      <c r="B12" s="107"/>
      <c r="C12" s="10" t="s">
        <v>271</v>
      </c>
      <c r="D12" s="11" t="s">
        <v>18</v>
      </c>
      <c r="E12" s="12" t="s">
        <v>26</v>
      </c>
      <c r="F12" s="13">
        <v>131.44999999999999</v>
      </c>
      <c r="G12" s="14">
        <v>7.12</v>
      </c>
      <c r="H12" s="15">
        <v>2.81</v>
      </c>
      <c r="I12" s="15">
        <v>10.640000000000015</v>
      </c>
      <c r="J12" s="15">
        <f t="shared" si="0"/>
        <v>152.02000000000001</v>
      </c>
      <c r="K12" s="16">
        <v>34.191016517685554</v>
      </c>
      <c r="L12" s="15">
        <f t="shared" si="1"/>
        <v>186.21101651768555</v>
      </c>
      <c r="M12" s="17">
        <v>70.420491726545535</v>
      </c>
      <c r="N12" s="18">
        <v>1</v>
      </c>
      <c r="O12" s="19">
        <v>0</v>
      </c>
      <c r="P12" s="20"/>
      <c r="Q12" s="20"/>
      <c r="R12" s="20"/>
    </row>
    <row r="13" spans="1:18" s="21" customFormat="1" ht="14.4" customHeight="1" thickBot="1" x14ac:dyDescent="0.35">
      <c r="A13" s="9">
        <v>9</v>
      </c>
      <c r="B13" s="106" t="s">
        <v>17</v>
      </c>
      <c r="C13" s="10" t="s">
        <v>272</v>
      </c>
      <c r="D13" s="11" t="s">
        <v>18</v>
      </c>
      <c r="E13" s="12" t="s">
        <v>27</v>
      </c>
      <c r="F13" s="13">
        <v>130.93</v>
      </c>
      <c r="G13" s="14">
        <v>7.12</v>
      </c>
      <c r="H13" s="15">
        <v>2.81</v>
      </c>
      <c r="I13" s="15">
        <v>11.280000000000001</v>
      </c>
      <c r="J13" s="15">
        <f t="shared" si="0"/>
        <v>152.14000000000001</v>
      </c>
      <c r="K13" s="16">
        <v>34.218005874231551</v>
      </c>
      <c r="L13" s="15">
        <f t="shared" si="1"/>
        <v>186.35800587423157</v>
      </c>
      <c r="M13" s="17">
        <v>70.476079537407173</v>
      </c>
      <c r="N13" s="18">
        <v>1</v>
      </c>
      <c r="O13" s="19">
        <v>0</v>
      </c>
      <c r="P13" s="20"/>
      <c r="Q13" s="20"/>
      <c r="R13" s="20"/>
    </row>
    <row r="14" spans="1:18" s="21" customFormat="1" ht="14.4" customHeight="1" thickBot="1" x14ac:dyDescent="0.35">
      <c r="A14" s="9">
        <v>10</v>
      </c>
      <c r="B14" s="106"/>
      <c r="C14" s="10" t="s">
        <v>272</v>
      </c>
      <c r="D14" s="11" t="s">
        <v>18</v>
      </c>
      <c r="E14" s="12" t="s">
        <v>28</v>
      </c>
      <c r="F14" s="13">
        <v>110.55</v>
      </c>
      <c r="G14" s="14">
        <v>5.48</v>
      </c>
      <c r="H14" s="15">
        <v>2.81</v>
      </c>
      <c r="I14" s="15">
        <v>10.789999999999992</v>
      </c>
      <c r="J14" s="15">
        <f t="shared" si="0"/>
        <v>129.63</v>
      </c>
      <c r="K14" s="16">
        <v>29.036049417400374</v>
      </c>
      <c r="L14" s="15">
        <f t="shared" si="1"/>
        <v>158.66604941740036</v>
      </c>
      <c r="M14" s="17">
        <v>59.803219851973608</v>
      </c>
      <c r="N14" s="18">
        <v>1</v>
      </c>
      <c r="O14" s="19">
        <v>0</v>
      </c>
      <c r="P14" s="20"/>
      <c r="Q14" s="20"/>
      <c r="R14" s="20"/>
    </row>
    <row r="15" spans="1:18" s="21" customFormat="1" ht="14.4" customHeight="1" thickBot="1" x14ac:dyDescent="0.35">
      <c r="A15" s="9">
        <v>11</v>
      </c>
      <c r="B15" s="106"/>
      <c r="C15" s="10" t="s">
        <v>272</v>
      </c>
      <c r="D15" s="11" t="s">
        <v>29</v>
      </c>
      <c r="E15" s="12" t="s">
        <v>30</v>
      </c>
      <c r="F15" s="13">
        <v>54.2</v>
      </c>
      <c r="G15" s="14">
        <v>4.01</v>
      </c>
      <c r="H15" s="15">
        <v>2.2799999999999998</v>
      </c>
      <c r="I15" s="15">
        <v>6.07</v>
      </c>
      <c r="J15" s="15">
        <f t="shared" si="0"/>
        <v>66.56</v>
      </c>
      <c r="K15" s="16">
        <v>14.767451345446098</v>
      </c>
      <c r="L15" s="15">
        <f t="shared" si="1"/>
        <v>81.327451345446093</v>
      </c>
      <c r="M15" s="17">
        <v>30.415333944699739</v>
      </c>
      <c r="N15" s="18">
        <v>1</v>
      </c>
      <c r="O15" s="19">
        <v>0</v>
      </c>
      <c r="P15" s="20"/>
      <c r="Q15" s="20"/>
      <c r="R15" s="20"/>
    </row>
    <row r="16" spans="1:18" s="21" customFormat="1" ht="14.4" customHeight="1" thickBot="1" x14ac:dyDescent="0.35">
      <c r="A16" s="9">
        <v>12</v>
      </c>
      <c r="B16" s="106"/>
      <c r="C16" s="10" t="s">
        <v>272</v>
      </c>
      <c r="D16" s="11" t="s">
        <v>18</v>
      </c>
      <c r="E16" s="24" t="s">
        <v>31</v>
      </c>
      <c r="F16" s="13">
        <v>110.55</v>
      </c>
      <c r="G16" s="14">
        <v>5.48</v>
      </c>
      <c r="H16" s="15">
        <v>1.379</v>
      </c>
      <c r="I16" s="15">
        <v>11.352999999999994</v>
      </c>
      <c r="J16" s="15">
        <f t="shared" si="0"/>
        <v>128.762</v>
      </c>
      <c r="K16" s="16">
        <v>29.162674481861998</v>
      </c>
      <c r="L16" s="15">
        <f t="shared" si="1"/>
        <v>157.92467448186198</v>
      </c>
      <c r="M16" s="17">
        <v>60.06401933126611</v>
      </c>
      <c r="N16" s="18">
        <v>1</v>
      </c>
      <c r="O16" s="19">
        <v>0</v>
      </c>
      <c r="P16" s="20"/>
      <c r="Q16" s="20"/>
      <c r="R16" s="20"/>
    </row>
    <row r="17" spans="1:18" s="21" customFormat="1" ht="14.4" customHeight="1" thickBot="1" x14ac:dyDescent="0.35">
      <c r="A17" s="9">
        <v>13</v>
      </c>
      <c r="B17" s="106"/>
      <c r="C17" s="10" t="s">
        <v>272</v>
      </c>
      <c r="D17" s="11" t="s">
        <v>18</v>
      </c>
      <c r="E17" s="23" t="s">
        <v>32</v>
      </c>
      <c r="F17" s="13">
        <v>112.92</v>
      </c>
      <c r="G17" s="14">
        <v>5.48</v>
      </c>
      <c r="H17" s="15">
        <v>2.2799999999999998</v>
      </c>
      <c r="I17" s="15">
        <v>11.930000000000007</v>
      </c>
      <c r="J17" s="15">
        <f t="shared" si="0"/>
        <v>132.61000000000001</v>
      </c>
      <c r="K17" s="16">
        <v>29.825488096370751</v>
      </c>
      <c r="L17" s="15">
        <f t="shared" si="1"/>
        <v>162.43548809637076</v>
      </c>
      <c r="M17" s="17">
        <v>61.429163319676391</v>
      </c>
      <c r="N17" s="18">
        <v>1</v>
      </c>
      <c r="O17" s="19">
        <v>0</v>
      </c>
      <c r="P17" s="20"/>
      <c r="Q17" s="20"/>
      <c r="R17" s="20"/>
    </row>
    <row r="18" spans="1:18" s="21" customFormat="1" ht="14.4" customHeight="1" thickBot="1" x14ac:dyDescent="0.35">
      <c r="A18" s="9">
        <v>14</v>
      </c>
      <c r="B18" s="106"/>
      <c r="C18" s="10" t="s">
        <v>272</v>
      </c>
      <c r="D18" s="11" t="s">
        <v>18</v>
      </c>
      <c r="E18" s="25" t="s">
        <v>33</v>
      </c>
      <c r="F18" s="13">
        <v>130.93</v>
      </c>
      <c r="G18" s="14">
        <v>7.12</v>
      </c>
      <c r="H18" s="15">
        <v>2.2799999999999998</v>
      </c>
      <c r="I18" s="15">
        <v>11.560000000000002</v>
      </c>
      <c r="J18" s="15">
        <f t="shared" si="0"/>
        <v>151.89000000000001</v>
      </c>
      <c r="K18" s="16">
        <v>34.280981039505541</v>
      </c>
      <c r="L18" s="15">
        <f t="shared" si="1"/>
        <v>186.17098103950556</v>
      </c>
      <c r="M18" s="17">
        <v>70.605784429417653</v>
      </c>
      <c r="N18" s="18">
        <v>1</v>
      </c>
      <c r="O18" s="19">
        <v>0</v>
      </c>
      <c r="P18" s="20"/>
      <c r="Q18" s="20"/>
      <c r="R18" s="20"/>
    </row>
    <row r="19" spans="1:18" s="21" customFormat="1" ht="14.4" customHeight="1" thickBot="1" x14ac:dyDescent="0.35">
      <c r="A19" s="9">
        <v>15</v>
      </c>
      <c r="B19" s="106"/>
      <c r="C19" s="10" t="s">
        <v>272</v>
      </c>
      <c r="D19" s="11" t="s">
        <v>18</v>
      </c>
      <c r="E19" s="25" t="s">
        <v>34</v>
      </c>
      <c r="F19" s="13">
        <v>110.55</v>
      </c>
      <c r="G19" s="14">
        <v>5.48</v>
      </c>
      <c r="H19" s="15">
        <v>2.81</v>
      </c>
      <c r="I19" s="15">
        <v>11.099999999999994</v>
      </c>
      <c r="J19" s="15">
        <f t="shared" si="0"/>
        <v>129.94</v>
      </c>
      <c r="K19" s="16">
        <v>29.105771921810863</v>
      </c>
      <c r="L19" s="15">
        <f t="shared" si="1"/>
        <v>159.04577192181085</v>
      </c>
      <c r="M19" s="17">
        <v>59.946821696699494</v>
      </c>
      <c r="N19" s="18">
        <v>1</v>
      </c>
      <c r="O19" s="19">
        <v>0</v>
      </c>
      <c r="P19" s="20"/>
      <c r="Q19" s="20"/>
      <c r="R19" s="20"/>
    </row>
    <row r="20" spans="1:18" s="21" customFormat="1" ht="14.4" customHeight="1" thickBot="1" x14ac:dyDescent="0.35">
      <c r="A20" s="9">
        <v>16</v>
      </c>
      <c r="B20" s="106"/>
      <c r="C20" s="10" t="s">
        <v>272</v>
      </c>
      <c r="D20" s="11" t="s">
        <v>18</v>
      </c>
      <c r="E20" s="25" t="s">
        <v>35</v>
      </c>
      <c r="F20" s="13">
        <v>110.55</v>
      </c>
      <c r="G20" s="14">
        <v>5.48</v>
      </c>
      <c r="H20" s="15">
        <v>2.2799999999999998</v>
      </c>
      <c r="I20" s="15">
        <v>10.730000000000004</v>
      </c>
      <c r="J20" s="15">
        <f t="shared" si="0"/>
        <v>129.04000000000002</v>
      </c>
      <c r="K20" s="16">
        <v>29.022554739127372</v>
      </c>
      <c r="L20" s="15">
        <f t="shared" si="1"/>
        <v>158.06255473912739</v>
      </c>
      <c r="M20" s="17">
        <v>59.775425946542796</v>
      </c>
      <c r="N20" s="18">
        <v>0</v>
      </c>
      <c r="O20" s="19">
        <v>1</v>
      </c>
      <c r="P20" s="20"/>
      <c r="Q20" s="20"/>
      <c r="R20" s="20"/>
    </row>
    <row r="21" spans="1:18" s="21" customFormat="1" ht="14.4" customHeight="1" thickBot="1" x14ac:dyDescent="0.35">
      <c r="A21" s="9">
        <v>17</v>
      </c>
      <c r="B21" s="107"/>
      <c r="C21" s="10" t="s">
        <v>272</v>
      </c>
      <c r="D21" s="11" t="s">
        <v>18</v>
      </c>
      <c r="E21" s="25" t="s">
        <v>36</v>
      </c>
      <c r="F21" s="13">
        <v>130.93</v>
      </c>
      <c r="G21" s="14">
        <v>7.12</v>
      </c>
      <c r="H21" s="15">
        <v>2.2799999999999998</v>
      </c>
      <c r="I21" s="15">
        <v>11.159999999999997</v>
      </c>
      <c r="J21" s="15">
        <f t="shared" si="0"/>
        <v>151.49</v>
      </c>
      <c r="K21" s="16">
        <v>34.191016517685554</v>
      </c>
      <c r="L21" s="15">
        <f t="shared" si="1"/>
        <v>185.68101651768558</v>
      </c>
      <c r="M21" s="17">
        <v>70.420491726545535</v>
      </c>
      <c r="N21" s="18">
        <v>1</v>
      </c>
      <c r="O21" s="19">
        <v>0</v>
      </c>
      <c r="P21" s="20"/>
      <c r="Q21" s="20"/>
      <c r="R21" s="20"/>
    </row>
    <row r="22" spans="1:18" s="21" customFormat="1" ht="14.4" customHeight="1" thickBot="1" x14ac:dyDescent="0.35">
      <c r="A22" s="9">
        <v>18</v>
      </c>
      <c r="B22" s="105" t="s">
        <v>17</v>
      </c>
      <c r="C22" s="10" t="s">
        <v>273</v>
      </c>
      <c r="D22" s="11" t="s">
        <v>18</v>
      </c>
      <c r="E22" s="12" t="s">
        <v>37</v>
      </c>
      <c r="F22" s="13">
        <v>130.93</v>
      </c>
      <c r="G22" s="14">
        <v>7.12</v>
      </c>
      <c r="H22" s="15">
        <v>2.81</v>
      </c>
      <c r="I22" s="15">
        <v>11.280000000000001</v>
      </c>
      <c r="J22" s="15">
        <f t="shared" si="0"/>
        <v>152.14000000000001</v>
      </c>
      <c r="K22" s="16">
        <v>34.218005874231551</v>
      </c>
      <c r="L22" s="15">
        <f t="shared" si="1"/>
        <v>186.35800587423157</v>
      </c>
      <c r="M22" s="17">
        <v>70.476079537407173</v>
      </c>
      <c r="N22" s="18">
        <v>1</v>
      </c>
      <c r="O22" s="19">
        <v>0</v>
      </c>
      <c r="P22" s="20"/>
      <c r="Q22" s="20"/>
      <c r="R22" s="20"/>
    </row>
    <row r="23" spans="1:18" s="21" customFormat="1" ht="14.4" customHeight="1" thickBot="1" x14ac:dyDescent="0.35">
      <c r="A23" s="9">
        <v>19</v>
      </c>
      <c r="B23" s="106"/>
      <c r="C23" s="10" t="s">
        <v>273</v>
      </c>
      <c r="D23" s="11" t="s">
        <v>18</v>
      </c>
      <c r="E23" s="12" t="s">
        <v>38</v>
      </c>
      <c r="F23" s="13">
        <v>110.55</v>
      </c>
      <c r="G23" s="14">
        <v>5.48</v>
      </c>
      <c r="H23" s="15">
        <v>2.2799999999999998</v>
      </c>
      <c r="I23" s="15">
        <v>10.789999999999992</v>
      </c>
      <c r="J23" s="15">
        <f t="shared" si="0"/>
        <v>129.1</v>
      </c>
      <c r="K23" s="16">
        <v>29.036049417400374</v>
      </c>
      <c r="L23" s="15">
        <f t="shared" si="1"/>
        <v>158.13604941740036</v>
      </c>
      <c r="M23" s="17">
        <v>59.803219851973608</v>
      </c>
      <c r="N23" s="18">
        <v>1</v>
      </c>
      <c r="O23" s="19">
        <v>0</v>
      </c>
      <c r="P23" s="20"/>
      <c r="Q23" s="20"/>
      <c r="R23" s="20"/>
    </row>
    <row r="24" spans="1:18" s="21" customFormat="1" ht="14.4" customHeight="1" thickBot="1" x14ac:dyDescent="0.35">
      <c r="A24" s="9">
        <v>20</v>
      </c>
      <c r="B24" s="106"/>
      <c r="C24" s="10" t="s">
        <v>273</v>
      </c>
      <c r="D24" s="11" t="s">
        <v>39</v>
      </c>
      <c r="E24" s="12" t="s">
        <v>40</v>
      </c>
      <c r="F24" s="13">
        <v>72.36</v>
      </c>
      <c r="G24" s="14">
        <v>4.01</v>
      </c>
      <c r="H24" s="15">
        <v>2.41</v>
      </c>
      <c r="I24" s="15">
        <v>7.9499999999999886</v>
      </c>
      <c r="J24" s="15">
        <f t="shared" si="0"/>
        <v>86.72999999999999</v>
      </c>
      <c r="K24" s="16">
        <v>19.506557443618391</v>
      </c>
      <c r="L24" s="15">
        <f t="shared" si="1"/>
        <v>106.23655744361838</v>
      </c>
      <c r="M24" s="17">
        <v>40.17609030024532</v>
      </c>
      <c r="N24" s="18">
        <v>1</v>
      </c>
      <c r="O24" s="19">
        <v>0</v>
      </c>
      <c r="P24" s="20"/>
      <c r="Q24" s="20"/>
      <c r="R24" s="20"/>
    </row>
    <row r="25" spans="1:18" s="21" customFormat="1" ht="14.4" customHeight="1" thickBot="1" x14ac:dyDescent="0.35">
      <c r="A25" s="9">
        <v>21</v>
      </c>
      <c r="B25" s="106"/>
      <c r="C25" s="10" t="s">
        <v>273</v>
      </c>
      <c r="D25" s="11" t="s">
        <v>18</v>
      </c>
      <c r="E25" s="24" t="s">
        <v>41</v>
      </c>
      <c r="F25" s="13">
        <v>110.55</v>
      </c>
      <c r="G25" s="14">
        <v>5.48</v>
      </c>
      <c r="H25" s="15">
        <v>2.2799999999999998</v>
      </c>
      <c r="I25" s="15">
        <v>10.980000000000004</v>
      </c>
      <c r="J25" s="15">
        <f t="shared" si="0"/>
        <v>129.29000000000002</v>
      </c>
      <c r="K25" s="16">
        <v>29.078782565264866</v>
      </c>
      <c r="L25" s="15">
        <f t="shared" si="1"/>
        <v>158.36878256526489</v>
      </c>
      <c r="M25" s="17">
        <v>59.891233885837863</v>
      </c>
      <c r="N25" s="18">
        <v>1</v>
      </c>
      <c r="O25" s="19">
        <v>0</v>
      </c>
      <c r="P25" s="20"/>
      <c r="Q25" s="20"/>
      <c r="R25" s="20"/>
    </row>
    <row r="26" spans="1:18" s="21" customFormat="1" ht="14.4" customHeight="1" thickBot="1" x14ac:dyDescent="0.35">
      <c r="A26" s="9">
        <v>22</v>
      </c>
      <c r="B26" s="106"/>
      <c r="C26" s="10" t="s">
        <v>273</v>
      </c>
      <c r="D26" s="11" t="s">
        <v>18</v>
      </c>
      <c r="E26" s="23" t="s">
        <v>42</v>
      </c>
      <c r="F26" s="13">
        <v>112.92</v>
      </c>
      <c r="G26" s="14">
        <v>5.48</v>
      </c>
      <c r="H26" s="15">
        <v>2.2799999999999998</v>
      </c>
      <c r="I26" s="15">
        <v>11.930000000000007</v>
      </c>
      <c r="J26" s="15">
        <f t="shared" si="0"/>
        <v>132.61000000000001</v>
      </c>
      <c r="K26" s="16">
        <v>29.825488096370751</v>
      </c>
      <c r="L26" s="15">
        <f t="shared" si="1"/>
        <v>162.43548809637076</v>
      </c>
      <c r="M26" s="17">
        <v>61.429163319676391</v>
      </c>
      <c r="N26" s="18">
        <v>1</v>
      </c>
      <c r="O26" s="19">
        <v>0</v>
      </c>
      <c r="P26" s="20"/>
      <c r="Q26" s="20"/>
      <c r="R26" s="20"/>
    </row>
    <row r="27" spans="1:18" s="21" customFormat="1" ht="14.4" customHeight="1" thickBot="1" x14ac:dyDescent="0.35">
      <c r="A27" s="9">
        <v>23</v>
      </c>
      <c r="B27" s="106"/>
      <c r="C27" s="10" t="s">
        <v>273</v>
      </c>
      <c r="D27" s="11" t="s">
        <v>18</v>
      </c>
      <c r="E27" s="12" t="s">
        <v>43</v>
      </c>
      <c r="F27" s="13">
        <v>130.93</v>
      </c>
      <c r="G27" s="14">
        <v>7.12</v>
      </c>
      <c r="H27" s="15">
        <v>2.81</v>
      </c>
      <c r="I27" s="15">
        <v>11.560000000000002</v>
      </c>
      <c r="J27" s="15">
        <f t="shared" si="0"/>
        <v>152.42000000000002</v>
      </c>
      <c r="K27" s="16">
        <v>34.280981039505541</v>
      </c>
      <c r="L27" s="15">
        <f t="shared" si="1"/>
        <v>186.70098103950556</v>
      </c>
      <c r="M27" s="17">
        <v>70.605784429417653</v>
      </c>
      <c r="N27" s="18">
        <v>1</v>
      </c>
      <c r="O27" s="19">
        <v>0</v>
      </c>
      <c r="P27" s="20"/>
      <c r="Q27" s="20"/>
      <c r="R27" s="20"/>
    </row>
    <row r="28" spans="1:18" s="21" customFormat="1" ht="14.4" customHeight="1" thickBot="1" x14ac:dyDescent="0.35">
      <c r="A28" s="9">
        <v>24</v>
      </c>
      <c r="B28" s="106"/>
      <c r="C28" s="10" t="s">
        <v>273</v>
      </c>
      <c r="D28" s="11" t="s">
        <v>18</v>
      </c>
      <c r="E28" s="12" t="s">
        <v>44</v>
      </c>
      <c r="F28" s="13">
        <v>110.55</v>
      </c>
      <c r="G28" s="14">
        <v>5.48</v>
      </c>
      <c r="H28" s="15">
        <v>2.2799999999999998</v>
      </c>
      <c r="I28" s="15">
        <v>11.099999999999994</v>
      </c>
      <c r="J28" s="15">
        <f t="shared" si="0"/>
        <v>129.41</v>
      </c>
      <c r="K28" s="16">
        <v>29.105771921810863</v>
      </c>
      <c r="L28" s="15">
        <f t="shared" si="1"/>
        <v>158.51577192181085</v>
      </c>
      <c r="M28" s="17">
        <v>59.946821696699494</v>
      </c>
      <c r="N28" s="18">
        <v>1</v>
      </c>
      <c r="O28" s="19">
        <v>0</v>
      </c>
      <c r="P28" s="20"/>
      <c r="Q28" s="20"/>
      <c r="R28" s="20"/>
    </row>
    <row r="29" spans="1:18" s="21" customFormat="1" ht="14.4" customHeight="1" thickBot="1" x14ac:dyDescent="0.35">
      <c r="A29" s="9">
        <v>25</v>
      </c>
      <c r="B29" s="106"/>
      <c r="C29" s="10" t="s">
        <v>273</v>
      </c>
      <c r="D29" s="11" t="s">
        <v>18</v>
      </c>
      <c r="E29" s="12" t="s">
        <v>45</v>
      </c>
      <c r="F29" s="13">
        <v>110.55</v>
      </c>
      <c r="G29" s="14">
        <v>5.48</v>
      </c>
      <c r="H29" s="15">
        <v>2.2799999999999998</v>
      </c>
      <c r="I29" s="15">
        <v>10.730000000000004</v>
      </c>
      <c r="J29" s="15">
        <f t="shared" si="0"/>
        <v>129.04000000000002</v>
      </c>
      <c r="K29" s="16">
        <v>29.022554739127372</v>
      </c>
      <c r="L29" s="15">
        <f t="shared" si="1"/>
        <v>158.06255473912739</v>
      </c>
      <c r="M29" s="17">
        <v>59.775425946542796</v>
      </c>
      <c r="N29" s="18">
        <v>0</v>
      </c>
      <c r="O29" s="19">
        <v>1</v>
      </c>
      <c r="P29" s="20"/>
      <c r="Q29" s="20"/>
      <c r="R29" s="20"/>
    </row>
    <row r="30" spans="1:18" s="21" customFormat="1" ht="14.4" customHeight="1" thickBot="1" x14ac:dyDescent="0.35">
      <c r="A30" s="9">
        <v>26</v>
      </c>
      <c r="B30" s="107"/>
      <c r="C30" s="10" t="s">
        <v>273</v>
      </c>
      <c r="D30" s="11" t="s">
        <v>18</v>
      </c>
      <c r="E30" s="12" t="s">
        <v>46</v>
      </c>
      <c r="F30" s="13">
        <v>130.93</v>
      </c>
      <c r="G30" s="14">
        <v>7.12</v>
      </c>
      <c r="H30" s="15">
        <v>2.81</v>
      </c>
      <c r="I30" s="15">
        <v>11.159999999999997</v>
      </c>
      <c r="J30" s="15">
        <f t="shared" si="0"/>
        <v>152.02000000000001</v>
      </c>
      <c r="K30" s="16">
        <v>34.191016517685554</v>
      </c>
      <c r="L30" s="15">
        <f t="shared" si="1"/>
        <v>186.21101651768555</v>
      </c>
      <c r="M30" s="17">
        <v>70.420491726545535</v>
      </c>
      <c r="N30" s="18">
        <v>1</v>
      </c>
      <c r="O30" s="19">
        <v>0</v>
      </c>
      <c r="P30" s="20"/>
      <c r="Q30" s="20"/>
      <c r="R30" s="20"/>
    </row>
    <row r="31" spans="1:18" s="21" customFormat="1" ht="14.4" customHeight="1" thickBot="1" x14ac:dyDescent="0.35">
      <c r="A31" s="9">
        <v>27</v>
      </c>
      <c r="B31" s="105" t="s">
        <v>17</v>
      </c>
      <c r="C31" s="10" t="s">
        <v>274</v>
      </c>
      <c r="D31" s="11" t="s">
        <v>18</v>
      </c>
      <c r="E31" s="12" t="s">
        <v>47</v>
      </c>
      <c r="F31" s="13">
        <v>130.93</v>
      </c>
      <c r="G31" s="14">
        <v>7.12</v>
      </c>
      <c r="H31" s="15">
        <v>2.81</v>
      </c>
      <c r="I31" s="15">
        <v>11.280000000000001</v>
      </c>
      <c r="J31" s="15">
        <f t="shared" si="0"/>
        <v>152.14000000000001</v>
      </c>
      <c r="K31" s="16">
        <v>34.218005874231551</v>
      </c>
      <c r="L31" s="15">
        <f t="shared" si="1"/>
        <v>186.35800587423157</v>
      </c>
      <c r="M31" s="17">
        <v>70.476079537407173</v>
      </c>
      <c r="N31" s="18">
        <v>1</v>
      </c>
      <c r="O31" s="19">
        <v>0</v>
      </c>
      <c r="P31" s="20"/>
      <c r="Q31" s="20"/>
      <c r="R31" s="20"/>
    </row>
    <row r="32" spans="1:18" s="21" customFormat="1" ht="14.4" customHeight="1" thickBot="1" x14ac:dyDescent="0.35">
      <c r="A32" s="9">
        <v>28</v>
      </c>
      <c r="B32" s="106"/>
      <c r="C32" s="10" t="s">
        <v>274</v>
      </c>
      <c r="D32" s="11" t="s">
        <v>18</v>
      </c>
      <c r="E32" s="12" t="s">
        <v>48</v>
      </c>
      <c r="F32" s="13">
        <v>110.55</v>
      </c>
      <c r="G32" s="14">
        <v>5.48</v>
      </c>
      <c r="H32" s="15">
        <v>2.2799999999999998</v>
      </c>
      <c r="I32" s="15">
        <v>10.789999999999992</v>
      </c>
      <c r="J32" s="15">
        <f t="shared" si="0"/>
        <v>129.1</v>
      </c>
      <c r="K32" s="16">
        <v>29.036049417400374</v>
      </c>
      <c r="L32" s="15">
        <f t="shared" si="1"/>
        <v>158.13604941740036</v>
      </c>
      <c r="M32" s="17">
        <v>59.803219851973608</v>
      </c>
      <c r="N32" s="18">
        <v>1</v>
      </c>
      <c r="O32" s="19">
        <v>0</v>
      </c>
      <c r="P32" s="20"/>
      <c r="Q32" s="20"/>
      <c r="R32" s="20"/>
    </row>
    <row r="33" spans="1:18" s="21" customFormat="1" ht="14.4" customHeight="1" thickBot="1" x14ac:dyDescent="0.35">
      <c r="A33" s="9">
        <v>29</v>
      </c>
      <c r="B33" s="106"/>
      <c r="C33" s="10" t="s">
        <v>274</v>
      </c>
      <c r="D33" s="11" t="s">
        <v>39</v>
      </c>
      <c r="E33" s="12" t="s">
        <v>49</v>
      </c>
      <c r="F33" s="13">
        <v>72.36</v>
      </c>
      <c r="G33" s="14">
        <v>4.01</v>
      </c>
      <c r="H33" s="15">
        <v>2.41</v>
      </c>
      <c r="I33" s="15">
        <v>7.9499999999999886</v>
      </c>
      <c r="J33" s="15">
        <f t="shared" si="0"/>
        <v>86.72999999999999</v>
      </c>
      <c r="K33" s="16">
        <v>19.506557443618391</v>
      </c>
      <c r="L33" s="15">
        <f t="shared" si="1"/>
        <v>106.23655744361838</v>
      </c>
      <c r="M33" s="17">
        <v>40.17609030024532</v>
      </c>
      <c r="N33" s="18">
        <v>1</v>
      </c>
      <c r="O33" s="19">
        <v>0</v>
      </c>
      <c r="P33" s="20"/>
      <c r="Q33" s="20"/>
      <c r="R33" s="20"/>
    </row>
    <row r="34" spans="1:18" s="21" customFormat="1" ht="14.4" customHeight="1" thickBot="1" x14ac:dyDescent="0.35">
      <c r="A34" s="9">
        <v>30</v>
      </c>
      <c r="B34" s="106"/>
      <c r="C34" s="10" t="s">
        <v>274</v>
      </c>
      <c r="D34" s="11" t="s">
        <v>18</v>
      </c>
      <c r="E34" s="24" t="s">
        <v>50</v>
      </c>
      <c r="F34" s="13">
        <v>110.55</v>
      </c>
      <c r="G34" s="14">
        <v>5.48</v>
      </c>
      <c r="H34" s="15">
        <v>2.2799999999999998</v>
      </c>
      <c r="I34" s="15">
        <v>10.980000000000004</v>
      </c>
      <c r="J34" s="15">
        <f t="shared" si="0"/>
        <v>129.29000000000002</v>
      </c>
      <c r="K34" s="16">
        <v>29.078782565264866</v>
      </c>
      <c r="L34" s="15">
        <f t="shared" si="1"/>
        <v>158.36878256526489</v>
      </c>
      <c r="M34" s="17">
        <v>59.891233885837863</v>
      </c>
      <c r="N34" s="18">
        <v>1</v>
      </c>
      <c r="O34" s="19">
        <v>0</v>
      </c>
      <c r="P34" s="20"/>
      <c r="Q34" s="20"/>
      <c r="R34" s="20"/>
    </row>
    <row r="35" spans="1:18" s="21" customFormat="1" ht="14.4" customHeight="1" thickBot="1" x14ac:dyDescent="0.35">
      <c r="A35" s="9">
        <v>31</v>
      </c>
      <c r="B35" s="106"/>
      <c r="C35" s="10" t="s">
        <v>274</v>
      </c>
      <c r="D35" s="11" t="s">
        <v>18</v>
      </c>
      <c r="E35" s="23" t="s">
        <v>51</v>
      </c>
      <c r="F35" s="13">
        <v>112.92</v>
      </c>
      <c r="G35" s="14">
        <v>5.48</v>
      </c>
      <c r="H35" s="15">
        <v>2.2799999999999998</v>
      </c>
      <c r="I35" s="15">
        <v>11.930000000000007</v>
      </c>
      <c r="J35" s="15">
        <f t="shared" si="0"/>
        <v>132.61000000000001</v>
      </c>
      <c r="K35" s="16">
        <v>29.825488096370751</v>
      </c>
      <c r="L35" s="15">
        <f t="shared" si="1"/>
        <v>162.43548809637076</v>
      </c>
      <c r="M35" s="17">
        <v>61.429163319676391</v>
      </c>
      <c r="N35" s="18">
        <v>1</v>
      </c>
      <c r="O35" s="19">
        <v>0</v>
      </c>
      <c r="P35" s="20"/>
      <c r="Q35" s="20"/>
      <c r="R35" s="20"/>
    </row>
    <row r="36" spans="1:18" s="21" customFormat="1" ht="14.4" customHeight="1" thickBot="1" x14ac:dyDescent="0.35">
      <c r="A36" s="9">
        <v>32</v>
      </c>
      <c r="B36" s="106"/>
      <c r="C36" s="10" t="s">
        <v>274</v>
      </c>
      <c r="D36" s="11" t="s">
        <v>18</v>
      </c>
      <c r="E36" s="12" t="s">
        <v>52</v>
      </c>
      <c r="F36" s="13">
        <v>130.93</v>
      </c>
      <c r="G36" s="14">
        <v>7.12</v>
      </c>
      <c r="H36" s="15">
        <v>2.81</v>
      </c>
      <c r="I36" s="15">
        <v>11.560000000000002</v>
      </c>
      <c r="J36" s="15">
        <f t="shared" si="0"/>
        <v>152.42000000000002</v>
      </c>
      <c r="K36" s="16">
        <v>34.280981039505541</v>
      </c>
      <c r="L36" s="15">
        <f t="shared" si="1"/>
        <v>186.70098103950556</v>
      </c>
      <c r="M36" s="17">
        <v>70.605784429417653</v>
      </c>
      <c r="N36" s="18">
        <v>1</v>
      </c>
      <c r="O36" s="19">
        <v>0</v>
      </c>
      <c r="P36" s="20"/>
      <c r="Q36" s="20"/>
      <c r="R36" s="20"/>
    </row>
    <row r="37" spans="1:18" s="21" customFormat="1" ht="14.4" customHeight="1" thickBot="1" x14ac:dyDescent="0.35">
      <c r="A37" s="9">
        <v>33</v>
      </c>
      <c r="B37" s="106"/>
      <c r="C37" s="10" t="s">
        <v>274</v>
      </c>
      <c r="D37" s="11" t="s">
        <v>18</v>
      </c>
      <c r="E37" s="12" t="s">
        <v>53</v>
      </c>
      <c r="F37" s="13">
        <v>110.55</v>
      </c>
      <c r="G37" s="14">
        <v>5.48</v>
      </c>
      <c r="H37" s="15">
        <v>2.2799999999999998</v>
      </c>
      <c r="I37" s="15">
        <v>11.099999999999994</v>
      </c>
      <c r="J37" s="15">
        <f t="shared" si="0"/>
        <v>129.41</v>
      </c>
      <c r="K37" s="16">
        <v>29.105771921810863</v>
      </c>
      <c r="L37" s="15">
        <f t="shared" si="1"/>
        <v>158.51577192181085</v>
      </c>
      <c r="M37" s="17">
        <v>59.946821696699494</v>
      </c>
      <c r="N37" s="18">
        <v>1</v>
      </c>
      <c r="O37" s="19">
        <v>0</v>
      </c>
      <c r="P37" s="20"/>
      <c r="Q37" s="20"/>
      <c r="R37" s="20"/>
    </row>
    <row r="38" spans="1:18" s="21" customFormat="1" ht="14.4" customHeight="1" thickBot="1" x14ac:dyDescent="0.35">
      <c r="A38" s="9">
        <v>34</v>
      </c>
      <c r="B38" s="106"/>
      <c r="C38" s="10" t="s">
        <v>274</v>
      </c>
      <c r="D38" s="11" t="s">
        <v>18</v>
      </c>
      <c r="E38" s="12" t="s">
        <v>54</v>
      </c>
      <c r="F38" s="13">
        <v>110.55</v>
      </c>
      <c r="G38" s="14">
        <v>5.48</v>
      </c>
      <c r="H38" s="15">
        <v>2.2799999999999998</v>
      </c>
      <c r="I38" s="15">
        <v>10.730000000000004</v>
      </c>
      <c r="J38" s="15">
        <f t="shared" si="0"/>
        <v>129.04000000000002</v>
      </c>
      <c r="K38" s="16">
        <v>29.022554739127372</v>
      </c>
      <c r="L38" s="15">
        <f t="shared" si="1"/>
        <v>158.06255473912739</v>
      </c>
      <c r="M38" s="17">
        <v>59.775425946542796</v>
      </c>
      <c r="N38" s="18">
        <v>0</v>
      </c>
      <c r="O38" s="19">
        <v>1</v>
      </c>
      <c r="P38" s="20"/>
      <c r="Q38" s="20"/>
      <c r="R38" s="20"/>
    </row>
    <row r="39" spans="1:18" s="21" customFormat="1" ht="14.4" customHeight="1" thickBot="1" x14ac:dyDescent="0.35">
      <c r="A39" s="9">
        <v>35</v>
      </c>
      <c r="B39" s="107"/>
      <c r="C39" s="10" t="s">
        <v>274</v>
      </c>
      <c r="D39" s="11" t="s">
        <v>18</v>
      </c>
      <c r="E39" s="12" t="s">
        <v>55</v>
      </c>
      <c r="F39" s="13">
        <v>130.93</v>
      </c>
      <c r="G39" s="14">
        <v>7.12</v>
      </c>
      <c r="H39" s="15">
        <v>2.81</v>
      </c>
      <c r="I39" s="15">
        <v>11.159999999999997</v>
      </c>
      <c r="J39" s="15">
        <f t="shared" si="0"/>
        <v>152.02000000000001</v>
      </c>
      <c r="K39" s="16">
        <v>34.191016517685554</v>
      </c>
      <c r="L39" s="15">
        <f t="shared" si="1"/>
        <v>186.21101651768555</v>
      </c>
      <c r="M39" s="17">
        <v>70.420491726545535</v>
      </c>
      <c r="N39" s="18">
        <v>1</v>
      </c>
      <c r="O39" s="19">
        <v>0</v>
      </c>
      <c r="P39" s="20"/>
      <c r="Q39" s="20"/>
      <c r="R39" s="20"/>
    </row>
    <row r="40" spans="1:18" s="21" customFormat="1" ht="14.4" customHeight="1" thickBot="1" x14ac:dyDescent="0.35">
      <c r="A40" s="9">
        <v>36</v>
      </c>
      <c r="B40" s="105" t="s">
        <v>17</v>
      </c>
      <c r="C40" s="10" t="s">
        <v>275</v>
      </c>
      <c r="D40" s="11" t="s">
        <v>18</v>
      </c>
      <c r="E40" s="12" t="s">
        <v>56</v>
      </c>
      <c r="F40" s="13">
        <v>130.93</v>
      </c>
      <c r="G40" s="14">
        <v>7.12</v>
      </c>
      <c r="H40" s="15">
        <v>2.81</v>
      </c>
      <c r="I40" s="15">
        <v>11.280000000000001</v>
      </c>
      <c r="J40" s="15">
        <f t="shared" si="0"/>
        <v>152.14000000000001</v>
      </c>
      <c r="K40" s="16">
        <v>34.218005874231551</v>
      </c>
      <c r="L40" s="15">
        <f t="shared" si="1"/>
        <v>186.35800587423157</v>
      </c>
      <c r="M40" s="17">
        <v>70.476079537407173</v>
      </c>
      <c r="N40" s="18">
        <v>1</v>
      </c>
      <c r="O40" s="19">
        <v>0</v>
      </c>
      <c r="P40" s="20"/>
      <c r="Q40" s="20"/>
      <c r="R40" s="20"/>
    </row>
    <row r="41" spans="1:18" s="21" customFormat="1" ht="14.4" customHeight="1" thickBot="1" x14ac:dyDescent="0.35">
      <c r="A41" s="9">
        <v>37</v>
      </c>
      <c r="B41" s="106"/>
      <c r="C41" s="10" t="s">
        <v>275</v>
      </c>
      <c r="D41" s="11" t="s">
        <v>18</v>
      </c>
      <c r="E41" s="12" t="s">
        <v>57</v>
      </c>
      <c r="F41" s="13">
        <v>110.55</v>
      </c>
      <c r="G41" s="14">
        <v>5.48</v>
      </c>
      <c r="H41" s="15">
        <v>2.2799999999999998</v>
      </c>
      <c r="I41" s="15">
        <v>10.789999999999992</v>
      </c>
      <c r="J41" s="15">
        <f t="shared" si="0"/>
        <v>129.1</v>
      </c>
      <c r="K41" s="16">
        <v>29.036049417400374</v>
      </c>
      <c r="L41" s="15">
        <f t="shared" si="1"/>
        <v>158.13604941740036</v>
      </c>
      <c r="M41" s="17">
        <v>59.803219851973608</v>
      </c>
      <c r="N41" s="18">
        <v>1</v>
      </c>
      <c r="O41" s="19">
        <v>0</v>
      </c>
      <c r="P41" s="20"/>
      <c r="Q41" s="20"/>
      <c r="R41" s="20"/>
    </row>
    <row r="42" spans="1:18" s="21" customFormat="1" ht="14.4" customHeight="1" thickBot="1" x14ac:dyDescent="0.35">
      <c r="A42" s="9">
        <v>38</v>
      </c>
      <c r="B42" s="106"/>
      <c r="C42" s="10" t="s">
        <v>275</v>
      </c>
      <c r="D42" s="11" t="s">
        <v>39</v>
      </c>
      <c r="E42" s="12" t="s">
        <v>58</v>
      </c>
      <c r="F42" s="13">
        <v>72.36</v>
      </c>
      <c r="G42" s="14">
        <v>4.01</v>
      </c>
      <c r="H42" s="15">
        <v>2.41</v>
      </c>
      <c r="I42" s="15">
        <v>7.9499999999999886</v>
      </c>
      <c r="J42" s="15">
        <f t="shared" si="0"/>
        <v>86.72999999999999</v>
      </c>
      <c r="K42" s="16">
        <v>19.506557443618391</v>
      </c>
      <c r="L42" s="15">
        <f t="shared" si="1"/>
        <v>106.23655744361838</v>
      </c>
      <c r="M42" s="17">
        <v>40.17609030024532</v>
      </c>
      <c r="N42" s="18">
        <v>1</v>
      </c>
      <c r="O42" s="19">
        <v>0</v>
      </c>
      <c r="P42" s="20"/>
      <c r="Q42" s="20"/>
      <c r="R42" s="20"/>
    </row>
    <row r="43" spans="1:18" s="21" customFormat="1" ht="14.4" customHeight="1" thickBot="1" x14ac:dyDescent="0.35">
      <c r="A43" s="9">
        <v>39</v>
      </c>
      <c r="B43" s="106"/>
      <c r="C43" s="10" t="s">
        <v>275</v>
      </c>
      <c r="D43" s="11" t="s">
        <v>18</v>
      </c>
      <c r="E43" s="24" t="s">
        <v>59</v>
      </c>
      <c r="F43" s="13">
        <v>110.55</v>
      </c>
      <c r="G43" s="14">
        <v>5.48</v>
      </c>
      <c r="H43" s="15">
        <v>2.2799999999999998</v>
      </c>
      <c r="I43" s="15">
        <v>10.980000000000004</v>
      </c>
      <c r="J43" s="15">
        <f t="shared" si="0"/>
        <v>129.29000000000002</v>
      </c>
      <c r="K43" s="16">
        <v>29.078782565264866</v>
      </c>
      <c r="L43" s="15">
        <f t="shared" si="1"/>
        <v>158.36878256526489</v>
      </c>
      <c r="M43" s="17">
        <v>59.891233885837863</v>
      </c>
      <c r="N43" s="18">
        <v>1</v>
      </c>
      <c r="O43" s="19">
        <v>0</v>
      </c>
      <c r="P43" s="20"/>
      <c r="Q43" s="20"/>
      <c r="R43" s="20"/>
    </row>
    <row r="44" spans="1:18" s="21" customFormat="1" ht="14.4" customHeight="1" thickBot="1" x14ac:dyDescent="0.35">
      <c r="A44" s="9">
        <v>40</v>
      </c>
      <c r="B44" s="106"/>
      <c r="C44" s="10" t="s">
        <v>275</v>
      </c>
      <c r="D44" s="11" t="s">
        <v>18</v>
      </c>
      <c r="E44" s="23" t="s">
        <v>60</v>
      </c>
      <c r="F44" s="13">
        <v>112.92</v>
      </c>
      <c r="G44" s="14">
        <v>5.48</v>
      </c>
      <c r="H44" s="15">
        <v>2.2799999999999998</v>
      </c>
      <c r="I44" s="15">
        <v>11.930000000000007</v>
      </c>
      <c r="J44" s="15">
        <f t="shared" si="0"/>
        <v>132.61000000000001</v>
      </c>
      <c r="K44" s="16">
        <v>29.825488096370751</v>
      </c>
      <c r="L44" s="15">
        <f t="shared" si="1"/>
        <v>162.43548809637076</v>
      </c>
      <c r="M44" s="17">
        <v>61.429163319676391</v>
      </c>
      <c r="N44" s="18">
        <v>1</v>
      </c>
      <c r="O44" s="19">
        <v>0</v>
      </c>
      <c r="P44" s="20"/>
      <c r="Q44" s="20"/>
      <c r="R44" s="20"/>
    </row>
    <row r="45" spans="1:18" s="21" customFormat="1" ht="14.4" customHeight="1" thickBot="1" x14ac:dyDescent="0.35">
      <c r="A45" s="9">
        <v>41</v>
      </c>
      <c r="B45" s="106"/>
      <c r="C45" s="10" t="s">
        <v>275</v>
      </c>
      <c r="D45" s="11" t="s">
        <v>18</v>
      </c>
      <c r="E45" s="12" t="s">
        <v>61</v>
      </c>
      <c r="F45" s="13">
        <v>130.93</v>
      </c>
      <c r="G45" s="14">
        <v>7.12</v>
      </c>
      <c r="H45" s="15">
        <v>2.81</v>
      </c>
      <c r="I45" s="15">
        <v>11.560000000000002</v>
      </c>
      <c r="J45" s="15">
        <f t="shared" si="0"/>
        <v>152.42000000000002</v>
      </c>
      <c r="K45" s="16">
        <v>34.191016517685554</v>
      </c>
      <c r="L45" s="15">
        <f t="shared" si="1"/>
        <v>186.61101651768558</v>
      </c>
      <c r="M45" s="17">
        <v>70.420491726545535</v>
      </c>
      <c r="N45" s="18">
        <v>1</v>
      </c>
      <c r="O45" s="19">
        <v>0</v>
      </c>
      <c r="P45" s="20"/>
      <c r="Q45" s="20"/>
      <c r="R45" s="20"/>
    </row>
    <row r="46" spans="1:18" s="21" customFormat="1" ht="14.4" customHeight="1" thickBot="1" x14ac:dyDescent="0.35">
      <c r="A46" s="9">
        <v>42</v>
      </c>
      <c r="B46" s="106"/>
      <c r="C46" s="10" t="s">
        <v>275</v>
      </c>
      <c r="D46" s="11" t="s">
        <v>18</v>
      </c>
      <c r="E46" s="12" t="s">
        <v>62</v>
      </c>
      <c r="F46" s="13">
        <v>130.93</v>
      </c>
      <c r="G46" s="14">
        <v>7.12</v>
      </c>
      <c r="H46" s="15">
        <v>2.81</v>
      </c>
      <c r="I46" s="15">
        <v>11.099999999999994</v>
      </c>
      <c r="J46" s="15">
        <f t="shared" si="0"/>
        <v>151.96</v>
      </c>
      <c r="K46" s="16">
        <v>34.280981039505541</v>
      </c>
      <c r="L46" s="15">
        <f t="shared" si="1"/>
        <v>186.24098103950556</v>
      </c>
      <c r="M46" s="17">
        <v>70.605784429417653</v>
      </c>
      <c r="N46" s="18">
        <v>1</v>
      </c>
      <c r="O46" s="19">
        <v>0</v>
      </c>
      <c r="P46" s="20"/>
      <c r="Q46" s="20"/>
      <c r="R46" s="20"/>
    </row>
    <row r="47" spans="1:18" s="21" customFormat="1" ht="14.4" customHeight="1" thickBot="1" x14ac:dyDescent="0.35">
      <c r="A47" s="9">
        <v>43</v>
      </c>
      <c r="B47" s="106"/>
      <c r="C47" s="10" t="s">
        <v>275</v>
      </c>
      <c r="D47" s="11" t="s">
        <v>18</v>
      </c>
      <c r="E47" s="12" t="s">
        <v>63</v>
      </c>
      <c r="F47" s="13">
        <v>110.55</v>
      </c>
      <c r="G47" s="14">
        <v>5.48</v>
      </c>
      <c r="H47" s="15">
        <v>2.2799999999999998</v>
      </c>
      <c r="I47" s="15">
        <v>10.730000000000004</v>
      </c>
      <c r="J47" s="15">
        <f t="shared" si="0"/>
        <v>129.04000000000002</v>
      </c>
      <c r="K47" s="16">
        <v>29.105771921810863</v>
      </c>
      <c r="L47" s="15">
        <f t="shared" si="1"/>
        <v>158.14577192181088</v>
      </c>
      <c r="M47" s="17">
        <v>59.946821696699494</v>
      </c>
      <c r="N47" s="18">
        <v>0</v>
      </c>
      <c r="O47" s="19">
        <v>1</v>
      </c>
      <c r="P47" s="20"/>
      <c r="Q47" s="20"/>
      <c r="R47" s="20"/>
    </row>
    <row r="48" spans="1:18" s="21" customFormat="1" ht="14.4" customHeight="1" thickBot="1" x14ac:dyDescent="0.35">
      <c r="A48" s="9">
        <v>44</v>
      </c>
      <c r="B48" s="107"/>
      <c r="C48" s="10" t="s">
        <v>275</v>
      </c>
      <c r="D48" s="11" t="s">
        <v>18</v>
      </c>
      <c r="E48" s="12" t="s">
        <v>64</v>
      </c>
      <c r="F48" s="13">
        <v>110.55</v>
      </c>
      <c r="G48" s="14">
        <v>5.48</v>
      </c>
      <c r="H48" s="15">
        <v>2.2799999999999998</v>
      </c>
      <c r="I48" s="15">
        <v>11.159999999999997</v>
      </c>
      <c r="J48" s="15">
        <f t="shared" si="0"/>
        <v>129.47</v>
      </c>
      <c r="K48" s="16">
        <v>29.022554739127372</v>
      </c>
      <c r="L48" s="15">
        <f t="shared" si="1"/>
        <v>158.49255473912737</v>
      </c>
      <c r="M48" s="17">
        <v>59.775425946542796</v>
      </c>
      <c r="N48" s="18">
        <v>1</v>
      </c>
      <c r="O48" s="19">
        <v>0</v>
      </c>
      <c r="P48" s="20"/>
      <c r="Q48" s="20"/>
      <c r="R48" s="20"/>
    </row>
    <row r="49" spans="1:20" s="21" customFormat="1" ht="14.4" customHeight="1" thickBot="1" x14ac:dyDescent="0.35">
      <c r="A49" s="9">
        <v>45</v>
      </c>
      <c r="B49" s="105" t="s">
        <v>17</v>
      </c>
      <c r="C49" s="10" t="s">
        <v>276</v>
      </c>
      <c r="D49" s="11" t="s">
        <v>18</v>
      </c>
      <c r="E49" s="12" t="s">
        <v>65</v>
      </c>
      <c r="F49" s="13">
        <v>130.93</v>
      </c>
      <c r="G49" s="14">
        <v>7.12</v>
      </c>
      <c r="H49" s="15">
        <v>2.81</v>
      </c>
      <c r="I49" s="15">
        <v>11.280000000000001</v>
      </c>
      <c r="J49" s="15">
        <f t="shared" si="0"/>
        <v>152.14000000000001</v>
      </c>
      <c r="K49" s="16">
        <v>34.218005874231551</v>
      </c>
      <c r="L49" s="15">
        <f t="shared" si="1"/>
        <v>186.35800587423157</v>
      </c>
      <c r="M49" s="17">
        <v>70.476079537407173</v>
      </c>
      <c r="N49" s="18">
        <v>1</v>
      </c>
      <c r="O49" s="19">
        <v>0</v>
      </c>
      <c r="P49" s="20"/>
      <c r="Q49" s="20"/>
      <c r="R49" s="20"/>
    </row>
    <row r="50" spans="1:20" s="21" customFormat="1" ht="14.4" customHeight="1" thickBot="1" x14ac:dyDescent="0.35">
      <c r="A50" s="9">
        <v>46</v>
      </c>
      <c r="B50" s="106"/>
      <c r="C50" s="10" t="s">
        <v>276</v>
      </c>
      <c r="D50" s="11" t="s">
        <v>18</v>
      </c>
      <c r="E50" s="12" t="s">
        <v>66</v>
      </c>
      <c r="F50" s="13">
        <v>110.55</v>
      </c>
      <c r="G50" s="14">
        <v>5.48</v>
      </c>
      <c r="H50" s="15">
        <v>2.2799999999999998</v>
      </c>
      <c r="I50" s="15">
        <v>10.789999999999992</v>
      </c>
      <c r="J50" s="15">
        <f t="shared" si="0"/>
        <v>129.1</v>
      </c>
      <c r="K50" s="16">
        <v>29.036049417400374</v>
      </c>
      <c r="L50" s="15">
        <f t="shared" si="1"/>
        <v>158.13604941740036</v>
      </c>
      <c r="M50" s="17">
        <v>59.803219851973608</v>
      </c>
      <c r="N50" s="18">
        <v>1</v>
      </c>
      <c r="O50" s="19">
        <v>0</v>
      </c>
      <c r="P50" s="20"/>
      <c r="Q50" s="20"/>
      <c r="R50" s="20"/>
    </row>
    <row r="51" spans="1:20" s="21" customFormat="1" ht="14.4" customHeight="1" thickBot="1" x14ac:dyDescent="0.35">
      <c r="A51" s="9">
        <v>47</v>
      </c>
      <c r="B51" s="106"/>
      <c r="C51" s="10" t="s">
        <v>276</v>
      </c>
      <c r="D51" s="11" t="s">
        <v>39</v>
      </c>
      <c r="E51" s="12" t="s">
        <v>67</v>
      </c>
      <c r="F51" s="13">
        <v>72.36</v>
      </c>
      <c r="G51" s="14">
        <v>4.01</v>
      </c>
      <c r="H51" s="15">
        <v>2.41</v>
      </c>
      <c r="I51" s="15">
        <v>7.9499999999999886</v>
      </c>
      <c r="J51" s="15">
        <f t="shared" si="0"/>
        <v>86.72999999999999</v>
      </c>
      <c r="K51" s="16">
        <v>19.506557443618391</v>
      </c>
      <c r="L51" s="15">
        <f t="shared" si="1"/>
        <v>106.23655744361838</v>
      </c>
      <c r="M51" s="17">
        <v>40.17609030024532</v>
      </c>
      <c r="N51" s="18">
        <v>1</v>
      </c>
      <c r="O51" s="19">
        <v>0</v>
      </c>
      <c r="P51" s="20"/>
      <c r="Q51" s="26"/>
      <c r="R51" s="26"/>
      <c r="S51" s="27"/>
      <c r="T51" s="27"/>
    </row>
    <row r="52" spans="1:20" s="21" customFormat="1" ht="14.4" customHeight="1" thickBot="1" x14ac:dyDescent="0.35">
      <c r="A52" s="9">
        <v>48</v>
      </c>
      <c r="B52" s="106"/>
      <c r="C52" s="10" t="s">
        <v>276</v>
      </c>
      <c r="D52" s="11" t="s">
        <v>18</v>
      </c>
      <c r="E52" s="24" t="s">
        <v>68</v>
      </c>
      <c r="F52" s="13">
        <v>110.55</v>
      </c>
      <c r="G52" s="14">
        <v>5.48</v>
      </c>
      <c r="H52" s="15">
        <v>2.2799999999999998</v>
      </c>
      <c r="I52" s="15">
        <v>10.980000000000004</v>
      </c>
      <c r="J52" s="15">
        <f t="shared" si="0"/>
        <v>129.29000000000002</v>
      </c>
      <c r="K52" s="16">
        <v>29.078782565264866</v>
      </c>
      <c r="L52" s="15">
        <f t="shared" si="1"/>
        <v>158.36878256526489</v>
      </c>
      <c r="M52" s="17">
        <v>59.891233885837863</v>
      </c>
      <c r="N52" s="18">
        <v>1</v>
      </c>
      <c r="O52" s="19">
        <v>0</v>
      </c>
      <c r="P52" s="20"/>
      <c r="Q52" s="26"/>
      <c r="R52" s="26"/>
      <c r="S52" s="27"/>
      <c r="T52" s="27"/>
    </row>
    <row r="53" spans="1:20" s="21" customFormat="1" ht="14.4" customHeight="1" thickBot="1" x14ac:dyDescent="0.35">
      <c r="A53" s="9">
        <v>49</v>
      </c>
      <c r="B53" s="106"/>
      <c r="C53" s="10" t="s">
        <v>276</v>
      </c>
      <c r="D53" s="11" t="s">
        <v>18</v>
      </c>
      <c r="E53" s="23" t="s">
        <v>69</v>
      </c>
      <c r="F53" s="13">
        <v>112.92</v>
      </c>
      <c r="G53" s="14">
        <v>5.48</v>
      </c>
      <c r="H53" s="15">
        <v>2.2799999999999998</v>
      </c>
      <c r="I53" s="15">
        <v>11.930000000000007</v>
      </c>
      <c r="J53" s="15">
        <f t="shared" si="0"/>
        <v>132.61000000000001</v>
      </c>
      <c r="K53" s="16">
        <v>29.825488096370751</v>
      </c>
      <c r="L53" s="15">
        <f t="shared" si="1"/>
        <v>162.43548809637076</v>
      </c>
      <c r="M53" s="17">
        <v>61.429163319676391</v>
      </c>
      <c r="N53" s="18">
        <v>1</v>
      </c>
      <c r="O53" s="19">
        <v>0</v>
      </c>
      <c r="P53" s="20"/>
      <c r="Q53" s="26"/>
      <c r="R53" s="26"/>
      <c r="S53" s="27"/>
      <c r="T53" s="27"/>
    </row>
    <row r="54" spans="1:20" s="21" customFormat="1" ht="14.4" customHeight="1" thickBot="1" x14ac:dyDescent="0.35">
      <c r="A54" s="9">
        <v>50</v>
      </c>
      <c r="B54" s="106"/>
      <c r="C54" s="10" t="s">
        <v>276</v>
      </c>
      <c r="D54" s="11" t="s">
        <v>18</v>
      </c>
      <c r="E54" s="12" t="s">
        <v>70</v>
      </c>
      <c r="F54" s="13">
        <v>130.93</v>
      </c>
      <c r="G54" s="14">
        <v>7.12</v>
      </c>
      <c r="H54" s="15">
        <v>2.81</v>
      </c>
      <c r="I54" s="15">
        <v>11.560000000000002</v>
      </c>
      <c r="J54" s="15">
        <f t="shared" si="0"/>
        <v>152.42000000000002</v>
      </c>
      <c r="K54" s="16">
        <v>34.280981039505541</v>
      </c>
      <c r="L54" s="15">
        <f t="shared" si="1"/>
        <v>186.70098103950556</v>
      </c>
      <c r="M54" s="17">
        <v>70.605784429417653</v>
      </c>
      <c r="N54" s="18">
        <v>1</v>
      </c>
      <c r="O54" s="19">
        <v>0</v>
      </c>
      <c r="P54" s="20"/>
      <c r="Q54" s="26"/>
      <c r="R54" s="26"/>
      <c r="S54" s="27"/>
      <c r="T54" s="27"/>
    </row>
    <row r="55" spans="1:20" s="21" customFormat="1" ht="14.4" customHeight="1" thickBot="1" x14ac:dyDescent="0.35">
      <c r="A55" s="9">
        <v>51</v>
      </c>
      <c r="B55" s="106"/>
      <c r="C55" s="10" t="s">
        <v>276</v>
      </c>
      <c r="D55" s="11" t="s">
        <v>18</v>
      </c>
      <c r="E55" s="12" t="s">
        <v>71</v>
      </c>
      <c r="F55" s="13">
        <v>110.55</v>
      </c>
      <c r="G55" s="14">
        <v>7.12</v>
      </c>
      <c r="H55" s="15">
        <v>2.2799999999999998</v>
      </c>
      <c r="I55" s="15">
        <v>11.099999999999994</v>
      </c>
      <c r="J55" s="15">
        <f t="shared" si="0"/>
        <v>131.05000000000001</v>
      </c>
      <c r="K55" s="16">
        <v>29.105771921810863</v>
      </c>
      <c r="L55" s="15">
        <f t="shared" si="1"/>
        <v>160.15577192181087</v>
      </c>
      <c r="M55" s="17">
        <v>59.946821696699494</v>
      </c>
      <c r="N55" s="18">
        <v>1</v>
      </c>
      <c r="O55" s="19">
        <v>0</v>
      </c>
      <c r="P55" s="20"/>
      <c r="Q55" s="26"/>
      <c r="R55" s="26"/>
      <c r="S55" s="27"/>
      <c r="T55" s="27"/>
    </row>
    <row r="56" spans="1:20" s="21" customFormat="1" ht="14.4" customHeight="1" thickBot="1" x14ac:dyDescent="0.35">
      <c r="A56" s="9">
        <v>52</v>
      </c>
      <c r="B56" s="106"/>
      <c r="C56" s="10" t="s">
        <v>276</v>
      </c>
      <c r="D56" s="11" t="s">
        <v>18</v>
      </c>
      <c r="E56" s="12" t="s">
        <v>72</v>
      </c>
      <c r="F56" s="13">
        <v>110.55</v>
      </c>
      <c r="G56" s="14">
        <v>5.48</v>
      </c>
      <c r="H56" s="15">
        <v>2.2799999999999998</v>
      </c>
      <c r="I56" s="15">
        <v>10.730000000000004</v>
      </c>
      <c r="J56" s="15">
        <f t="shared" si="0"/>
        <v>129.04000000000002</v>
      </c>
      <c r="K56" s="16">
        <v>29.022554739127372</v>
      </c>
      <c r="L56" s="15">
        <f t="shared" si="1"/>
        <v>158.06255473912739</v>
      </c>
      <c r="M56" s="17">
        <v>59.775425946542796</v>
      </c>
      <c r="N56" s="18">
        <v>0</v>
      </c>
      <c r="O56" s="19">
        <v>1</v>
      </c>
      <c r="P56" s="20"/>
      <c r="Q56" s="26"/>
      <c r="R56" s="26"/>
      <c r="S56" s="27"/>
      <c r="T56" s="27"/>
    </row>
    <row r="57" spans="1:20" s="21" customFormat="1" ht="14.4" customHeight="1" x14ac:dyDescent="0.3">
      <c r="A57" s="9">
        <v>53</v>
      </c>
      <c r="B57" s="107"/>
      <c r="C57" s="10" t="s">
        <v>276</v>
      </c>
      <c r="D57" s="11" t="s">
        <v>18</v>
      </c>
      <c r="E57" s="12" t="s">
        <v>73</v>
      </c>
      <c r="F57" s="13">
        <v>130.93</v>
      </c>
      <c r="G57" s="14">
        <v>5.48</v>
      </c>
      <c r="H57" s="15">
        <v>2.81</v>
      </c>
      <c r="I57" s="15">
        <v>11.159999999999997</v>
      </c>
      <c r="J57" s="15">
        <f t="shared" si="0"/>
        <v>150.38</v>
      </c>
      <c r="K57" s="16">
        <v>34.191016517685554</v>
      </c>
      <c r="L57" s="15">
        <f t="shared" si="1"/>
        <v>184.57101651768556</v>
      </c>
      <c r="M57" s="17">
        <v>70.420491726545535</v>
      </c>
      <c r="N57" s="18">
        <v>1</v>
      </c>
      <c r="O57" s="19">
        <v>0</v>
      </c>
      <c r="P57" s="20"/>
      <c r="Q57" s="26"/>
      <c r="R57" s="28"/>
      <c r="S57" s="27"/>
      <c r="T57" s="27"/>
    </row>
    <row r="58" spans="1:20" s="6" customFormat="1" ht="14.4" customHeight="1" thickBot="1" x14ac:dyDescent="0.35">
      <c r="A58" s="29" t="s">
        <v>74</v>
      </c>
      <c r="B58" s="30"/>
      <c r="C58" s="30"/>
      <c r="D58" s="30"/>
      <c r="E58" s="31"/>
      <c r="F58" s="32">
        <v>6034.9100000000035</v>
      </c>
      <c r="G58" s="32">
        <v>312.61000000000007</v>
      </c>
      <c r="H58" s="32">
        <v>129.99900000000002</v>
      </c>
      <c r="I58" s="32">
        <v>572.1759999999997</v>
      </c>
      <c r="J58" s="32">
        <v>7049.6950000000006</v>
      </c>
      <c r="K58" s="32">
        <v>1585.5560991293596</v>
      </c>
      <c r="L58" s="32">
        <v>8635.2510991293639</v>
      </c>
      <c r="M58" s="32">
        <v>3265.6426024350053</v>
      </c>
      <c r="N58" s="32">
        <v>48</v>
      </c>
      <c r="O58" s="32">
        <v>5</v>
      </c>
      <c r="P58" s="33"/>
      <c r="Q58" s="33"/>
      <c r="R58" s="33"/>
      <c r="S58" s="34"/>
      <c r="T58" s="34"/>
    </row>
    <row r="59" spans="1:20" s="21" customFormat="1" ht="14.4" customHeight="1" thickBot="1" x14ac:dyDescent="0.35">
      <c r="A59" s="9">
        <v>54</v>
      </c>
      <c r="B59" s="105" t="s">
        <v>75</v>
      </c>
      <c r="C59" s="10" t="s">
        <v>271</v>
      </c>
      <c r="D59" s="35" t="s">
        <v>39</v>
      </c>
      <c r="E59" s="23" t="s">
        <v>76</v>
      </c>
      <c r="F59" s="13">
        <v>72.819999999999993</v>
      </c>
      <c r="G59" s="14">
        <v>4.01</v>
      </c>
      <c r="H59" s="15">
        <v>2.42</v>
      </c>
      <c r="I59" s="15">
        <v>7.7999999999999972</v>
      </c>
      <c r="J59" s="15">
        <f>F59+G59+H59+I59</f>
        <v>87.05</v>
      </c>
      <c r="K59" s="16">
        <v>19.578529061074377</v>
      </c>
      <c r="L59" s="15">
        <f>J59+K59</f>
        <v>106.62852906107437</v>
      </c>
      <c r="M59" s="17">
        <v>40.324324462543004</v>
      </c>
      <c r="N59" s="18">
        <v>1</v>
      </c>
      <c r="O59" s="19">
        <v>0</v>
      </c>
      <c r="P59" s="20"/>
      <c r="Q59" s="26"/>
      <c r="R59" s="26"/>
      <c r="S59" s="27"/>
      <c r="T59" s="27"/>
    </row>
    <row r="60" spans="1:20" s="21" customFormat="1" ht="14.4" customHeight="1" thickBot="1" x14ac:dyDescent="0.35">
      <c r="A60" s="9">
        <v>55</v>
      </c>
      <c r="B60" s="106"/>
      <c r="C60" s="10" t="s">
        <v>271</v>
      </c>
      <c r="D60" s="35" t="s">
        <v>18</v>
      </c>
      <c r="E60" s="23" t="s">
        <v>77</v>
      </c>
      <c r="F60" s="13">
        <v>111.07</v>
      </c>
      <c r="G60" s="14">
        <v>5.48</v>
      </c>
      <c r="H60" s="15">
        <v>2.2799999999999998</v>
      </c>
      <c r="I60" s="15">
        <v>10.409999999999997</v>
      </c>
      <c r="J60" s="15">
        <f t="shared" ref="J60:J123" si="2">F60+G60+H60+I60</f>
        <v>129.24</v>
      </c>
      <c r="K60" s="16">
        <v>29.067537000037365</v>
      </c>
      <c r="L60" s="15">
        <f t="shared" ref="L60:L123" si="3">J60+K60</f>
        <v>158.30753700003737</v>
      </c>
      <c r="M60" s="17">
        <v>59.868072297978841</v>
      </c>
      <c r="N60" s="18">
        <v>1</v>
      </c>
      <c r="O60" s="19">
        <v>0</v>
      </c>
      <c r="P60" s="20"/>
      <c r="Q60" s="26"/>
      <c r="R60" s="26"/>
      <c r="S60" s="27"/>
      <c r="T60" s="27"/>
    </row>
    <row r="61" spans="1:20" s="21" customFormat="1" ht="14.4" customHeight="1" thickBot="1" x14ac:dyDescent="0.35">
      <c r="A61" s="9">
        <v>56</v>
      </c>
      <c r="B61" s="106"/>
      <c r="C61" s="10" t="s">
        <v>271</v>
      </c>
      <c r="D61" s="36" t="s">
        <v>18</v>
      </c>
      <c r="E61" s="23" t="s">
        <v>78</v>
      </c>
      <c r="F61" s="13">
        <v>113.37</v>
      </c>
      <c r="G61" s="14">
        <v>5.48</v>
      </c>
      <c r="H61" s="15">
        <v>2.2799999999999998</v>
      </c>
      <c r="I61" s="15">
        <v>11.069999999999979</v>
      </c>
      <c r="J61" s="15">
        <f t="shared" si="2"/>
        <v>132.19999999999999</v>
      </c>
      <c r="K61" s="16">
        <v>29.73327446150526</v>
      </c>
      <c r="L61" s="15">
        <f t="shared" si="3"/>
        <v>161.93327446150525</v>
      </c>
      <c r="M61" s="17">
        <v>61.239238299232461</v>
      </c>
      <c r="N61" s="18">
        <v>1</v>
      </c>
      <c r="O61" s="19">
        <v>0</v>
      </c>
      <c r="P61" s="20"/>
      <c r="Q61" s="26"/>
      <c r="R61" s="26"/>
      <c r="S61" s="27"/>
      <c r="T61" s="27"/>
    </row>
    <row r="62" spans="1:20" s="21" customFormat="1" ht="14.4" customHeight="1" thickBot="1" x14ac:dyDescent="0.35">
      <c r="A62" s="9">
        <v>57</v>
      </c>
      <c r="B62" s="106"/>
      <c r="C62" s="10" t="s">
        <v>271</v>
      </c>
      <c r="D62" s="35" t="s">
        <v>18</v>
      </c>
      <c r="E62" s="23" t="s">
        <v>79</v>
      </c>
      <c r="F62" s="13">
        <v>111</v>
      </c>
      <c r="G62" s="14">
        <v>5.48</v>
      </c>
      <c r="H62" s="15">
        <v>2.2799999999999998</v>
      </c>
      <c r="I62" s="15">
        <v>10.530000000000001</v>
      </c>
      <c r="J62" s="15">
        <f t="shared" si="2"/>
        <v>129.29000000000002</v>
      </c>
      <c r="K62" s="16">
        <v>29.078782565264866</v>
      </c>
      <c r="L62" s="15">
        <f t="shared" si="3"/>
        <v>158.36878256526489</v>
      </c>
      <c r="M62" s="17">
        <v>59.891233885837863</v>
      </c>
      <c r="N62" s="18">
        <v>1</v>
      </c>
      <c r="O62" s="19">
        <v>0</v>
      </c>
      <c r="P62" s="20"/>
      <c r="Q62" s="26"/>
      <c r="R62" s="26"/>
      <c r="S62" s="27"/>
      <c r="T62" s="27"/>
    </row>
    <row r="63" spans="1:20" s="21" customFormat="1" ht="14.4" customHeight="1" thickBot="1" x14ac:dyDescent="0.35">
      <c r="A63" s="9">
        <v>58</v>
      </c>
      <c r="B63" s="106"/>
      <c r="C63" s="10" t="s">
        <v>271</v>
      </c>
      <c r="D63" s="35" t="s">
        <v>39</v>
      </c>
      <c r="E63" s="12" t="s">
        <v>80</v>
      </c>
      <c r="F63" s="13">
        <v>72.81</v>
      </c>
      <c r="G63" s="14">
        <v>4.01</v>
      </c>
      <c r="H63" s="15">
        <v>2.41</v>
      </c>
      <c r="I63" s="15">
        <v>7.8099999999999881</v>
      </c>
      <c r="J63" s="15">
        <f t="shared" si="2"/>
        <v>87.039999999999992</v>
      </c>
      <c r="K63" s="16">
        <v>19.57627994802888</v>
      </c>
      <c r="L63" s="15">
        <f t="shared" si="3"/>
        <v>106.61627994802888</v>
      </c>
      <c r="M63" s="17">
        <v>40.319692144971206</v>
      </c>
      <c r="N63" s="18">
        <v>1</v>
      </c>
      <c r="O63" s="19">
        <v>0</v>
      </c>
      <c r="P63" s="20"/>
      <c r="Q63" s="26"/>
      <c r="R63" s="26"/>
      <c r="S63" s="27"/>
      <c r="T63" s="27"/>
    </row>
    <row r="64" spans="1:20" s="21" customFormat="1" ht="14.4" customHeight="1" thickBot="1" x14ac:dyDescent="0.35">
      <c r="A64" s="9">
        <v>59</v>
      </c>
      <c r="B64" s="106"/>
      <c r="C64" s="10" t="s">
        <v>271</v>
      </c>
      <c r="D64" s="35" t="s">
        <v>18</v>
      </c>
      <c r="E64" s="12" t="s">
        <v>81</v>
      </c>
      <c r="F64" s="13">
        <v>111.07</v>
      </c>
      <c r="G64" s="14">
        <v>5.48</v>
      </c>
      <c r="H64" s="15">
        <v>2.2799999999999998</v>
      </c>
      <c r="I64" s="15">
        <v>10.159999999999997</v>
      </c>
      <c r="J64" s="15">
        <f t="shared" si="2"/>
        <v>128.99</v>
      </c>
      <c r="K64" s="16">
        <v>29.011309173899875</v>
      </c>
      <c r="L64" s="15">
        <f t="shared" si="3"/>
        <v>158.00130917389987</v>
      </c>
      <c r="M64" s="17">
        <v>59.752264358683782</v>
      </c>
      <c r="N64" s="18">
        <v>1</v>
      </c>
      <c r="O64" s="19">
        <v>0</v>
      </c>
      <c r="P64" s="20"/>
      <c r="Q64" s="20"/>
      <c r="R64" s="20"/>
    </row>
    <row r="65" spans="1:18" s="21" customFormat="1" ht="14.4" customHeight="1" thickBot="1" x14ac:dyDescent="0.35">
      <c r="A65" s="9">
        <v>60</v>
      </c>
      <c r="B65" s="106"/>
      <c r="C65" s="10" t="s">
        <v>271</v>
      </c>
      <c r="D65" s="36" t="s">
        <v>18</v>
      </c>
      <c r="E65" s="12" t="s">
        <v>82</v>
      </c>
      <c r="F65" s="13">
        <v>131.44999999999999</v>
      </c>
      <c r="G65" s="14">
        <v>7.12</v>
      </c>
      <c r="H65" s="15">
        <v>2.81</v>
      </c>
      <c r="I65" s="15">
        <v>10.349999999999994</v>
      </c>
      <c r="J65" s="15">
        <f t="shared" si="2"/>
        <v>151.72999999999999</v>
      </c>
      <c r="K65" s="16">
        <v>34.125792239366064</v>
      </c>
      <c r="L65" s="15">
        <f t="shared" si="3"/>
        <v>185.85579223936605</v>
      </c>
      <c r="M65" s="17">
        <v>70.286154516963251</v>
      </c>
      <c r="N65" s="18">
        <v>1</v>
      </c>
      <c r="O65" s="19">
        <v>0</v>
      </c>
      <c r="P65" s="20"/>
      <c r="Q65" s="20"/>
      <c r="R65" s="20"/>
    </row>
    <row r="66" spans="1:18" s="21" customFormat="1" ht="14.4" customHeight="1" thickBot="1" x14ac:dyDescent="0.35">
      <c r="A66" s="9">
        <v>61</v>
      </c>
      <c r="B66" s="106"/>
      <c r="C66" s="10" t="s">
        <v>271</v>
      </c>
      <c r="D66" s="36" t="s">
        <v>18</v>
      </c>
      <c r="E66" s="12" t="s">
        <v>83</v>
      </c>
      <c r="F66" s="13">
        <v>131.44999999999999</v>
      </c>
      <c r="G66" s="14">
        <v>7.12</v>
      </c>
      <c r="H66" s="15">
        <v>2.81</v>
      </c>
      <c r="I66" s="15">
        <v>10.400000000000006</v>
      </c>
      <c r="J66" s="15">
        <f t="shared" si="2"/>
        <v>151.78</v>
      </c>
      <c r="K66" s="16">
        <v>34.137037804593561</v>
      </c>
      <c r="L66" s="15">
        <f t="shared" si="3"/>
        <v>185.91703780459358</v>
      </c>
      <c r="M66" s="17">
        <v>70.309316104822273</v>
      </c>
      <c r="N66" s="18">
        <v>1</v>
      </c>
      <c r="O66" s="19">
        <v>0</v>
      </c>
      <c r="P66" s="20"/>
      <c r="Q66" s="20"/>
      <c r="R66" s="20"/>
    </row>
    <row r="67" spans="1:18" s="21" customFormat="1" ht="14.4" customHeight="1" thickBot="1" x14ac:dyDescent="0.35">
      <c r="A67" s="9">
        <v>62</v>
      </c>
      <c r="B67" s="106"/>
      <c r="C67" s="10" t="s">
        <v>271</v>
      </c>
      <c r="D67" s="36" t="s">
        <v>18</v>
      </c>
      <c r="E67" s="12" t="s">
        <v>84</v>
      </c>
      <c r="F67" s="13">
        <v>113.37</v>
      </c>
      <c r="G67" s="14">
        <v>5.48</v>
      </c>
      <c r="H67" s="15">
        <v>2.2799999999999998</v>
      </c>
      <c r="I67" s="15">
        <v>11.11999999999999</v>
      </c>
      <c r="J67" s="15">
        <f t="shared" si="2"/>
        <v>132.25</v>
      </c>
      <c r="K67" s="16">
        <v>29.744520026732761</v>
      </c>
      <c r="L67" s="15">
        <f t="shared" si="3"/>
        <v>161.99452002673277</v>
      </c>
      <c r="M67" s="17">
        <v>61.26239988709149</v>
      </c>
      <c r="N67" s="18">
        <v>1</v>
      </c>
      <c r="O67" s="19">
        <v>0</v>
      </c>
      <c r="P67" s="20"/>
      <c r="Q67" s="20"/>
      <c r="R67" s="20"/>
    </row>
    <row r="68" spans="1:18" s="21" customFormat="1" ht="14.4" customHeight="1" thickBot="1" x14ac:dyDescent="0.35">
      <c r="A68" s="9">
        <v>63</v>
      </c>
      <c r="B68" s="107"/>
      <c r="C68" s="10" t="s">
        <v>271</v>
      </c>
      <c r="D68" s="36" t="s">
        <v>18</v>
      </c>
      <c r="E68" s="12" t="s">
        <v>85</v>
      </c>
      <c r="F68" s="13">
        <v>111</v>
      </c>
      <c r="G68" s="14">
        <v>5.48</v>
      </c>
      <c r="H68" s="15">
        <v>2.2799999999999998</v>
      </c>
      <c r="I68" s="15">
        <v>10.899999999999991</v>
      </c>
      <c r="J68" s="15">
        <f t="shared" si="2"/>
        <v>129.66</v>
      </c>
      <c r="K68" s="16">
        <v>29.161999747948354</v>
      </c>
      <c r="L68" s="15">
        <f t="shared" si="3"/>
        <v>158.82199974794835</v>
      </c>
      <c r="M68" s="17">
        <v>60.062629635994568</v>
      </c>
      <c r="N68" s="18">
        <v>1</v>
      </c>
      <c r="O68" s="19">
        <v>0</v>
      </c>
      <c r="P68" s="20"/>
      <c r="Q68" s="20"/>
      <c r="R68" s="20"/>
    </row>
    <row r="69" spans="1:18" s="21" customFormat="1" ht="14.4" customHeight="1" thickBot="1" x14ac:dyDescent="0.35">
      <c r="A69" s="9">
        <v>64</v>
      </c>
      <c r="B69" s="106" t="s">
        <v>75</v>
      </c>
      <c r="C69" s="10" t="s">
        <v>272</v>
      </c>
      <c r="D69" s="35" t="s">
        <v>39</v>
      </c>
      <c r="E69" s="23" t="s">
        <v>86</v>
      </c>
      <c r="F69" s="13">
        <v>72.36</v>
      </c>
      <c r="G69" s="14">
        <v>4.01</v>
      </c>
      <c r="H69" s="15">
        <v>2.41</v>
      </c>
      <c r="I69" s="15">
        <v>8.2599999999999909</v>
      </c>
      <c r="J69" s="15">
        <f t="shared" si="2"/>
        <v>87.039999999999992</v>
      </c>
      <c r="K69" s="16">
        <v>19.57627994802888</v>
      </c>
      <c r="L69" s="15">
        <f t="shared" si="3"/>
        <v>106.61627994802888</v>
      </c>
      <c r="M69" s="17">
        <v>40.319692144971206</v>
      </c>
      <c r="N69" s="18">
        <v>1</v>
      </c>
      <c r="O69" s="19">
        <v>0</v>
      </c>
      <c r="P69" s="20"/>
      <c r="Q69" s="20"/>
      <c r="R69" s="20"/>
    </row>
    <row r="70" spans="1:18" s="21" customFormat="1" ht="14.4" customHeight="1" thickBot="1" x14ac:dyDescent="0.35">
      <c r="A70" s="9">
        <v>65</v>
      </c>
      <c r="B70" s="106"/>
      <c r="C70" s="10" t="s">
        <v>272</v>
      </c>
      <c r="D70" s="35" t="s">
        <v>18</v>
      </c>
      <c r="E70" s="23" t="s">
        <v>87</v>
      </c>
      <c r="F70" s="13">
        <v>110.61</v>
      </c>
      <c r="G70" s="14">
        <v>5.48</v>
      </c>
      <c r="H70" s="15">
        <v>2.2799999999999998</v>
      </c>
      <c r="I70" s="15">
        <v>10.86999999999999</v>
      </c>
      <c r="J70" s="15">
        <f t="shared" si="2"/>
        <v>129.24</v>
      </c>
      <c r="K70" s="16">
        <v>29.067537000037365</v>
      </c>
      <c r="L70" s="15">
        <f t="shared" si="3"/>
        <v>158.30753700003737</v>
      </c>
      <c r="M70" s="17">
        <v>59.868072297978841</v>
      </c>
      <c r="N70" s="18">
        <v>1</v>
      </c>
      <c r="O70" s="19">
        <v>0</v>
      </c>
      <c r="P70" s="20"/>
      <c r="Q70" s="20"/>
      <c r="R70" s="20"/>
    </row>
    <row r="71" spans="1:18" s="21" customFormat="1" ht="14.4" customHeight="1" thickBot="1" x14ac:dyDescent="0.35">
      <c r="A71" s="9">
        <v>66</v>
      </c>
      <c r="B71" s="106"/>
      <c r="C71" s="10" t="s">
        <v>272</v>
      </c>
      <c r="D71" s="35" t="s">
        <v>18</v>
      </c>
      <c r="E71" s="23" t="s">
        <v>88</v>
      </c>
      <c r="F71" s="13">
        <v>112.91</v>
      </c>
      <c r="G71" s="14">
        <v>5.48</v>
      </c>
      <c r="H71" s="15">
        <v>2.2799999999999998</v>
      </c>
      <c r="I71" s="15">
        <v>11.690000000000012</v>
      </c>
      <c r="J71" s="15">
        <f t="shared" si="2"/>
        <v>132.36000000000001</v>
      </c>
      <c r="K71" s="16">
        <v>29.769260270233261</v>
      </c>
      <c r="L71" s="15">
        <f t="shared" si="3"/>
        <v>162.12926027023326</v>
      </c>
      <c r="M71" s="17">
        <v>61.313355380381317</v>
      </c>
      <c r="N71" s="18">
        <v>1</v>
      </c>
      <c r="O71" s="19">
        <v>0</v>
      </c>
      <c r="P71" s="20"/>
      <c r="Q71" s="20"/>
      <c r="R71" s="20"/>
    </row>
    <row r="72" spans="1:18" s="21" customFormat="1" ht="14.4" customHeight="1" thickBot="1" x14ac:dyDescent="0.35">
      <c r="A72" s="9">
        <v>67</v>
      </c>
      <c r="B72" s="106"/>
      <c r="C72" s="10" t="s">
        <v>272</v>
      </c>
      <c r="D72" s="35" t="s">
        <v>39</v>
      </c>
      <c r="E72" s="37" t="s">
        <v>89</v>
      </c>
      <c r="F72" s="13">
        <v>89.32</v>
      </c>
      <c r="G72" s="14">
        <v>5.48</v>
      </c>
      <c r="H72" s="15">
        <v>2.2789999999999999</v>
      </c>
      <c r="I72" s="15">
        <v>9.6899999999999977</v>
      </c>
      <c r="J72" s="15">
        <f t="shared" si="2"/>
        <v>106.76899999999999</v>
      </c>
      <c r="K72" s="16">
        <v>24.013555075495123</v>
      </c>
      <c r="L72" s="15">
        <f t="shared" si="3"/>
        <v>130.78255507549511</v>
      </c>
      <c r="M72" s="17">
        <v>49.458791482380867</v>
      </c>
      <c r="N72" s="18">
        <v>1</v>
      </c>
      <c r="O72" s="19">
        <v>0</v>
      </c>
      <c r="P72" s="20"/>
      <c r="Q72" s="20"/>
      <c r="R72" s="20"/>
    </row>
    <row r="73" spans="1:18" s="21" customFormat="1" ht="14.4" customHeight="1" thickBot="1" x14ac:dyDescent="0.35">
      <c r="A73" s="9">
        <v>68</v>
      </c>
      <c r="B73" s="106"/>
      <c r="C73" s="10" t="s">
        <v>272</v>
      </c>
      <c r="D73" s="36" t="s">
        <v>18</v>
      </c>
      <c r="E73" s="38" t="s">
        <v>90</v>
      </c>
      <c r="F73" s="13">
        <v>112.91</v>
      </c>
      <c r="G73" s="14">
        <v>5.48</v>
      </c>
      <c r="H73" s="15">
        <v>2.2799999999999998</v>
      </c>
      <c r="I73" s="15">
        <v>11.649999999999991</v>
      </c>
      <c r="J73" s="15">
        <f t="shared" si="2"/>
        <v>132.32</v>
      </c>
      <c r="K73" s="16">
        <v>29.760263818051257</v>
      </c>
      <c r="L73" s="15">
        <f t="shared" si="3"/>
        <v>162.08026381805126</v>
      </c>
      <c r="M73" s="17">
        <v>61.294826110094107</v>
      </c>
      <c r="N73" s="18">
        <v>1</v>
      </c>
      <c r="O73" s="19">
        <v>0</v>
      </c>
      <c r="P73" s="20"/>
      <c r="Q73" s="20"/>
      <c r="R73" s="20"/>
    </row>
    <row r="74" spans="1:18" s="21" customFormat="1" ht="14.4" customHeight="1" thickBot="1" x14ac:dyDescent="0.35">
      <c r="A74" s="9">
        <v>69</v>
      </c>
      <c r="B74" s="106"/>
      <c r="C74" s="10" t="s">
        <v>272</v>
      </c>
      <c r="D74" s="35" t="s">
        <v>18</v>
      </c>
      <c r="E74" s="23" t="s">
        <v>91</v>
      </c>
      <c r="F74" s="13">
        <v>110.55</v>
      </c>
      <c r="G74" s="14">
        <v>5.48</v>
      </c>
      <c r="H74" s="15">
        <v>2.2799999999999998</v>
      </c>
      <c r="I74" s="15">
        <v>10.980000000000004</v>
      </c>
      <c r="J74" s="15">
        <f t="shared" si="2"/>
        <v>129.29000000000002</v>
      </c>
      <c r="K74" s="16">
        <v>29.078782565264866</v>
      </c>
      <c r="L74" s="15">
        <f t="shared" si="3"/>
        <v>158.36878256526489</v>
      </c>
      <c r="M74" s="17">
        <v>59.891233885837863</v>
      </c>
      <c r="N74" s="18">
        <v>1</v>
      </c>
      <c r="O74" s="19">
        <v>0</v>
      </c>
      <c r="P74" s="20"/>
      <c r="Q74" s="20"/>
      <c r="R74" s="20"/>
    </row>
    <row r="75" spans="1:18" s="21" customFormat="1" ht="14.4" customHeight="1" thickBot="1" x14ac:dyDescent="0.35">
      <c r="A75" s="9">
        <v>70</v>
      </c>
      <c r="B75" s="106"/>
      <c r="C75" s="10" t="s">
        <v>272</v>
      </c>
      <c r="D75" s="35" t="s">
        <v>39</v>
      </c>
      <c r="E75" s="12" t="s">
        <v>92</v>
      </c>
      <c r="F75" s="13">
        <v>72.36</v>
      </c>
      <c r="G75" s="14">
        <v>4.01</v>
      </c>
      <c r="H75" s="15">
        <v>2.4140000000000001</v>
      </c>
      <c r="I75" s="15">
        <v>8.2599999999999909</v>
      </c>
      <c r="J75" s="15">
        <f t="shared" si="2"/>
        <v>87.043999999999997</v>
      </c>
      <c r="K75" s="16">
        <v>19.577179593247077</v>
      </c>
      <c r="L75" s="15">
        <f t="shared" si="3"/>
        <v>106.62117959324708</v>
      </c>
      <c r="M75" s="17">
        <v>40.321545071999928</v>
      </c>
      <c r="N75" s="18">
        <v>1</v>
      </c>
      <c r="O75" s="19">
        <v>0</v>
      </c>
      <c r="P75" s="20"/>
      <c r="Q75" s="20"/>
      <c r="R75" s="20"/>
    </row>
    <row r="76" spans="1:18" s="21" customFormat="1" ht="14.4" customHeight="1" thickBot="1" x14ac:dyDescent="0.35">
      <c r="A76" s="9">
        <v>71</v>
      </c>
      <c r="B76" s="106"/>
      <c r="C76" s="10" t="s">
        <v>272</v>
      </c>
      <c r="D76" s="35" t="s">
        <v>18</v>
      </c>
      <c r="E76" s="12" t="s">
        <v>93</v>
      </c>
      <c r="F76" s="13">
        <v>110.61</v>
      </c>
      <c r="G76" s="14">
        <v>5.48</v>
      </c>
      <c r="H76" s="15">
        <v>2.2799999999999998</v>
      </c>
      <c r="I76" s="15">
        <v>10.61</v>
      </c>
      <c r="J76" s="15">
        <f t="shared" si="2"/>
        <v>128.98000000000002</v>
      </c>
      <c r="K76" s="16">
        <v>29.009060060854374</v>
      </c>
      <c r="L76" s="15">
        <f t="shared" si="3"/>
        <v>157.9890600608544</v>
      </c>
      <c r="M76" s="17">
        <v>59.747632041111977</v>
      </c>
      <c r="N76" s="18">
        <v>1</v>
      </c>
      <c r="O76" s="19">
        <v>0</v>
      </c>
      <c r="P76" s="20"/>
      <c r="Q76" s="20"/>
      <c r="R76" s="20"/>
    </row>
    <row r="77" spans="1:18" s="21" customFormat="1" ht="14.4" customHeight="1" thickBot="1" x14ac:dyDescent="0.35">
      <c r="A77" s="9">
        <v>72</v>
      </c>
      <c r="B77" s="106"/>
      <c r="C77" s="10" t="s">
        <v>272</v>
      </c>
      <c r="D77" s="36" t="s">
        <v>18</v>
      </c>
      <c r="E77" s="12" t="s">
        <v>94</v>
      </c>
      <c r="F77" s="13">
        <v>130.93</v>
      </c>
      <c r="G77" s="14">
        <v>7.12</v>
      </c>
      <c r="H77" s="15">
        <v>2.8</v>
      </c>
      <c r="I77" s="15">
        <v>10.869999999999976</v>
      </c>
      <c r="J77" s="15">
        <f t="shared" si="2"/>
        <v>151.72</v>
      </c>
      <c r="K77" s="16">
        <v>34.123543126320556</v>
      </c>
      <c r="L77" s="15">
        <f t="shared" si="3"/>
        <v>185.84354312632055</v>
      </c>
      <c r="M77" s="17">
        <v>70.281522199391446</v>
      </c>
      <c r="N77" s="18">
        <v>1</v>
      </c>
      <c r="O77" s="19">
        <v>0</v>
      </c>
      <c r="P77" s="20"/>
      <c r="Q77" s="20"/>
      <c r="R77" s="20"/>
    </row>
    <row r="78" spans="1:18" s="21" customFormat="1" ht="14.4" customHeight="1" thickBot="1" x14ac:dyDescent="0.35">
      <c r="A78" s="9">
        <v>73</v>
      </c>
      <c r="B78" s="106"/>
      <c r="C78" s="10" t="s">
        <v>272</v>
      </c>
      <c r="D78" s="36" t="s">
        <v>18</v>
      </c>
      <c r="E78" s="12" t="s">
        <v>95</v>
      </c>
      <c r="F78" s="13">
        <v>130.93</v>
      </c>
      <c r="G78" s="14">
        <v>7.12</v>
      </c>
      <c r="H78" s="15">
        <v>2.8</v>
      </c>
      <c r="I78" s="15">
        <v>10.909999999999997</v>
      </c>
      <c r="J78" s="15">
        <f t="shared" si="2"/>
        <v>151.76000000000002</v>
      </c>
      <c r="K78" s="16">
        <v>34.132539578502559</v>
      </c>
      <c r="L78" s="15">
        <f t="shared" si="3"/>
        <v>185.89253957850258</v>
      </c>
      <c r="M78" s="17">
        <v>70.300051469678664</v>
      </c>
      <c r="N78" s="18">
        <v>1</v>
      </c>
      <c r="O78" s="19">
        <v>0</v>
      </c>
      <c r="P78" s="20"/>
      <c r="Q78" s="20"/>
      <c r="R78" s="20"/>
    </row>
    <row r="79" spans="1:18" s="21" customFormat="1" ht="14.4" customHeight="1" thickBot="1" x14ac:dyDescent="0.35">
      <c r="A79" s="9">
        <v>74</v>
      </c>
      <c r="B79" s="106"/>
      <c r="C79" s="10" t="s">
        <v>272</v>
      </c>
      <c r="D79" s="36" t="s">
        <v>18</v>
      </c>
      <c r="E79" s="12" t="s">
        <v>96</v>
      </c>
      <c r="F79" s="13">
        <v>112.91</v>
      </c>
      <c r="G79" s="14">
        <v>5.48</v>
      </c>
      <c r="H79" s="15">
        <v>2.2799999999999998</v>
      </c>
      <c r="I79" s="15">
        <v>11.579999999999998</v>
      </c>
      <c r="J79" s="15">
        <f t="shared" si="2"/>
        <v>132.25</v>
      </c>
      <c r="K79" s="16">
        <v>29.744520026732761</v>
      </c>
      <c r="L79" s="15">
        <f t="shared" si="3"/>
        <v>161.99452002673277</v>
      </c>
      <c r="M79" s="17">
        <v>61.26239988709149</v>
      </c>
      <c r="N79" s="18">
        <v>1</v>
      </c>
      <c r="O79" s="19">
        <v>0</v>
      </c>
      <c r="P79" s="20"/>
      <c r="Q79" s="20"/>
      <c r="R79" s="20"/>
    </row>
    <row r="80" spans="1:18" s="21" customFormat="1" ht="14.4" customHeight="1" thickBot="1" x14ac:dyDescent="0.35">
      <c r="A80" s="9">
        <v>75</v>
      </c>
      <c r="B80" s="107"/>
      <c r="C80" s="10" t="s">
        <v>272</v>
      </c>
      <c r="D80" s="35" t="s">
        <v>18</v>
      </c>
      <c r="E80" s="12" t="s">
        <v>97</v>
      </c>
      <c r="F80" s="13">
        <v>110.55</v>
      </c>
      <c r="G80" s="14">
        <v>5.48</v>
      </c>
      <c r="H80" s="15">
        <v>2.2799999999999998</v>
      </c>
      <c r="I80" s="15">
        <v>11.349999999999994</v>
      </c>
      <c r="J80" s="15">
        <f t="shared" si="2"/>
        <v>129.66</v>
      </c>
      <c r="K80" s="16">
        <v>29.161999747948354</v>
      </c>
      <c r="L80" s="15">
        <f t="shared" si="3"/>
        <v>158.82199974794835</v>
      </c>
      <c r="M80" s="17">
        <v>60.062629635994568</v>
      </c>
      <c r="N80" s="18">
        <v>1</v>
      </c>
      <c r="O80" s="19">
        <v>0</v>
      </c>
      <c r="P80" s="20"/>
      <c r="Q80" s="20"/>
      <c r="R80" s="20"/>
    </row>
    <row r="81" spans="1:18" s="21" customFormat="1" ht="14.4" customHeight="1" thickBot="1" x14ac:dyDescent="0.35">
      <c r="A81" s="9">
        <v>76</v>
      </c>
      <c r="B81" s="105" t="s">
        <v>75</v>
      </c>
      <c r="C81" s="10" t="s">
        <v>273</v>
      </c>
      <c r="D81" s="11" t="s">
        <v>39</v>
      </c>
      <c r="E81" s="23" t="s">
        <v>98</v>
      </c>
      <c r="F81" s="13">
        <v>72.36</v>
      </c>
      <c r="G81" s="14">
        <v>4.01</v>
      </c>
      <c r="H81" s="15">
        <v>2.41</v>
      </c>
      <c r="I81" s="15">
        <v>8.2599999999999909</v>
      </c>
      <c r="J81" s="15">
        <f t="shared" si="2"/>
        <v>87.039999999999992</v>
      </c>
      <c r="K81" s="16">
        <v>19.57627994802888</v>
      </c>
      <c r="L81" s="15">
        <f t="shared" si="3"/>
        <v>106.61627994802888</v>
      </c>
      <c r="M81" s="17">
        <v>40.319692144971206</v>
      </c>
      <c r="N81" s="18">
        <v>1</v>
      </c>
      <c r="O81" s="19">
        <v>0</v>
      </c>
      <c r="P81" s="20"/>
      <c r="Q81" s="20"/>
      <c r="R81" s="20"/>
    </row>
    <row r="82" spans="1:18" s="21" customFormat="1" ht="14.4" customHeight="1" thickBot="1" x14ac:dyDescent="0.35">
      <c r="A82" s="9">
        <v>77</v>
      </c>
      <c r="B82" s="106"/>
      <c r="C82" s="10" t="s">
        <v>273</v>
      </c>
      <c r="D82" s="35" t="s">
        <v>18</v>
      </c>
      <c r="E82" s="23" t="s">
        <v>99</v>
      </c>
      <c r="F82" s="13">
        <v>110.61</v>
      </c>
      <c r="G82" s="14">
        <v>5.48</v>
      </c>
      <c r="H82" s="15">
        <v>2.2799999999999998</v>
      </c>
      <c r="I82" s="15">
        <v>10.86999999999999</v>
      </c>
      <c r="J82" s="15">
        <f t="shared" si="2"/>
        <v>129.24</v>
      </c>
      <c r="K82" s="16">
        <v>29.067537000037365</v>
      </c>
      <c r="L82" s="15">
        <f t="shared" si="3"/>
        <v>158.30753700003737</v>
      </c>
      <c r="M82" s="17">
        <v>59.868072297978841</v>
      </c>
      <c r="N82" s="18">
        <v>1</v>
      </c>
      <c r="O82" s="19">
        <v>0</v>
      </c>
      <c r="P82" s="20"/>
      <c r="Q82" s="20"/>
      <c r="R82" s="20"/>
    </row>
    <row r="83" spans="1:18" s="21" customFormat="1" ht="14.4" customHeight="1" thickBot="1" x14ac:dyDescent="0.35">
      <c r="A83" s="9">
        <v>78</v>
      </c>
      <c r="B83" s="106"/>
      <c r="C83" s="10" t="s">
        <v>273</v>
      </c>
      <c r="D83" s="35" t="s">
        <v>18</v>
      </c>
      <c r="E83" s="23" t="s">
        <v>100</v>
      </c>
      <c r="F83" s="13">
        <v>112.91</v>
      </c>
      <c r="G83" s="14">
        <v>5.48</v>
      </c>
      <c r="H83" s="15">
        <v>2.2799999999999998</v>
      </c>
      <c r="I83" s="15">
        <v>11.690000000000012</v>
      </c>
      <c r="J83" s="15">
        <f t="shared" si="2"/>
        <v>132.36000000000001</v>
      </c>
      <c r="K83" s="16">
        <v>29.769260270233261</v>
      </c>
      <c r="L83" s="15">
        <f t="shared" si="3"/>
        <v>162.12926027023326</v>
      </c>
      <c r="M83" s="17">
        <v>61.313355380381317</v>
      </c>
      <c r="N83" s="18">
        <v>1</v>
      </c>
      <c r="O83" s="19">
        <v>0</v>
      </c>
      <c r="P83" s="20"/>
      <c r="Q83" s="20"/>
      <c r="R83" s="20"/>
    </row>
    <row r="84" spans="1:18" s="21" customFormat="1" ht="14.4" customHeight="1" thickBot="1" x14ac:dyDescent="0.35">
      <c r="A84" s="9">
        <v>79</v>
      </c>
      <c r="B84" s="106"/>
      <c r="C84" s="10" t="s">
        <v>273</v>
      </c>
      <c r="D84" s="35" t="s">
        <v>18</v>
      </c>
      <c r="E84" s="37" t="s">
        <v>101</v>
      </c>
      <c r="F84" s="13">
        <v>112.91</v>
      </c>
      <c r="G84" s="14">
        <v>5.48</v>
      </c>
      <c r="H84" s="15">
        <v>2.2789999999999999</v>
      </c>
      <c r="I84" s="15">
        <v>11.320000000000007</v>
      </c>
      <c r="J84" s="15">
        <f t="shared" si="2"/>
        <v>131.989</v>
      </c>
      <c r="K84" s="16">
        <v>29.68581817624522</v>
      </c>
      <c r="L84" s="15">
        <f t="shared" si="3"/>
        <v>161.67481817624522</v>
      </c>
      <c r="M84" s="17">
        <v>61.141496398467432</v>
      </c>
      <c r="N84" s="18">
        <v>1</v>
      </c>
      <c r="O84" s="19">
        <v>0</v>
      </c>
      <c r="P84" s="20"/>
      <c r="Q84" s="20"/>
      <c r="R84" s="20"/>
    </row>
    <row r="85" spans="1:18" s="21" customFormat="1" ht="14.4" customHeight="1" thickBot="1" x14ac:dyDescent="0.35">
      <c r="A85" s="9">
        <v>80</v>
      </c>
      <c r="B85" s="106"/>
      <c r="C85" s="10" t="s">
        <v>273</v>
      </c>
      <c r="D85" s="36" t="s">
        <v>18</v>
      </c>
      <c r="E85" s="38" t="s">
        <v>102</v>
      </c>
      <c r="F85" s="13">
        <v>112.91</v>
      </c>
      <c r="G85" s="14">
        <v>5.48</v>
      </c>
      <c r="H85" s="15">
        <v>2.2799999999999998</v>
      </c>
      <c r="I85" s="15">
        <v>11.279999999999987</v>
      </c>
      <c r="J85" s="15">
        <f t="shared" si="2"/>
        <v>131.94999999999999</v>
      </c>
      <c r="K85" s="16">
        <v>29.67704663536777</v>
      </c>
      <c r="L85" s="15">
        <f t="shared" si="3"/>
        <v>161.62704663536775</v>
      </c>
      <c r="M85" s="17">
        <v>61.123430359937394</v>
      </c>
      <c r="N85" s="18">
        <v>1</v>
      </c>
      <c r="O85" s="19">
        <v>0</v>
      </c>
      <c r="P85" s="20"/>
      <c r="Q85" s="20"/>
      <c r="R85" s="20"/>
    </row>
    <row r="86" spans="1:18" s="21" customFormat="1" ht="14.4" customHeight="1" thickBot="1" x14ac:dyDescent="0.35">
      <c r="A86" s="9">
        <v>81</v>
      </c>
      <c r="B86" s="106"/>
      <c r="C86" s="10" t="s">
        <v>273</v>
      </c>
      <c r="D86" s="35" t="s">
        <v>18</v>
      </c>
      <c r="E86" s="23" t="s">
        <v>103</v>
      </c>
      <c r="F86" s="13">
        <v>110.55</v>
      </c>
      <c r="G86" s="14">
        <v>5.48</v>
      </c>
      <c r="H86" s="15">
        <v>2.2799999999999998</v>
      </c>
      <c r="I86" s="15">
        <v>10.980000000000004</v>
      </c>
      <c r="J86" s="15">
        <f t="shared" si="2"/>
        <v>129.29000000000002</v>
      </c>
      <c r="K86" s="16">
        <v>29.078782565264866</v>
      </c>
      <c r="L86" s="15">
        <f t="shared" si="3"/>
        <v>158.36878256526489</v>
      </c>
      <c r="M86" s="17">
        <v>59.891233885837863</v>
      </c>
      <c r="N86" s="18">
        <v>1</v>
      </c>
      <c r="O86" s="19">
        <v>0</v>
      </c>
      <c r="P86" s="20"/>
      <c r="Q86" s="20"/>
      <c r="R86" s="20"/>
    </row>
    <row r="87" spans="1:18" s="21" customFormat="1" ht="14.4" customHeight="1" thickBot="1" x14ac:dyDescent="0.35">
      <c r="A87" s="9">
        <v>82</v>
      </c>
      <c r="B87" s="106"/>
      <c r="C87" s="10" t="s">
        <v>273</v>
      </c>
      <c r="D87" s="11" t="s">
        <v>39</v>
      </c>
      <c r="E87" s="12" t="s">
        <v>104</v>
      </c>
      <c r="F87" s="13">
        <v>72.36</v>
      </c>
      <c r="G87" s="14">
        <v>4.01</v>
      </c>
      <c r="H87" s="15">
        <v>2.41</v>
      </c>
      <c r="I87" s="15">
        <v>8.2579999999999956</v>
      </c>
      <c r="J87" s="15">
        <f t="shared" si="2"/>
        <v>87.037999999999997</v>
      </c>
      <c r="K87" s="16">
        <v>19.575830125419781</v>
      </c>
      <c r="L87" s="15">
        <f t="shared" si="3"/>
        <v>106.61383012541978</v>
      </c>
      <c r="M87" s="17">
        <v>40.318765681456853</v>
      </c>
      <c r="N87" s="18">
        <v>1</v>
      </c>
      <c r="O87" s="19">
        <v>0</v>
      </c>
      <c r="P87" s="20"/>
      <c r="Q87" s="20"/>
      <c r="R87" s="20"/>
    </row>
    <row r="88" spans="1:18" s="21" customFormat="1" ht="14.4" customHeight="1" thickBot="1" x14ac:dyDescent="0.35">
      <c r="A88" s="9">
        <v>83</v>
      </c>
      <c r="B88" s="106"/>
      <c r="C88" s="10" t="s">
        <v>273</v>
      </c>
      <c r="D88" s="35" t="s">
        <v>18</v>
      </c>
      <c r="E88" s="12" t="s">
        <v>105</v>
      </c>
      <c r="F88" s="13">
        <v>110.61</v>
      </c>
      <c r="G88" s="14">
        <v>5.48</v>
      </c>
      <c r="H88" s="15">
        <v>2.2799999999999998</v>
      </c>
      <c r="I88" s="15">
        <v>10.61</v>
      </c>
      <c r="J88" s="15">
        <f t="shared" si="2"/>
        <v>128.98000000000002</v>
      </c>
      <c r="K88" s="16">
        <v>29.009060060854374</v>
      </c>
      <c r="L88" s="15">
        <f t="shared" si="3"/>
        <v>157.9890600608544</v>
      </c>
      <c r="M88" s="17">
        <v>59.747632041111977</v>
      </c>
      <c r="N88" s="18">
        <v>1</v>
      </c>
      <c r="O88" s="19">
        <v>0</v>
      </c>
      <c r="P88" s="20"/>
      <c r="Q88" s="20"/>
      <c r="R88" s="20"/>
    </row>
    <row r="89" spans="1:18" s="21" customFormat="1" ht="14.4" customHeight="1" thickBot="1" x14ac:dyDescent="0.35">
      <c r="A89" s="9">
        <v>84</v>
      </c>
      <c r="B89" s="106"/>
      <c r="C89" s="10" t="s">
        <v>273</v>
      </c>
      <c r="D89" s="36" t="s">
        <v>18</v>
      </c>
      <c r="E89" s="12" t="s">
        <v>106</v>
      </c>
      <c r="F89" s="13">
        <v>130.93</v>
      </c>
      <c r="G89" s="14">
        <v>7.12</v>
      </c>
      <c r="H89" s="15">
        <v>2.8</v>
      </c>
      <c r="I89" s="15">
        <v>10.869999999999976</v>
      </c>
      <c r="J89" s="15">
        <f t="shared" si="2"/>
        <v>151.72</v>
      </c>
      <c r="K89" s="16">
        <v>34.123543126320556</v>
      </c>
      <c r="L89" s="15">
        <f t="shared" si="3"/>
        <v>185.84354312632055</v>
      </c>
      <c r="M89" s="17">
        <v>70.281522199391446</v>
      </c>
      <c r="N89" s="18">
        <v>1</v>
      </c>
      <c r="O89" s="19">
        <v>0</v>
      </c>
      <c r="P89" s="20"/>
      <c r="Q89" s="20"/>
      <c r="R89" s="20"/>
    </row>
    <row r="90" spans="1:18" s="21" customFormat="1" ht="14.4" customHeight="1" thickBot="1" x14ac:dyDescent="0.35">
      <c r="A90" s="9">
        <v>85</v>
      </c>
      <c r="B90" s="106"/>
      <c r="C90" s="10" t="s">
        <v>273</v>
      </c>
      <c r="D90" s="36" t="s">
        <v>18</v>
      </c>
      <c r="E90" s="12" t="s">
        <v>107</v>
      </c>
      <c r="F90" s="13">
        <v>130.93</v>
      </c>
      <c r="G90" s="14">
        <v>7.12</v>
      </c>
      <c r="H90" s="15">
        <v>2.8</v>
      </c>
      <c r="I90" s="15">
        <v>10.909999999999997</v>
      </c>
      <c r="J90" s="15">
        <f t="shared" si="2"/>
        <v>151.76000000000002</v>
      </c>
      <c r="K90" s="16">
        <v>34.132539578502559</v>
      </c>
      <c r="L90" s="15">
        <f t="shared" si="3"/>
        <v>185.89253957850258</v>
      </c>
      <c r="M90" s="17">
        <v>70.300051469678664</v>
      </c>
      <c r="N90" s="18">
        <v>1</v>
      </c>
      <c r="O90" s="19">
        <v>0</v>
      </c>
      <c r="P90" s="20"/>
      <c r="Q90" s="20"/>
      <c r="R90" s="20"/>
    </row>
    <row r="91" spans="1:18" s="21" customFormat="1" ht="14.4" customHeight="1" thickBot="1" x14ac:dyDescent="0.35">
      <c r="A91" s="9">
        <v>86</v>
      </c>
      <c r="B91" s="106"/>
      <c r="C91" s="10" t="s">
        <v>273</v>
      </c>
      <c r="D91" s="36" t="s">
        <v>18</v>
      </c>
      <c r="E91" s="12" t="s">
        <v>108</v>
      </c>
      <c r="F91" s="13">
        <v>112.91</v>
      </c>
      <c r="G91" s="14">
        <v>5.48</v>
      </c>
      <c r="H91" s="15">
        <v>2.2799999999999998</v>
      </c>
      <c r="I91" s="15">
        <v>11.579999999999998</v>
      </c>
      <c r="J91" s="15">
        <f t="shared" si="2"/>
        <v>132.25</v>
      </c>
      <c r="K91" s="16">
        <v>29.744520026732761</v>
      </c>
      <c r="L91" s="15">
        <f t="shared" si="3"/>
        <v>161.99452002673277</v>
      </c>
      <c r="M91" s="17">
        <v>61.26239988709149</v>
      </c>
      <c r="N91" s="18">
        <v>1</v>
      </c>
      <c r="O91" s="19">
        <v>0</v>
      </c>
      <c r="P91" s="20"/>
      <c r="Q91" s="20"/>
      <c r="R91" s="20"/>
    </row>
    <row r="92" spans="1:18" s="21" customFormat="1" ht="14.4" customHeight="1" thickBot="1" x14ac:dyDescent="0.35">
      <c r="A92" s="9">
        <v>87</v>
      </c>
      <c r="B92" s="107"/>
      <c r="C92" s="10" t="s">
        <v>273</v>
      </c>
      <c r="D92" s="35" t="s">
        <v>18</v>
      </c>
      <c r="E92" s="12" t="s">
        <v>109</v>
      </c>
      <c r="F92" s="13">
        <v>110.55</v>
      </c>
      <c r="G92" s="14">
        <v>5.48</v>
      </c>
      <c r="H92" s="15">
        <v>2.2799999999999998</v>
      </c>
      <c r="I92" s="15">
        <v>11.349999999999994</v>
      </c>
      <c r="J92" s="15">
        <f t="shared" si="2"/>
        <v>129.66</v>
      </c>
      <c r="K92" s="16">
        <v>29.161999747948354</v>
      </c>
      <c r="L92" s="15">
        <f t="shared" si="3"/>
        <v>158.82199974794835</v>
      </c>
      <c r="M92" s="17">
        <v>60.062629635994568</v>
      </c>
      <c r="N92" s="18">
        <v>1</v>
      </c>
      <c r="O92" s="19">
        <v>0</v>
      </c>
      <c r="P92" s="20"/>
      <c r="Q92" s="20"/>
      <c r="R92" s="20"/>
    </row>
    <row r="93" spans="1:18" s="21" customFormat="1" ht="14.4" customHeight="1" thickBot="1" x14ac:dyDescent="0.35">
      <c r="A93" s="9">
        <v>88</v>
      </c>
      <c r="B93" s="105" t="s">
        <v>75</v>
      </c>
      <c r="C93" s="10" t="s">
        <v>274</v>
      </c>
      <c r="D93" s="11" t="s">
        <v>39</v>
      </c>
      <c r="E93" s="23" t="s">
        <v>110</v>
      </c>
      <c r="F93" s="13">
        <v>72.36</v>
      </c>
      <c r="G93" s="14">
        <v>4.01</v>
      </c>
      <c r="H93" s="15">
        <v>2.41</v>
      </c>
      <c r="I93" s="15">
        <v>8.2599999999999909</v>
      </c>
      <c r="J93" s="15">
        <f t="shared" si="2"/>
        <v>87.039999999999992</v>
      </c>
      <c r="K93" s="16">
        <v>19.57627994802888</v>
      </c>
      <c r="L93" s="15">
        <f t="shared" si="3"/>
        <v>106.61627994802888</v>
      </c>
      <c r="M93" s="17">
        <v>40.319692144971206</v>
      </c>
      <c r="N93" s="18">
        <v>1</v>
      </c>
      <c r="O93" s="19">
        <v>0</v>
      </c>
      <c r="P93" s="20"/>
      <c r="Q93" s="20"/>
      <c r="R93" s="20"/>
    </row>
    <row r="94" spans="1:18" s="21" customFormat="1" ht="14.4" customHeight="1" thickBot="1" x14ac:dyDescent="0.35">
      <c r="A94" s="9">
        <v>89</v>
      </c>
      <c r="B94" s="106"/>
      <c r="C94" s="10" t="s">
        <v>274</v>
      </c>
      <c r="D94" s="35" t="s">
        <v>18</v>
      </c>
      <c r="E94" s="23" t="s">
        <v>111</v>
      </c>
      <c r="F94" s="13">
        <v>110.61</v>
      </c>
      <c r="G94" s="14">
        <v>5.48</v>
      </c>
      <c r="H94" s="15">
        <v>2.2799999999999998</v>
      </c>
      <c r="I94" s="15">
        <v>10.86999999999999</v>
      </c>
      <c r="J94" s="15">
        <f t="shared" si="2"/>
        <v>129.24</v>
      </c>
      <c r="K94" s="16">
        <v>29.067537000037365</v>
      </c>
      <c r="L94" s="15">
        <f t="shared" si="3"/>
        <v>158.30753700003737</v>
      </c>
      <c r="M94" s="17">
        <v>59.868072297978841</v>
      </c>
      <c r="N94" s="18">
        <v>1</v>
      </c>
      <c r="O94" s="19">
        <v>0</v>
      </c>
      <c r="P94" s="20"/>
      <c r="Q94" s="20"/>
      <c r="R94" s="20"/>
    </row>
    <row r="95" spans="1:18" s="21" customFormat="1" ht="14.4" customHeight="1" thickBot="1" x14ac:dyDescent="0.35">
      <c r="A95" s="9">
        <v>90</v>
      </c>
      <c r="B95" s="106"/>
      <c r="C95" s="10" t="s">
        <v>274</v>
      </c>
      <c r="D95" s="35" t="s">
        <v>18</v>
      </c>
      <c r="E95" s="23" t="s">
        <v>112</v>
      </c>
      <c r="F95" s="13">
        <v>112.91</v>
      </c>
      <c r="G95" s="14">
        <v>5.48</v>
      </c>
      <c r="H95" s="15">
        <v>2.2799999999999998</v>
      </c>
      <c r="I95" s="15">
        <v>11.690000000000012</v>
      </c>
      <c r="J95" s="15">
        <f t="shared" si="2"/>
        <v>132.36000000000001</v>
      </c>
      <c r="K95" s="16">
        <v>29.769260270233261</v>
      </c>
      <c r="L95" s="15">
        <f t="shared" si="3"/>
        <v>162.12926027023326</v>
      </c>
      <c r="M95" s="17">
        <v>61.313355380381317</v>
      </c>
      <c r="N95" s="18">
        <v>1</v>
      </c>
      <c r="O95" s="19">
        <v>0</v>
      </c>
      <c r="P95" s="20"/>
      <c r="Q95" s="20"/>
      <c r="R95" s="20"/>
    </row>
    <row r="96" spans="1:18" s="21" customFormat="1" ht="14.4" customHeight="1" thickBot="1" x14ac:dyDescent="0.35">
      <c r="A96" s="9">
        <v>91</v>
      </c>
      <c r="B96" s="106"/>
      <c r="C96" s="10" t="s">
        <v>274</v>
      </c>
      <c r="D96" s="35" t="s">
        <v>18</v>
      </c>
      <c r="E96" s="37" t="s">
        <v>113</v>
      </c>
      <c r="F96" s="13">
        <v>112.91</v>
      </c>
      <c r="G96" s="14">
        <v>5.48</v>
      </c>
      <c r="H96" s="15">
        <v>2.2799999999999998</v>
      </c>
      <c r="I96" s="15">
        <v>11.320000000000007</v>
      </c>
      <c r="J96" s="15">
        <f t="shared" si="2"/>
        <v>131.99</v>
      </c>
      <c r="K96" s="16">
        <v>29.686043087549773</v>
      </c>
      <c r="L96" s="15">
        <f t="shared" si="3"/>
        <v>161.67604308754977</v>
      </c>
      <c r="M96" s="17">
        <v>61.141959630224612</v>
      </c>
      <c r="N96" s="18">
        <v>1</v>
      </c>
      <c r="O96" s="19">
        <v>0</v>
      </c>
      <c r="P96" s="20"/>
      <c r="Q96" s="20"/>
      <c r="R96" s="20"/>
    </row>
    <row r="97" spans="1:18" s="21" customFormat="1" ht="14.4" customHeight="1" thickBot="1" x14ac:dyDescent="0.35">
      <c r="A97" s="9">
        <v>92</v>
      </c>
      <c r="B97" s="106"/>
      <c r="C97" s="10" t="s">
        <v>274</v>
      </c>
      <c r="D97" s="36" t="s">
        <v>18</v>
      </c>
      <c r="E97" s="38" t="s">
        <v>114</v>
      </c>
      <c r="F97" s="13">
        <v>112.91</v>
      </c>
      <c r="G97" s="14">
        <v>5.48</v>
      </c>
      <c r="H97" s="15">
        <v>2.2799999999999998</v>
      </c>
      <c r="I97" s="15">
        <v>11.279999999999987</v>
      </c>
      <c r="J97" s="15">
        <f t="shared" si="2"/>
        <v>131.94999999999999</v>
      </c>
      <c r="K97" s="16">
        <v>29.67704663536777</v>
      </c>
      <c r="L97" s="15">
        <f t="shared" si="3"/>
        <v>161.62704663536775</v>
      </c>
      <c r="M97" s="17">
        <v>61.123430359937394</v>
      </c>
      <c r="N97" s="18">
        <v>1</v>
      </c>
      <c r="O97" s="19">
        <v>0</v>
      </c>
      <c r="P97" s="20"/>
      <c r="Q97" s="20"/>
      <c r="R97" s="20"/>
    </row>
    <row r="98" spans="1:18" s="21" customFormat="1" ht="14.4" customHeight="1" thickBot="1" x14ac:dyDescent="0.35">
      <c r="A98" s="9">
        <v>93</v>
      </c>
      <c r="B98" s="106"/>
      <c r="C98" s="10" t="s">
        <v>274</v>
      </c>
      <c r="D98" s="35" t="s">
        <v>18</v>
      </c>
      <c r="E98" s="23" t="s">
        <v>115</v>
      </c>
      <c r="F98" s="13">
        <v>110.55</v>
      </c>
      <c r="G98" s="14">
        <v>5.48</v>
      </c>
      <c r="H98" s="15">
        <v>2.2799999999999998</v>
      </c>
      <c r="I98" s="15">
        <v>10.980000000000004</v>
      </c>
      <c r="J98" s="15">
        <f t="shared" si="2"/>
        <v>129.29000000000002</v>
      </c>
      <c r="K98" s="16">
        <v>29.078782565264866</v>
      </c>
      <c r="L98" s="15">
        <f t="shared" si="3"/>
        <v>158.36878256526489</v>
      </c>
      <c r="M98" s="17">
        <v>59.891233885837863</v>
      </c>
      <c r="N98" s="18">
        <v>1</v>
      </c>
      <c r="O98" s="19">
        <v>0</v>
      </c>
      <c r="P98" s="20"/>
      <c r="Q98" s="20"/>
      <c r="R98" s="20"/>
    </row>
    <row r="99" spans="1:18" s="21" customFormat="1" ht="14.4" customHeight="1" thickBot="1" x14ac:dyDescent="0.35">
      <c r="A99" s="9">
        <v>94</v>
      </c>
      <c r="B99" s="106"/>
      <c r="C99" s="10" t="s">
        <v>274</v>
      </c>
      <c r="D99" s="11" t="s">
        <v>39</v>
      </c>
      <c r="E99" s="12" t="s">
        <v>116</v>
      </c>
      <c r="F99" s="13">
        <v>72.36</v>
      </c>
      <c r="G99" s="14">
        <v>4.01</v>
      </c>
      <c r="H99" s="15">
        <v>2.41</v>
      </c>
      <c r="I99" s="15">
        <v>8.2599999999999909</v>
      </c>
      <c r="J99" s="15">
        <f t="shared" si="2"/>
        <v>87.039999999999992</v>
      </c>
      <c r="K99" s="16">
        <v>19.57627994802888</v>
      </c>
      <c r="L99" s="15">
        <f t="shared" si="3"/>
        <v>106.61627994802888</v>
      </c>
      <c r="M99" s="17">
        <v>40.319692144971206</v>
      </c>
      <c r="N99" s="18">
        <v>1</v>
      </c>
      <c r="O99" s="19">
        <v>0</v>
      </c>
      <c r="P99" s="20"/>
      <c r="Q99" s="20"/>
      <c r="R99" s="20"/>
    </row>
    <row r="100" spans="1:18" s="21" customFormat="1" ht="14.4" customHeight="1" thickBot="1" x14ac:dyDescent="0.35">
      <c r="A100" s="9">
        <v>95</v>
      </c>
      <c r="B100" s="106"/>
      <c r="C100" s="10" t="s">
        <v>274</v>
      </c>
      <c r="D100" s="35" t="s">
        <v>18</v>
      </c>
      <c r="E100" s="12" t="s">
        <v>117</v>
      </c>
      <c r="F100" s="13">
        <v>110.61</v>
      </c>
      <c r="G100" s="14">
        <v>5.48</v>
      </c>
      <c r="H100" s="15">
        <v>2.2799999999999998</v>
      </c>
      <c r="I100" s="15">
        <v>10.61</v>
      </c>
      <c r="J100" s="15">
        <f t="shared" si="2"/>
        <v>128.98000000000002</v>
      </c>
      <c r="K100" s="16">
        <v>29.009060060854374</v>
      </c>
      <c r="L100" s="15">
        <f t="shared" si="3"/>
        <v>157.9890600608544</v>
      </c>
      <c r="M100" s="17">
        <v>59.747632041111977</v>
      </c>
      <c r="N100" s="18">
        <v>1</v>
      </c>
      <c r="O100" s="19">
        <v>0</v>
      </c>
      <c r="P100" s="20"/>
      <c r="Q100" s="20"/>
      <c r="R100" s="20"/>
    </row>
    <row r="101" spans="1:18" s="21" customFormat="1" ht="14.4" customHeight="1" thickBot="1" x14ac:dyDescent="0.35">
      <c r="A101" s="9">
        <v>96</v>
      </c>
      <c r="B101" s="106"/>
      <c r="C101" s="10" t="s">
        <v>274</v>
      </c>
      <c r="D101" s="36" t="s">
        <v>18</v>
      </c>
      <c r="E101" s="12" t="s">
        <v>118</v>
      </c>
      <c r="F101" s="13">
        <v>130.93</v>
      </c>
      <c r="G101" s="14">
        <v>7.12</v>
      </c>
      <c r="H101" s="15">
        <v>2.8</v>
      </c>
      <c r="I101" s="15">
        <v>10.869999999999976</v>
      </c>
      <c r="J101" s="15">
        <f t="shared" si="2"/>
        <v>151.72</v>
      </c>
      <c r="K101" s="16">
        <v>34.123543126320556</v>
      </c>
      <c r="L101" s="15">
        <f t="shared" si="3"/>
        <v>185.84354312632055</v>
      </c>
      <c r="M101" s="17">
        <v>70.281522199391446</v>
      </c>
      <c r="N101" s="18">
        <v>1</v>
      </c>
      <c r="O101" s="19">
        <v>0</v>
      </c>
      <c r="P101" s="20"/>
      <c r="Q101" s="20"/>
      <c r="R101" s="20"/>
    </row>
    <row r="102" spans="1:18" s="21" customFormat="1" ht="14.4" customHeight="1" thickBot="1" x14ac:dyDescent="0.35">
      <c r="A102" s="9">
        <v>97</v>
      </c>
      <c r="B102" s="106"/>
      <c r="C102" s="10" t="s">
        <v>274</v>
      </c>
      <c r="D102" s="36" t="s">
        <v>18</v>
      </c>
      <c r="E102" s="12" t="s">
        <v>119</v>
      </c>
      <c r="F102" s="13">
        <v>130.93</v>
      </c>
      <c r="G102" s="14">
        <v>7.12</v>
      </c>
      <c r="H102" s="15">
        <v>2.8</v>
      </c>
      <c r="I102" s="15">
        <v>10.909999999999997</v>
      </c>
      <c r="J102" s="15">
        <f t="shared" si="2"/>
        <v>151.76000000000002</v>
      </c>
      <c r="K102" s="16">
        <v>34.132539578502559</v>
      </c>
      <c r="L102" s="15">
        <f t="shared" si="3"/>
        <v>185.89253957850258</v>
      </c>
      <c r="M102" s="17">
        <v>70.300051469678664</v>
      </c>
      <c r="N102" s="18">
        <v>1</v>
      </c>
      <c r="O102" s="19">
        <v>0</v>
      </c>
      <c r="P102" s="20"/>
      <c r="Q102" s="20"/>
      <c r="R102" s="20"/>
    </row>
    <row r="103" spans="1:18" s="21" customFormat="1" ht="14.4" customHeight="1" thickBot="1" x14ac:dyDescent="0.35">
      <c r="A103" s="9">
        <v>98</v>
      </c>
      <c r="B103" s="106"/>
      <c r="C103" s="10" t="s">
        <v>274</v>
      </c>
      <c r="D103" s="36" t="s">
        <v>18</v>
      </c>
      <c r="E103" s="12" t="s">
        <v>120</v>
      </c>
      <c r="F103" s="13">
        <v>112.91</v>
      </c>
      <c r="G103" s="14">
        <v>5.48</v>
      </c>
      <c r="H103" s="15">
        <v>2.2799999999999998</v>
      </c>
      <c r="I103" s="15">
        <v>11.579999999999998</v>
      </c>
      <c r="J103" s="15">
        <f t="shared" si="2"/>
        <v>132.25</v>
      </c>
      <c r="K103" s="16">
        <v>29.744520026732761</v>
      </c>
      <c r="L103" s="15">
        <f t="shared" si="3"/>
        <v>161.99452002673277</v>
      </c>
      <c r="M103" s="17">
        <v>61.26239988709149</v>
      </c>
      <c r="N103" s="18">
        <v>1</v>
      </c>
      <c r="O103" s="19">
        <v>0</v>
      </c>
      <c r="P103" s="20"/>
      <c r="Q103" s="20"/>
      <c r="R103" s="20"/>
    </row>
    <row r="104" spans="1:18" s="21" customFormat="1" ht="14.4" customHeight="1" thickBot="1" x14ac:dyDescent="0.35">
      <c r="A104" s="9">
        <v>99</v>
      </c>
      <c r="B104" s="107"/>
      <c r="C104" s="10" t="s">
        <v>274</v>
      </c>
      <c r="D104" s="35" t="s">
        <v>18</v>
      </c>
      <c r="E104" s="12" t="s">
        <v>121</v>
      </c>
      <c r="F104" s="13">
        <v>110.55</v>
      </c>
      <c r="G104" s="14">
        <v>5.48</v>
      </c>
      <c r="H104" s="15">
        <v>2.2799999999999998</v>
      </c>
      <c r="I104" s="15">
        <v>11.349999999999994</v>
      </c>
      <c r="J104" s="15">
        <f t="shared" si="2"/>
        <v>129.66</v>
      </c>
      <c r="K104" s="16">
        <v>29.161999747948354</v>
      </c>
      <c r="L104" s="15">
        <f t="shared" si="3"/>
        <v>158.82199974794835</v>
      </c>
      <c r="M104" s="17">
        <v>60.062629635994568</v>
      </c>
      <c r="N104" s="18">
        <v>1</v>
      </c>
      <c r="O104" s="19">
        <v>0</v>
      </c>
      <c r="P104" s="20"/>
      <c r="Q104" s="20"/>
      <c r="R104" s="20"/>
    </row>
    <row r="105" spans="1:18" s="21" customFormat="1" ht="14.4" customHeight="1" thickBot="1" x14ac:dyDescent="0.35">
      <c r="A105" s="9">
        <v>100</v>
      </c>
      <c r="B105" s="105" t="s">
        <v>75</v>
      </c>
      <c r="C105" s="10" t="s">
        <v>275</v>
      </c>
      <c r="D105" s="11" t="s">
        <v>39</v>
      </c>
      <c r="E105" s="23" t="s">
        <v>122</v>
      </c>
      <c r="F105" s="13">
        <v>72.36</v>
      </c>
      <c r="G105" s="14">
        <v>4.01</v>
      </c>
      <c r="H105" s="15">
        <v>2.41</v>
      </c>
      <c r="I105" s="15">
        <v>8.2599999999999909</v>
      </c>
      <c r="J105" s="15">
        <f t="shared" si="2"/>
        <v>87.039999999999992</v>
      </c>
      <c r="K105" s="16">
        <v>19.57627994802888</v>
      </c>
      <c r="L105" s="15">
        <f t="shared" si="3"/>
        <v>106.61627994802888</v>
      </c>
      <c r="M105" s="17">
        <v>40.319692144971206</v>
      </c>
      <c r="N105" s="18">
        <v>1</v>
      </c>
      <c r="O105" s="19">
        <v>0</v>
      </c>
      <c r="P105" s="20"/>
      <c r="Q105" s="20"/>
      <c r="R105" s="20"/>
    </row>
    <row r="106" spans="1:18" s="21" customFormat="1" ht="14.4" customHeight="1" thickBot="1" x14ac:dyDescent="0.35">
      <c r="A106" s="9">
        <v>101</v>
      </c>
      <c r="B106" s="106"/>
      <c r="C106" s="10" t="s">
        <v>275</v>
      </c>
      <c r="D106" s="35" t="s">
        <v>18</v>
      </c>
      <c r="E106" s="23" t="s">
        <v>123</v>
      </c>
      <c r="F106" s="13">
        <v>110.61</v>
      </c>
      <c r="G106" s="14">
        <v>5.48</v>
      </c>
      <c r="H106" s="15">
        <v>2.2799999999999998</v>
      </c>
      <c r="I106" s="15">
        <v>10.86999999999999</v>
      </c>
      <c r="J106" s="15">
        <f t="shared" si="2"/>
        <v>129.24</v>
      </c>
      <c r="K106" s="16">
        <v>29.067537000037365</v>
      </c>
      <c r="L106" s="15">
        <f t="shared" si="3"/>
        <v>158.30753700003737</v>
      </c>
      <c r="M106" s="17">
        <v>59.868072297978841</v>
      </c>
      <c r="N106" s="18">
        <v>1</v>
      </c>
      <c r="O106" s="19">
        <v>0</v>
      </c>
      <c r="P106" s="20"/>
      <c r="Q106" s="20"/>
      <c r="R106" s="20"/>
    </row>
    <row r="107" spans="1:18" s="21" customFormat="1" ht="14.4" customHeight="1" thickBot="1" x14ac:dyDescent="0.35">
      <c r="A107" s="9">
        <v>102</v>
      </c>
      <c r="B107" s="106"/>
      <c r="C107" s="10" t="s">
        <v>275</v>
      </c>
      <c r="D107" s="35" t="s">
        <v>18</v>
      </c>
      <c r="E107" s="23" t="s">
        <v>124</v>
      </c>
      <c r="F107" s="13">
        <v>112.91</v>
      </c>
      <c r="G107" s="14">
        <v>5.48</v>
      </c>
      <c r="H107" s="15">
        <v>2.2799999999999998</v>
      </c>
      <c r="I107" s="15">
        <v>11.690000000000012</v>
      </c>
      <c r="J107" s="15">
        <f t="shared" si="2"/>
        <v>132.36000000000001</v>
      </c>
      <c r="K107" s="16">
        <v>29.769260270233261</v>
      </c>
      <c r="L107" s="15">
        <f t="shared" si="3"/>
        <v>162.12926027023326</v>
      </c>
      <c r="M107" s="17">
        <v>61.313355380381317</v>
      </c>
      <c r="N107" s="18">
        <v>1</v>
      </c>
      <c r="O107" s="19">
        <v>0</v>
      </c>
      <c r="P107" s="20"/>
      <c r="Q107" s="20"/>
      <c r="R107" s="20"/>
    </row>
    <row r="108" spans="1:18" s="21" customFormat="1" ht="14.4" customHeight="1" thickBot="1" x14ac:dyDescent="0.35">
      <c r="A108" s="9">
        <v>103</v>
      </c>
      <c r="B108" s="106"/>
      <c r="C108" s="10" t="s">
        <v>275</v>
      </c>
      <c r="D108" s="35" t="s">
        <v>18</v>
      </c>
      <c r="E108" s="37" t="s">
        <v>125</v>
      </c>
      <c r="F108" s="13">
        <v>112.91</v>
      </c>
      <c r="G108" s="14">
        <v>5.48</v>
      </c>
      <c r="H108" s="15">
        <v>2.2799999999999998</v>
      </c>
      <c r="I108" s="15">
        <v>11.320000000000007</v>
      </c>
      <c r="J108" s="15">
        <f t="shared" si="2"/>
        <v>131.99</v>
      </c>
      <c r="K108" s="16">
        <v>29.686043087549773</v>
      </c>
      <c r="L108" s="15">
        <f t="shared" si="3"/>
        <v>161.67604308754977</v>
      </c>
      <c r="M108" s="17">
        <v>61.141959630224612</v>
      </c>
      <c r="N108" s="18">
        <v>1</v>
      </c>
      <c r="O108" s="19">
        <v>0</v>
      </c>
      <c r="P108" s="20"/>
      <c r="Q108" s="20"/>
      <c r="R108" s="20"/>
    </row>
    <row r="109" spans="1:18" s="21" customFormat="1" ht="14.4" customHeight="1" thickBot="1" x14ac:dyDescent="0.35">
      <c r="A109" s="9">
        <v>104</v>
      </c>
      <c r="B109" s="106"/>
      <c r="C109" s="10" t="s">
        <v>275</v>
      </c>
      <c r="D109" s="36" t="s">
        <v>18</v>
      </c>
      <c r="E109" s="38" t="s">
        <v>126</v>
      </c>
      <c r="F109" s="13">
        <v>112.91</v>
      </c>
      <c r="G109" s="14">
        <v>5.48</v>
      </c>
      <c r="H109" s="15">
        <v>2.2799999999999998</v>
      </c>
      <c r="I109" s="15">
        <v>11.279999999999987</v>
      </c>
      <c r="J109" s="15">
        <f t="shared" si="2"/>
        <v>131.94999999999999</v>
      </c>
      <c r="K109" s="16">
        <v>29.67704663536777</v>
      </c>
      <c r="L109" s="15">
        <f t="shared" si="3"/>
        <v>161.62704663536775</v>
      </c>
      <c r="M109" s="17">
        <v>61.123430359937394</v>
      </c>
      <c r="N109" s="18">
        <v>1</v>
      </c>
      <c r="O109" s="19">
        <v>0</v>
      </c>
      <c r="P109" s="20"/>
      <c r="Q109" s="20"/>
      <c r="R109" s="20"/>
    </row>
    <row r="110" spans="1:18" s="21" customFormat="1" ht="14.4" customHeight="1" thickBot="1" x14ac:dyDescent="0.35">
      <c r="A110" s="9">
        <v>105</v>
      </c>
      <c r="B110" s="106"/>
      <c r="C110" s="10" t="s">
        <v>275</v>
      </c>
      <c r="D110" s="35" t="s">
        <v>18</v>
      </c>
      <c r="E110" s="23" t="s">
        <v>127</v>
      </c>
      <c r="F110" s="13">
        <v>110.55</v>
      </c>
      <c r="G110" s="14">
        <v>5.48</v>
      </c>
      <c r="H110" s="15">
        <v>2.2799999999999998</v>
      </c>
      <c r="I110" s="15">
        <v>10.980000000000004</v>
      </c>
      <c r="J110" s="15">
        <f t="shared" si="2"/>
        <v>129.29000000000002</v>
      </c>
      <c r="K110" s="16">
        <v>29.078782565264866</v>
      </c>
      <c r="L110" s="15">
        <f t="shared" si="3"/>
        <v>158.36878256526489</v>
      </c>
      <c r="M110" s="17">
        <v>59.891233885837863</v>
      </c>
      <c r="N110" s="18">
        <v>1</v>
      </c>
      <c r="O110" s="19">
        <v>0</v>
      </c>
      <c r="P110" s="20"/>
      <c r="Q110" s="20"/>
      <c r="R110" s="20"/>
    </row>
    <row r="111" spans="1:18" s="21" customFormat="1" ht="14.4" customHeight="1" thickBot="1" x14ac:dyDescent="0.35">
      <c r="A111" s="9">
        <v>106</v>
      </c>
      <c r="B111" s="106"/>
      <c r="C111" s="10" t="s">
        <v>275</v>
      </c>
      <c r="D111" s="11" t="s">
        <v>39</v>
      </c>
      <c r="E111" s="12" t="s">
        <v>128</v>
      </c>
      <c r="F111" s="13">
        <v>72.36</v>
      </c>
      <c r="G111" s="14">
        <v>4.01</v>
      </c>
      <c r="H111" s="15">
        <v>2.41</v>
      </c>
      <c r="I111" s="15">
        <v>8.2599999999999909</v>
      </c>
      <c r="J111" s="15">
        <f t="shared" si="2"/>
        <v>87.039999999999992</v>
      </c>
      <c r="K111" s="16">
        <v>19.57627994802888</v>
      </c>
      <c r="L111" s="15">
        <f t="shared" si="3"/>
        <v>106.61627994802888</v>
      </c>
      <c r="M111" s="17">
        <v>40.319692144971206</v>
      </c>
      <c r="N111" s="18">
        <v>1</v>
      </c>
      <c r="O111" s="19">
        <v>0</v>
      </c>
      <c r="P111" s="20"/>
      <c r="Q111" s="20"/>
      <c r="R111" s="20"/>
    </row>
    <row r="112" spans="1:18" s="21" customFormat="1" ht="14.4" customHeight="1" thickBot="1" x14ac:dyDescent="0.35">
      <c r="A112" s="9">
        <v>107</v>
      </c>
      <c r="B112" s="106"/>
      <c r="C112" s="10" t="s">
        <v>275</v>
      </c>
      <c r="D112" s="35" t="s">
        <v>18</v>
      </c>
      <c r="E112" s="12" t="s">
        <v>129</v>
      </c>
      <c r="F112" s="13">
        <v>110.61</v>
      </c>
      <c r="G112" s="14">
        <v>5.48</v>
      </c>
      <c r="H112" s="15">
        <v>2.2799999999999998</v>
      </c>
      <c r="I112" s="15">
        <v>10.61</v>
      </c>
      <c r="J112" s="15">
        <f t="shared" si="2"/>
        <v>128.98000000000002</v>
      </c>
      <c r="K112" s="16">
        <v>29.009060060854374</v>
      </c>
      <c r="L112" s="15">
        <f t="shared" si="3"/>
        <v>157.9890600608544</v>
      </c>
      <c r="M112" s="17">
        <v>59.747632041111977</v>
      </c>
      <c r="N112" s="18">
        <v>1</v>
      </c>
      <c r="O112" s="19">
        <v>0</v>
      </c>
      <c r="P112" s="20"/>
      <c r="Q112" s="20"/>
      <c r="R112" s="20"/>
    </row>
    <row r="113" spans="1:18" s="21" customFormat="1" ht="14.4" customHeight="1" thickBot="1" x14ac:dyDescent="0.35">
      <c r="A113" s="9">
        <v>108</v>
      </c>
      <c r="B113" s="106"/>
      <c r="C113" s="10" t="s">
        <v>275</v>
      </c>
      <c r="D113" s="36" t="s">
        <v>18</v>
      </c>
      <c r="E113" s="12" t="s">
        <v>130</v>
      </c>
      <c r="F113" s="13">
        <v>130.93</v>
      </c>
      <c r="G113" s="14">
        <v>7.12</v>
      </c>
      <c r="H113" s="15">
        <v>2.8</v>
      </c>
      <c r="I113" s="15">
        <v>10.869999999999976</v>
      </c>
      <c r="J113" s="15">
        <f t="shared" si="2"/>
        <v>151.72</v>
      </c>
      <c r="K113" s="16">
        <v>34.123543126320556</v>
      </c>
      <c r="L113" s="15">
        <f t="shared" si="3"/>
        <v>185.84354312632055</v>
      </c>
      <c r="M113" s="17">
        <v>70.281522199391446</v>
      </c>
      <c r="N113" s="18">
        <v>1</v>
      </c>
      <c r="O113" s="19">
        <v>0</v>
      </c>
      <c r="P113" s="20"/>
      <c r="Q113" s="20"/>
      <c r="R113" s="20"/>
    </row>
    <row r="114" spans="1:18" s="21" customFormat="1" ht="14.4" customHeight="1" thickBot="1" x14ac:dyDescent="0.35">
      <c r="A114" s="9">
        <v>109</v>
      </c>
      <c r="B114" s="106"/>
      <c r="C114" s="10" t="s">
        <v>275</v>
      </c>
      <c r="D114" s="36" t="s">
        <v>18</v>
      </c>
      <c r="E114" s="12" t="s">
        <v>131</v>
      </c>
      <c r="F114" s="13">
        <v>130.93</v>
      </c>
      <c r="G114" s="14">
        <v>7.12</v>
      </c>
      <c r="H114" s="15">
        <v>2.8</v>
      </c>
      <c r="I114" s="15">
        <v>10.909999999999997</v>
      </c>
      <c r="J114" s="15">
        <f t="shared" si="2"/>
        <v>151.76000000000002</v>
      </c>
      <c r="K114" s="16">
        <v>34.132539578502559</v>
      </c>
      <c r="L114" s="15">
        <f t="shared" si="3"/>
        <v>185.89253957850258</v>
      </c>
      <c r="M114" s="17">
        <v>70.300051469678664</v>
      </c>
      <c r="N114" s="18">
        <v>1</v>
      </c>
      <c r="O114" s="19">
        <v>0</v>
      </c>
      <c r="P114" s="20"/>
      <c r="Q114" s="20"/>
      <c r="R114" s="20"/>
    </row>
    <row r="115" spans="1:18" s="21" customFormat="1" ht="14.4" customHeight="1" thickBot="1" x14ac:dyDescent="0.35">
      <c r="A115" s="9">
        <v>110</v>
      </c>
      <c r="B115" s="106"/>
      <c r="C115" s="10" t="s">
        <v>275</v>
      </c>
      <c r="D115" s="36" t="s">
        <v>18</v>
      </c>
      <c r="E115" s="12" t="s">
        <v>132</v>
      </c>
      <c r="F115" s="13">
        <v>112.91</v>
      </c>
      <c r="G115" s="14">
        <v>5.48</v>
      </c>
      <c r="H115" s="15">
        <v>2.2799999999999998</v>
      </c>
      <c r="I115" s="15">
        <v>11.579999999999998</v>
      </c>
      <c r="J115" s="15">
        <f t="shared" si="2"/>
        <v>132.25</v>
      </c>
      <c r="K115" s="16">
        <v>29.744520026732761</v>
      </c>
      <c r="L115" s="15">
        <f t="shared" si="3"/>
        <v>161.99452002673277</v>
      </c>
      <c r="M115" s="17">
        <v>61.26239988709149</v>
      </c>
      <c r="N115" s="18">
        <v>1</v>
      </c>
      <c r="O115" s="19">
        <v>0</v>
      </c>
      <c r="P115" s="20"/>
      <c r="Q115" s="20"/>
      <c r="R115" s="20"/>
    </row>
    <row r="116" spans="1:18" s="21" customFormat="1" ht="14.4" customHeight="1" thickBot="1" x14ac:dyDescent="0.35">
      <c r="A116" s="9">
        <v>111</v>
      </c>
      <c r="B116" s="107"/>
      <c r="C116" s="10" t="s">
        <v>275</v>
      </c>
      <c r="D116" s="35" t="s">
        <v>18</v>
      </c>
      <c r="E116" s="12" t="s">
        <v>133</v>
      </c>
      <c r="F116" s="13">
        <v>110.55</v>
      </c>
      <c r="G116" s="14">
        <v>5.48</v>
      </c>
      <c r="H116" s="15">
        <v>2.2799999999999998</v>
      </c>
      <c r="I116" s="15">
        <v>11.349999999999994</v>
      </c>
      <c r="J116" s="15">
        <f t="shared" si="2"/>
        <v>129.66</v>
      </c>
      <c r="K116" s="16">
        <v>29.161999747948354</v>
      </c>
      <c r="L116" s="15">
        <f t="shared" si="3"/>
        <v>158.82199974794835</v>
      </c>
      <c r="M116" s="17">
        <v>60.062629635994568</v>
      </c>
      <c r="N116" s="18">
        <v>1</v>
      </c>
      <c r="O116" s="19">
        <v>0</v>
      </c>
      <c r="P116" s="20"/>
      <c r="Q116" s="20"/>
      <c r="R116" s="20"/>
    </row>
    <row r="117" spans="1:18" s="21" customFormat="1" ht="14.4" customHeight="1" thickBot="1" x14ac:dyDescent="0.35">
      <c r="A117" s="9">
        <v>112</v>
      </c>
      <c r="B117" s="105" t="s">
        <v>75</v>
      </c>
      <c r="C117" s="10" t="s">
        <v>276</v>
      </c>
      <c r="D117" s="11" t="s">
        <v>39</v>
      </c>
      <c r="E117" s="23" t="s">
        <v>134</v>
      </c>
      <c r="F117" s="13">
        <v>72.36</v>
      </c>
      <c r="G117" s="14">
        <v>4.01</v>
      </c>
      <c r="H117" s="15">
        <v>2.41</v>
      </c>
      <c r="I117" s="15">
        <v>8.2599999999999909</v>
      </c>
      <c r="J117" s="15">
        <f t="shared" si="2"/>
        <v>87.039999999999992</v>
      </c>
      <c r="K117" s="16">
        <v>19.57627994802888</v>
      </c>
      <c r="L117" s="15">
        <f t="shared" si="3"/>
        <v>106.61627994802888</v>
      </c>
      <c r="M117" s="17">
        <v>40.319692144971206</v>
      </c>
      <c r="N117" s="18">
        <v>1</v>
      </c>
      <c r="O117" s="19">
        <v>0</v>
      </c>
      <c r="P117" s="20"/>
      <c r="Q117" s="20"/>
      <c r="R117" s="20"/>
    </row>
    <row r="118" spans="1:18" s="21" customFormat="1" ht="14.4" customHeight="1" thickBot="1" x14ac:dyDescent="0.35">
      <c r="A118" s="9">
        <v>113</v>
      </c>
      <c r="B118" s="106"/>
      <c r="C118" s="10" t="s">
        <v>276</v>
      </c>
      <c r="D118" s="35" t="s">
        <v>18</v>
      </c>
      <c r="E118" s="23" t="s">
        <v>135</v>
      </c>
      <c r="F118" s="13">
        <v>110.61</v>
      </c>
      <c r="G118" s="14">
        <v>5.48</v>
      </c>
      <c r="H118" s="15">
        <v>2.2799999999999998</v>
      </c>
      <c r="I118" s="15">
        <v>10.86999999999999</v>
      </c>
      <c r="J118" s="15">
        <f t="shared" si="2"/>
        <v>129.24</v>
      </c>
      <c r="K118" s="16">
        <v>29.067537000037365</v>
      </c>
      <c r="L118" s="15">
        <f t="shared" si="3"/>
        <v>158.30753700003737</v>
      </c>
      <c r="M118" s="17">
        <v>59.868072297978841</v>
      </c>
      <c r="N118" s="18">
        <v>1</v>
      </c>
      <c r="O118" s="19">
        <v>0</v>
      </c>
      <c r="P118" s="20"/>
      <c r="Q118" s="20"/>
      <c r="R118" s="20"/>
    </row>
    <row r="119" spans="1:18" s="21" customFormat="1" ht="14.4" customHeight="1" thickBot="1" x14ac:dyDescent="0.35">
      <c r="A119" s="9">
        <v>114</v>
      </c>
      <c r="B119" s="106"/>
      <c r="C119" s="10" t="s">
        <v>276</v>
      </c>
      <c r="D119" s="35" t="s">
        <v>18</v>
      </c>
      <c r="E119" s="23" t="s">
        <v>136</v>
      </c>
      <c r="F119" s="13">
        <v>112.91</v>
      </c>
      <c r="G119" s="14">
        <v>5.48</v>
      </c>
      <c r="H119" s="15">
        <v>2.2799999999999998</v>
      </c>
      <c r="I119" s="15">
        <v>11.690000000000012</v>
      </c>
      <c r="J119" s="15">
        <f t="shared" si="2"/>
        <v>132.36000000000001</v>
      </c>
      <c r="K119" s="16">
        <v>29.769260270233261</v>
      </c>
      <c r="L119" s="15">
        <f t="shared" si="3"/>
        <v>162.12926027023326</v>
      </c>
      <c r="M119" s="17">
        <v>61.313355380381317</v>
      </c>
      <c r="N119" s="18">
        <v>1</v>
      </c>
      <c r="O119" s="19">
        <v>0</v>
      </c>
      <c r="P119" s="20"/>
      <c r="Q119" s="20"/>
      <c r="R119" s="20"/>
    </row>
    <row r="120" spans="1:18" s="21" customFormat="1" ht="14.4" customHeight="1" thickBot="1" x14ac:dyDescent="0.35">
      <c r="A120" s="9">
        <v>115</v>
      </c>
      <c r="B120" s="106"/>
      <c r="C120" s="10" t="s">
        <v>276</v>
      </c>
      <c r="D120" s="35" t="s">
        <v>18</v>
      </c>
      <c r="E120" s="37" t="s">
        <v>137</v>
      </c>
      <c r="F120" s="13">
        <v>112.91</v>
      </c>
      <c r="G120" s="14">
        <v>5.48</v>
      </c>
      <c r="H120" s="15">
        <v>2.2799999999999998</v>
      </c>
      <c r="I120" s="15">
        <v>11.320000000000007</v>
      </c>
      <c r="J120" s="15">
        <f t="shared" si="2"/>
        <v>131.99</v>
      </c>
      <c r="K120" s="16">
        <v>29.686043087549773</v>
      </c>
      <c r="L120" s="15">
        <f t="shared" si="3"/>
        <v>161.67604308754977</v>
      </c>
      <c r="M120" s="17">
        <v>61.141959630224612</v>
      </c>
      <c r="N120" s="18">
        <v>1</v>
      </c>
      <c r="O120" s="19">
        <v>0</v>
      </c>
      <c r="P120" s="20"/>
      <c r="Q120" s="20"/>
      <c r="R120" s="20"/>
    </row>
    <row r="121" spans="1:18" s="21" customFormat="1" ht="14.4" customHeight="1" thickBot="1" x14ac:dyDescent="0.35">
      <c r="A121" s="9">
        <v>116</v>
      </c>
      <c r="B121" s="106"/>
      <c r="C121" s="10" t="s">
        <v>276</v>
      </c>
      <c r="D121" s="36" t="s">
        <v>18</v>
      </c>
      <c r="E121" s="38" t="s">
        <v>138</v>
      </c>
      <c r="F121" s="13">
        <v>112.91</v>
      </c>
      <c r="G121" s="14">
        <v>5.48</v>
      </c>
      <c r="H121" s="15">
        <v>2.2799999999999998</v>
      </c>
      <c r="I121" s="15">
        <v>11.279999999999987</v>
      </c>
      <c r="J121" s="15">
        <f t="shared" si="2"/>
        <v>131.94999999999999</v>
      </c>
      <c r="K121" s="16">
        <v>29.67704663536777</v>
      </c>
      <c r="L121" s="15">
        <f t="shared" si="3"/>
        <v>161.62704663536775</v>
      </c>
      <c r="M121" s="17">
        <v>61.123430359937394</v>
      </c>
      <c r="N121" s="18">
        <v>1</v>
      </c>
      <c r="O121" s="19">
        <v>0</v>
      </c>
      <c r="P121" s="20"/>
      <c r="Q121" s="20"/>
      <c r="R121" s="20"/>
    </row>
    <row r="122" spans="1:18" s="21" customFormat="1" ht="14.4" customHeight="1" thickBot="1" x14ac:dyDescent="0.35">
      <c r="A122" s="9">
        <v>117</v>
      </c>
      <c r="B122" s="106"/>
      <c r="C122" s="10" t="s">
        <v>276</v>
      </c>
      <c r="D122" s="35" t="s">
        <v>18</v>
      </c>
      <c r="E122" s="23" t="s">
        <v>139</v>
      </c>
      <c r="F122" s="13">
        <v>110.55</v>
      </c>
      <c r="G122" s="14">
        <v>5.48</v>
      </c>
      <c r="H122" s="15">
        <v>2.2799999999999998</v>
      </c>
      <c r="I122" s="15">
        <v>10.980000000000004</v>
      </c>
      <c r="J122" s="15">
        <f t="shared" si="2"/>
        <v>129.29000000000002</v>
      </c>
      <c r="K122" s="16">
        <v>29.078782565264866</v>
      </c>
      <c r="L122" s="15">
        <f t="shared" si="3"/>
        <v>158.36878256526489</v>
      </c>
      <c r="M122" s="17">
        <v>59.891233885837863</v>
      </c>
      <c r="N122" s="18">
        <v>1</v>
      </c>
      <c r="O122" s="19">
        <v>0</v>
      </c>
      <c r="P122" s="20"/>
      <c r="Q122" s="20"/>
      <c r="R122" s="20"/>
    </row>
    <row r="123" spans="1:18" s="21" customFormat="1" ht="14.4" customHeight="1" thickBot="1" x14ac:dyDescent="0.35">
      <c r="A123" s="9">
        <v>118</v>
      </c>
      <c r="B123" s="106"/>
      <c r="C123" s="10" t="s">
        <v>276</v>
      </c>
      <c r="D123" s="11" t="s">
        <v>39</v>
      </c>
      <c r="E123" s="12" t="s">
        <v>140</v>
      </c>
      <c r="F123" s="13">
        <v>72.36</v>
      </c>
      <c r="G123" s="14">
        <v>4.01</v>
      </c>
      <c r="H123" s="15">
        <v>2.41</v>
      </c>
      <c r="I123" s="15">
        <v>8.2599999999999909</v>
      </c>
      <c r="J123" s="15">
        <f t="shared" si="2"/>
        <v>87.039999999999992</v>
      </c>
      <c r="K123" s="16">
        <v>19.57627994802888</v>
      </c>
      <c r="L123" s="15">
        <f t="shared" si="3"/>
        <v>106.61627994802888</v>
      </c>
      <c r="M123" s="17">
        <v>40.319692144971206</v>
      </c>
      <c r="N123" s="18">
        <v>1</v>
      </c>
      <c r="O123" s="19">
        <v>0</v>
      </c>
      <c r="P123" s="20"/>
      <c r="Q123" s="20"/>
      <c r="R123" s="20"/>
    </row>
    <row r="124" spans="1:18" s="21" customFormat="1" ht="14.4" customHeight="1" thickBot="1" x14ac:dyDescent="0.35">
      <c r="A124" s="9">
        <v>119</v>
      </c>
      <c r="B124" s="106"/>
      <c r="C124" s="10" t="s">
        <v>276</v>
      </c>
      <c r="D124" s="35" t="s">
        <v>18</v>
      </c>
      <c r="E124" s="12" t="s">
        <v>141</v>
      </c>
      <c r="F124" s="13">
        <v>110.61</v>
      </c>
      <c r="G124" s="14">
        <v>5.48</v>
      </c>
      <c r="H124" s="15">
        <v>2.2799999999999998</v>
      </c>
      <c r="I124" s="15">
        <v>10.61</v>
      </c>
      <c r="J124" s="15">
        <f t="shared" ref="J124:J128" si="4">F124+G124+H124+I124</f>
        <v>128.98000000000002</v>
      </c>
      <c r="K124" s="16">
        <v>29.009060060854374</v>
      </c>
      <c r="L124" s="15">
        <f t="shared" ref="L124:L128" si="5">J124+K124</f>
        <v>157.9890600608544</v>
      </c>
      <c r="M124" s="17">
        <v>59.747632041111977</v>
      </c>
      <c r="N124" s="18">
        <v>1</v>
      </c>
      <c r="O124" s="19">
        <v>0</v>
      </c>
      <c r="P124" s="20"/>
      <c r="Q124" s="20"/>
      <c r="R124" s="20"/>
    </row>
    <row r="125" spans="1:18" s="21" customFormat="1" ht="14.4" customHeight="1" thickBot="1" x14ac:dyDescent="0.35">
      <c r="A125" s="9">
        <v>120</v>
      </c>
      <c r="B125" s="106"/>
      <c r="C125" s="10" t="s">
        <v>276</v>
      </c>
      <c r="D125" s="36" t="s">
        <v>18</v>
      </c>
      <c r="E125" s="12" t="s">
        <v>142</v>
      </c>
      <c r="F125" s="13">
        <v>130.93</v>
      </c>
      <c r="G125" s="14">
        <v>7.12</v>
      </c>
      <c r="H125" s="15">
        <v>2.8</v>
      </c>
      <c r="I125" s="15">
        <v>10.869999999999976</v>
      </c>
      <c r="J125" s="15">
        <f t="shared" si="4"/>
        <v>151.72</v>
      </c>
      <c r="K125" s="16">
        <v>34.123543126320556</v>
      </c>
      <c r="L125" s="15">
        <f t="shared" si="5"/>
        <v>185.84354312632055</v>
      </c>
      <c r="M125" s="17">
        <v>70.281522199391446</v>
      </c>
      <c r="N125" s="18">
        <v>1</v>
      </c>
      <c r="O125" s="19">
        <v>0</v>
      </c>
      <c r="P125" s="20"/>
      <c r="Q125" s="20"/>
      <c r="R125" s="20"/>
    </row>
    <row r="126" spans="1:18" s="21" customFormat="1" ht="14.4" customHeight="1" thickBot="1" x14ac:dyDescent="0.35">
      <c r="A126" s="9">
        <v>121</v>
      </c>
      <c r="B126" s="106"/>
      <c r="C126" s="10" t="s">
        <v>276</v>
      </c>
      <c r="D126" s="36" t="s">
        <v>18</v>
      </c>
      <c r="E126" s="12" t="s">
        <v>143</v>
      </c>
      <c r="F126" s="13">
        <v>130.93</v>
      </c>
      <c r="G126" s="14">
        <v>7.12</v>
      </c>
      <c r="H126" s="15">
        <v>2.8</v>
      </c>
      <c r="I126" s="15">
        <v>10.909999999999997</v>
      </c>
      <c r="J126" s="15">
        <f t="shared" si="4"/>
        <v>151.76000000000002</v>
      </c>
      <c r="K126" s="16">
        <v>34.132539578502559</v>
      </c>
      <c r="L126" s="15">
        <f t="shared" si="5"/>
        <v>185.89253957850258</v>
      </c>
      <c r="M126" s="17">
        <v>70.300051469678664</v>
      </c>
      <c r="N126" s="18">
        <v>1</v>
      </c>
      <c r="O126" s="19">
        <v>0</v>
      </c>
      <c r="P126" s="20"/>
      <c r="Q126" s="20"/>
      <c r="R126" s="20"/>
    </row>
    <row r="127" spans="1:18" s="21" customFormat="1" ht="14.4" customHeight="1" thickBot="1" x14ac:dyDescent="0.35">
      <c r="A127" s="9">
        <v>122</v>
      </c>
      <c r="B127" s="106"/>
      <c r="C127" s="10" t="s">
        <v>276</v>
      </c>
      <c r="D127" s="36" t="s">
        <v>18</v>
      </c>
      <c r="E127" s="12" t="s">
        <v>144</v>
      </c>
      <c r="F127" s="13">
        <v>112.91</v>
      </c>
      <c r="G127" s="14">
        <v>5.48</v>
      </c>
      <c r="H127" s="15">
        <v>2.2799999999999998</v>
      </c>
      <c r="I127" s="15">
        <v>11.579999999999998</v>
      </c>
      <c r="J127" s="15">
        <f t="shared" si="4"/>
        <v>132.25</v>
      </c>
      <c r="K127" s="16">
        <v>29.744520026732761</v>
      </c>
      <c r="L127" s="15">
        <f t="shared" si="5"/>
        <v>161.99452002673277</v>
      </c>
      <c r="M127" s="17">
        <v>61.26239988709149</v>
      </c>
      <c r="N127" s="18">
        <v>1</v>
      </c>
      <c r="O127" s="19">
        <v>0</v>
      </c>
      <c r="P127" s="20"/>
      <c r="Q127" s="20"/>
      <c r="R127" s="20"/>
    </row>
    <row r="128" spans="1:18" s="21" customFormat="1" ht="14.4" customHeight="1" x14ac:dyDescent="0.3">
      <c r="A128" s="9">
        <v>123</v>
      </c>
      <c r="B128" s="107"/>
      <c r="C128" s="10" t="s">
        <v>276</v>
      </c>
      <c r="D128" s="35" t="s">
        <v>18</v>
      </c>
      <c r="E128" s="12" t="s">
        <v>145</v>
      </c>
      <c r="F128" s="13">
        <v>110.55</v>
      </c>
      <c r="G128" s="14">
        <v>5.48</v>
      </c>
      <c r="H128" s="15">
        <v>2.2799999999999998</v>
      </c>
      <c r="I128" s="15">
        <v>11.349999999999994</v>
      </c>
      <c r="J128" s="15">
        <f t="shared" si="4"/>
        <v>129.66</v>
      </c>
      <c r="K128" s="16">
        <v>29.161999747948354</v>
      </c>
      <c r="L128" s="15">
        <f t="shared" si="5"/>
        <v>158.82199974794835</v>
      </c>
      <c r="M128" s="17">
        <v>60.062629635994568</v>
      </c>
      <c r="N128" s="18">
        <v>1</v>
      </c>
      <c r="O128" s="19">
        <v>0</v>
      </c>
      <c r="P128" s="20"/>
      <c r="Q128" s="20"/>
      <c r="R128" s="20"/>
    </row>
    <row r="129" spans="1:18" s="6" customFormat="1" ht="14.4" customHeight="1" thickBot="1" x14ac:dyDescent="0.35">
      <c r="A129" s="29" t="s">
        <v>74</v>
      </c>
      <c r="B129" s="30"/>
      <c r="C129" s="30"/>
      <c r="D129" s="30"/>
      <c r="E129" s="31"/>
      <c r="F129" s="39">
        <v>7558.5199999999977</v>
      </c>
      <c r="G129" s="39">
        <v>385.64000000000016</v>
      </c>
      <c r="H129" s="39">
        <v>167.43200000000004</v>
      </c>
      <c r="I129" s="39">
        <v>739.18799999999987</v>
      </c>
      <c r="J129" s="39">
        <v>8850.779999999997</v>
      </c>
      <c r="K129" s="39">
        <v>1990.640476084732</v>
      </c>
      <c r="L129" s="40">
        <v>10841.42047608473</v>
      </c>
      <c r="M129" s="39">
        <v>4099.9623718160401</v>
      </c>
      <c r="N129" s="39">
        <v>70</v>
      </c>
      <c r="O129" s="39">
        <v>0</v>
      </c>
      <c r="P129" s="33"/>
      <c r="Q129" s="33"/>
      <c r="R129" s="33"/>
    </row>
    <row r="130" spans="1:18" ht="14.4" customHeight="1" thickBot="1" x14ac:dyDescent="0.35">
      <c r="A130" s="41">
        <v>124</v>
      </c>
      <c r="B130" s="111" t="s">
        <v>146</v>
      </c>
      <c r="C130" s="42" t="s">
        <v>271</v>
      </c>
      <c r="D130" s="11" t="s">
        <v>147</v>
      </c>
      <c r="E130" s="43" t="s">
        <v>148</v>
      </c>
      <c r="F130" s="44">
        <v>74.599999999999994</v>
      </c>
      <c r="G130" s="45">
        <v>4.01</v>
      </c>
      <c r="H130" s="16">
        <v>2.85</v>
      </c>
      <c r="I130" s="16">
        <v>8.36</v>
      </c>
      <c r="J130" s="16">
        <f>F130+G130+H130+I130</f>
        <v>89.82</v>
      </c>
      <c r="K130" s="16">
        <v>20.20153337467778</v>
      </c>
      <c r="L130" s="16">
        <f>J130+K130</f>
        <v>110.02153337467777</v>
      </c>
      <c r="M130" s="46">
        <v>41.607476429932376</v>
      </c>
      <c r="N130" s="47">
        <v>1</v>
      </c>
      <c r="O130" s="48">
        <v>0</v>
      </c>
      <c r="P130" s="49"/>
      <c r="Q130" s="49"/>
      <c r="R130" s="49"/>
    </row>
    <row r="131" spans="1:18" s="21" customFormat="1" ht="14.4" customHeight="1" thickBot="1" x14ac:dyDescent="0.35">
      <c r="A131" s="9">
        <v>125</v>
      </c>
      <c r="B131" s="111"/>
      <c r="C131" s="10" t="s">
        <v>271</v>
      </c>
      <c r="D131" s="11" t="s">
        <v>18</v>
      </c>
      <c r="E131" s="43" t="s">
        <v>149</v>
      </c>
      <c r="F131" s="44">
        <v>130.93</v>
      </c>
      <c r="G131" s="45">
        <v>7.12</v>
      </c>
      <c r="H131" s="16">
        <v>2.81</v>
      </c>
      <c r="I131" s="16">
        <v>11.379999999999995</v>
      </c>
      <c r="J131" s="16">
        <f t="shared" ref="J131:J194" si="6">F131+G131+H131+I131</f>
        <v>152.24</v>
      </c>
      <c r="K131" s="16">
        <v>34.240497004686546</v>
      </c>
      <c r="L131" s="16">
        <f t="shared" ref="L131:L194" si="7">J131+K131</f>
        <v>186.48049700468655</v>
      </c>
      <c r="M131" s="46">
        <v>70.522402713125203</v>
      </c>
      <c r="N131" s="18">
        <v>1</v>
      </c>
      <c r="O131" s="19">
        <v>0</v>
      </c>
      <c r="P131" s="20"/>
      <c r="Q131" s="20"/>
      <c r="R131" s="20"/>
    </row>
    <row r="132" spans="1:18" s="21" customFormat="1" ht="14.4" customHeight="1" thickBot="1" x14ac:dyDescent="0.35">
      <c r="A132" s="41">
        <v>126</v>
      </c>
      <c r="B132" s="111"/>
      <c r="C132" s="10" t="s">
        <v>271</v>
      </c>
      <c r="D132" s="11" t="s">
        <v>147</v>
      </c>
      <c r="E132" s="43" t="s">
        <v>150</v>
      </c>
      <c r="F132" s="44">
        <v>72.819999999999993</v>
      </c>
      <c r="G132" s="45">
        <v>4.01</v>
      </c>
      <c r="H132" s="16">
        <v>2.4140000000000001</v>
      </c>
      <c r="I132" s="16">
        <v>7.460000000000008</v>
      </c>
      <c r="J132" s="16">
        <f t="shared" si="6"/>
        <v>86.704000000000008</v>
      </c>
      <c r="K132" s="16">
        <v>19.500709749700096</v>
      </c>
      <c r="L132" s="16">
        <f t="shared" si="7"/>
        <v>106.2047097497001</v>
      </c>
      <c r="M132" s="46">
        <v>40.164046274558643</v>
      </c>
      <c r="N132" s="18">
        <v>1</v>
      </c>
      <c r="O132" s="19">
        <v>0</v>
      </c>
      <c r="P132" s="20"/>
      <c r="Q132" s="20"/>
      <c r="R132" s="20"/>
    </row>
    <row r="133" spans="1:18" s="21" customFormat="1" ht="14.4" customHeight="1" thickBot="1" x14ac:dyDescent="0.35">
      <c r="A133" s="9">
        <v>127</v>
      </c>
      <c r="B133" s="111"/>
      <c r="C133" s="10" t="s">
        <v>271</v>
      </c>
      <c r="D133" s="11" t="s">
        <v>18</v>
      </c>
      <c r="E133" s="43" t="s">
        <v>151</v>
      </c>
      <c r="F133" s="44">
        <v>131.44999999999999</v>
      </c>
      <c r="G133" s="45">
        <v>7.12</v>
      </c>
      <c r="H133" s="16">
        <v>2.81</v>
      </c>
      <c r="I133" s="16">
        <v>10.629999999999995</v>
      </c>
      <c r="J133" s="16">
        <f t="shared" si="6"/>
        <v>152.01</v>
      </c>
      <c r="K133" s="16">
        <v>34.188767404640053</v>
      </c>
      <c r="L133" s="16">
        <f t="shared" si="7"/>
        <v>186.19876740464005</v>
      </c>
      <c r="M133" s="46">
        <v>70.415859408973731</v>
      </c>
      <c r="N133" s="18">
        <v>1</v>
      </c>
      <c r="O133" s="19">
        <v>0</v>
      </c>
      <c r="P133" s="20"/>
      <c r="Q133" s="20"/>
      <c r="R133" s="20"/>
    </row>
    <row r="134" spans="1:18" s="21" customFormat="1" ht="14.4" customHeight="1" thickBot="1" x14ac:dyDescent="0.35">
      <c r="A134" s="41">
        <v>128</v>
      </c>
      <c r="B134" s="111"/>
      <c r="C134" s="10" t="s">
        <v>271</v>
      </c>
      <c r="D134" s="11" t="s">
        <v>18</v>
      </c>
      <c r="E134" s="51" t="s">
        <v>152</v>
      </c>
      <c r="F134" s="44">
        <v>113.37</v>
      </c>
      <c r="G134" s="45">
        <v>5.48</v>
      </c>
      <c r="H134" s="16">
        <v>2.2799999999999998</v>
      </c>
      <c r="I134" s="16">
        <v>11.480000000000004</v>
      </c>
      <c r="J134" s="16">
        <f t="shared" si="6"/>
        <v>132.61000000000001</v>
      </c>
      <c r="K134" s="16">
        <v>29.825488096370751</v>
      </c>
      <c r="L134" s="16">
        <f t="shared" si="7"/>
        <v>162.43548809637076</v>
      </c>
      <c r="M134" s="46">
        <v>61.429163319676391</v>
      </c>
      <c r="N134" s="18">
        <v>1</v>
      </c>
      <c r="O134" s="19">
        <v>0</v>
      </c>
      <c r="P134" s="20"/>
      <c r="Q134" s="20"/>
      <c r="R134" s="20"/>
    </row>
    <row r="135" spans="1:18" s="21" customFormat="1" ht="14.4" customHeight="1" thickBot="1" x14ac:dyDescent="0.35">
      <c r="A135" s="9">
        <v>129</v>
      </c>
      <c r="B135" s="111"/>
      <c r="C135" s="10" t="s">
        <v>271</v>
      </c>
      <c r="D135" s="11" t="s">
        <v>18</v>
      </c>
      <c r="E135" s="43" t="s">
        <v>153</v>
      </c>
      <c r="F135" s="44">
        <v>113.37</v>
      </c>
      <c r="G135" s="45">
        <v>5.48</v>
      </c>
      <c r="H135" s="16">
        <v>2.2799999999999998</v>
      </c>
      <c r="I135" s="16">
        <v>11.480000000000004</v>
      </c>
      <c r="J135" s="16">
        <f t="shared" si="6"/>
        <v>132.61000000000001</v>
      </c>
      <c r="K135" s="16">
        <v>29.825488096370751</v>
      </c>
      <c r="L135" s="16">
        <f t="shared" si="7"/>
        <v>162.43548809637076</v>
      </c>
      <c r="M135" s="46">
        <v>61.429163319676391</v>
      </c>
      <c r="N135" s="18">
        <v>1</v>
      </c>
      <c r="O135" s="19">
        <v>0</v>
      </c>
      <c r="P135" s="20"/>
      <c r="Q135" s="20"/>
      <c r="R135" s="20"/>
    </row>
    <row r="136" spans="1:18" s="21" customFormat="1" ht="14.4" customHeight="1" thickBot="1" x14ac:dyDescent="0.35">
      <c r="A136" s="41">
        <v>130</v>
      </c>
      <c r="B136" s="111"/>
      <c r="C136" s="10" t="s">
        <v>271</v>
      </c>
      <c r="D136" s="11" t="s">
        <v>18</v>
      </c>
      <c r="E136" s="43" t="s">
        <v>154</v>
      </c>
      <c r="F136" s="44">
        <v>131.44999999999999</v>
      </c>
      <c r="G136" s="45">
        <v>7.12</v>
      </c>
      <c r="H136" s="16">
        <v>2.81</v>
      </c>
      <c r="I136" s="16">
        <v>11.04000000000002</v>
      </c>
      <c r="J136" s="16">
        <f t="shared" si="6"/>
        <v>152.42000000000002</v>
      </c>
      <c r="K136" s="16">
        <v>34.280981039505541</v>
      </c>
      <c r="L136" s="16">
        <f t="shared" si="7"/>
        <v>186.70098103950556</v>
      </c>
      <c r="M136" s="46">
        <v>70.605784429417653</v>
      </c>
      <c r="N136" s="18">
        <v>1</v>
      </c>
      <c r="O136" s="19">
        <v>0</v>
      </c>
      <c r="P136" s="20"/>
      <c r="Q136" s="20"/>
      <c r="R136" s="20"/>
    </row>
    <row r="137" spans="1:18" s="21" customFormat="1" ht="14.4" customHeight="1" thickBot="1" x14ac:dyDescent="0.35">
      <c r="A137" s="9">
        <v>131</v>
      </c>
      <c r="B137" s="111"/>
      <c r="C137" s="10" t="s">
        <v>271</v>
      </c>
      <c r="D137" s="11" t="s">
        <v>18</v>
      </c>
      <c r="E137" s="43" t="s">
        <v>155</v>
      </c>
      <c r="F137" s="44">
        <v>113.37</v>
      </c>
      <c r="G137" s="45">
        <v>5.48</v>
      </c>
      <c r="H137" s="16">
        <v>2.2799999999999998</v>
      </c>
      <c r="I137" s="16">
        <v>10.920000000000002</v>
      </c>
      <c r="J137" s="16">
        <f t="shared" si="6"/>
        <v>132.05000000000001</v>
      </c>
      <c r="K137" s="16">
        <v>29.699537765822772</v>
      </c>
      <c r="L137" s="16">
        <f t="shared" si="7"/>
        <v>161.74953776582279</v>
      </c>
      <c r="M137" s="46">
        <v>61.169753535655438</v>
      </c>
      <c r="N137" s="18">
        <v>1</v>
      </c>
      <c r="O137" s="19">
        <v>0</v>
      </c>
      <c r="P137" s="20"/>
      <c r="Q137" s="20"/>
      <c r="R137" s="20"/>
    </row>
    <row r="138" spans="1:18" s="21" customFormat="1" ht="14.4" customHeight="1" thickBot="1" x14ac:dyDescent="0.35">
      <c r="A138" s="41">
        <v>132</v>
      </c>
      <c r="B138" s="111"/>
      <c r="C138" s="10" t="s">
        <v>271</v>
      </c>
      <c r="D138" s="11" t="s">
        <v>147</v>
      </c>
      <c r="E138" s="43" t="s">
        <v>156</v>
      </c>
      <c r="F138" s="44">
        <v>74.599999999999994</v>
      </c>
      <c r="G138" s="45">
        <v>4.01</v>
      </c>
      <c r="H138" s="16">
        <v>2.85</v>
      </c>
      <c r="I138" s="16">
        <v>8.2999999999999972</v>
      </c>
      <c r="J138" s="16">
        <f t="shared" si="6"/>
        <v>89.759999999999991</v>
      </c>
      <c r="K138" s="16">
        <v>20.188038696404782</v>
      </c>
      <c r="L138" s="16">
        <f t="shared" si="7"/>
        <v>109.94803869640478</v>
      </c>
      <c r="M138" s="46">
        <v>41.579682524501557</v>
      </c>
      <c r="N138" s="18">
        <v>1</v>
      </c>
      <c r="O138" s="19">
        <v>0</v>
      </c>
      <c r="P138" s="20"/>
      <c r="Q138" s="20"/>
      <c r="R138" s="20"/>
    </row>
    <row r="139" spans="1:18" s="21" customFormat="1" ht="14.4" customHeight="1" thickBot="1" x14ac:dyDescent="0.35">
      <c r="A139" s="9">
        <v>133</v>
      </c>
      <c r="B139" s="111"/>
      <c r="C139" s="10" t="s">
        <v>271</v>
      </c>
      <c r="D139" s="11" t="s">
        <v>147</v>
      </c>
      <c r="E139" s="43" t="s">
        <v>157</v>
      </c>
      <c r="F139" s="44">
        <v>72.819999999999993</v>
      </c>
      <c r="G139" s="45">
        <v>4.01</v>
      </c>
      <c r="H139" s="16">
        <v>2.4140000000000001</v>
      </c>
      <c r="I139" s="16">
        <v>7.8599999999999994</v>
      </c>
      <c r="J139" s="16">
        <f t="shared" si="6"/>
        <v>87.103999999999999</v>
      </c>
      <c r="K139" s="16">
        <v>19.590674271520076</v>
      </c>
      <c r="L139" s="16">
        <f t="shared" si="7"/>
        <v>106.69467427152007</v>
      </c>
      <c r="M139" s="46">
        <v>40.34933897743074</v>
      </c>
      <c r="N139" s="18">
        <v>1</v>
      </c>
      <c r="O139" s="19">
        <v>0</v>
      </c>
      <c r="P139" s="20"/>
      <c r="Q139" s="20"/>
      <c r="R139" s="20"/>
    </row>
    <row r="140" spans="1:18" s="21" customFormat="1" ht="14.4" customHeight="1" thickBot="1" x14ac:dyDescent="0.35">
      <c r="A140" s="41">
        <v>134</v>
      </c>
      <c r="B140" s="111"/>
      <c r="C140" s="10" t="s">
        <v>271</v>
      </c>
      <c r="D140" s="11" t="s">
        <v>18</v>
      </c>
      <c r="E140" s="43" t="s">
        <v>158</v>
      </c>
      <c r="F140" s="44">
        <v>113.37</v>
      </c>
      <c r="G140" s="45">
        <v>5.48</v>
      </c>
      <c r="H140" s="16">
        <v>2.2799999999999998</v>
      </c>
      <c r="I140" s="16">
        <v>11.11</v>
      </c>
      <c r="J140" s="16">
        <f t="shared" si="6"/>
        <v>132.24</v>
      </c>
      <c r="K140" s="16">
        <v>29.742270913687264</v>
      </c>
      <c r="L140" s="16">
        <f t="shared" si="7"/>
        <v>161.98227091368727</v>
      </c>
      <c r="M140" s="46">
        <v>61.257767569519686</v>
      </c>
      <c r="N140" s="18">
        <v>1</v>
      </c>
      <c r="O140" s="19">
        <v>0</v>
      </c>
      <c r="P140" s="20"/>
      <c r="Q140" s="20"/>
      <c r="R140" s="20"/>
    </row>
    <row r="141" spans="1:18" s="21" customFormat="1" ht="14.4" customHeight="1" thickBot="1" x14ac:dyDescent="0.35">
      <c r="A141" s="9">
        <v>135</v>
      </c>
      <c r="B141" s="111"/>
      <c r="C141" s="10" t="s">
        <v>271</v>
      </c>
      <c r="D141" s="11" t="s">
        <v>18</v>
      </c>
      <c r="E141" s="43" t="s">
        <v>159</v>
      </c>
      <c r="F141" s="44">
        <v>113.37</v>
      </c>
      <c r="G141" s="45">
        <v>5.48</v>
      </c>
      <c r="H141" s="16">
        <v>2.2799999999999998</v>
      </c>
      <c r="I141" s="16">
        <v>11.230000000000004</v>
      </c>
      <c r="J141" s="16">
        <f t="shared" si="6"/>
        <v>132.36000000000001</v>
      </c>
      <c r="K141" s="16">
        <v>29.769260270233261</v>
      </c>
      <c r="L141" s="16">
        <f t="shared" si="7"/>
        <v>162.12926027023326</v>
      </c>
      <c r="M141" s="46">
        <v>61.313355380381317</v>
      </c>
      <c r="N141" s="18">
        <v>1</v>
      </c>
      <c r="O141" s="19">
        <v>0</v>
      </c>
      <c r="P141" s="20"/>
      <c r="Q141" s="20"/>
      <c r="R141" s="20"/>
    </row>
    <row r="142" spans="1:18" s="21" customFormat="1" ht="14.4" customHeight="1" thickBot="1" x14ac:dyDescent="0.35">
      <c r="A142" s="41">
        <v>136</v>
      </c>
      <c r="B142" s="111"/>
      <c r="C142" s="10" t="s">
        <v>271</v>
      </c>
      <c r="D142" s="11" t="s">
        <v>147</v>
      </c>
      <c r="E142" s="43" t="s">
        <v>160</v>
      </c>
      <c r="F142" s="44">
        <v>72.819999999999993</v>
      </c>
      <c r="G142" s="45">
        <v>4.01</v>
      </c>
      <c r="H142" s="16">
        <v>2.4140000000000001</v>
      </c>
      <c r="I142" s="16">
        <v>7.5499999999999972</v>
      </c>
      <c r="J142" s="16">
        <f t="shared" si="6"/>
        <v>86.793999999999997</v>
      </c>
      <c r="K142" s="16">
        <v>19.520951767109587</v>
      </c>
      <c r="L142" s="16">
        <f t="shared" si="7"/>
        <v>106.31495176710959</v>
      </c>
      <c r="M142" s="46">
        <v>40.205737132704854</v>
      </c>
      <c r="N142" s="18">
        <v>1</v>
      </c>
      <c r="O142" s="19">
        <v>0</v>
      </c>
      <c r="P142" s="20"/>
      <c r="Q142" s="20"/>
      <c r="R142" s="20"/>
    </row>
    <row r="143" spans="1:18" s="21" customFormat="1" ht="14.4" customHeight="1" thickBot="1" x14ac:dyDescent="0.35">
      <c r="A143" s="9">
        <v>137</v>
      </c>
      <c r="B143" s="111"/>
      <c r="C143" s="10" t="s">
        <v>271</v>
      </c>
      <c r="D143" s="11" t="s">
        <v>147</v>
      </c>
      <c r="E143" s="43" t="s">
        <v>161</v>
      </c>
      <c r="F143" s="44">
        <v>72.819999999999993</v>
      </c>
      <c r="G143" s="45">
        <v>4.01</v>
      </c>
      <c r="H143" s="16">
        <v>2.4140000000000001</v>
      </c>
      <c r="I143" s="16">
        <v>7.7399999999999949</v>
      </c>
      <c r="J143" s="16">
        <f t="shared" si="6"/>
        <v>86.983999999999995</v>
      </c>
      <c r="K143" s="16">
        <v>19.563684914974079</v>
      </c>
      <c r="L143" s="16">
        <f t="shared" si="7"/>
        <v>106.54768491497407</v>
      </c>
      <c r="M143" s="46">
        <v>40.293751166569109</v>
      </c>
      <c r="N143" s="18">
        <v>1</v>
      </c>
      <c r="O143" s="19">
        <v>0</v>
      </c>
      <c r="P143" s="20"/>
      <c r="Q143" s="20"/>
      <c r="R143" s="20"/>
    </row>
    <row r="144" spans="1:18" s="21" customFormat="1" ht="14.4" customHeight="1" thickBot="1" x14ac:dyDescent="0.35">
      <c r="A144" s="41">
        <v>138</v>
      </c>
      <c r="B144" s="111"/>
      <c r="C144" s="10" t="s">
        <v>271</v>
      </c>
      <c r="D144" s="11" t="s">
        <v>18</v>
      </c>
      <c r="E144" s="43" t="s">
        <v>162</v>
      </c>
      <c r="F144" s="44">
        <v>131.44999999999999</v>
      </c>
      <c r="G144" s="45">
        <v>7.12</v>
      </c>
      <c r="H144" s="16">
        <v>2.81</v>
      </c>
      <c r="I144" s="16">
        <v>11.04000000000002</v>
      </c>
      <c r="J144" s="16">
        <f t="shared" si="6"/>
        <v>152.42000000000002</v>
      </c>
      <c r="K144" s="16">
        <v>34.280981039505541</v>
      </c>
      <c r="L144" s="16">
        <f t="shared" si="7"/>
        <v>186.70098103950556</v>
      </c>
      <c r="M144" s="46">
        <v>70.605784429417653</v>
      </c>
      <c r="N144" s="18">
        <v>1</v>
      </c>
      <c r="O144" s="19">
        <v>0</v>
      </c>
      <c r="P144" s="20"/>
      <c r="Q144" s="20"/>
      <c r="R144" s="20"/>
    </row>
    <row r="145" spans="1:18" s="21" customFormat="1" ht="14.4" customHeight="1" thickBot="1" x14ac:dyDescent="0.35">
      <c r="A145" s="9">
        <v>139</v>
      </c>
      <c r="B145" s="111"/>
      <c r="C145" s="10" t="s">
        <v>271</v>
      </c>
      <c r="D145" s="11" t="s">
        <v>18</v>
      </c>
      <c r="E145" s="43" t="s">
        <v>163</v>
      </c>
      <c r="F145" s="44">
        <v>131.44999999999999</v>
      </c>
      <c r="G145" s="45">
        <v>7.12</v>
      </c>
      <c r="H145" s="16">
        <v>2.81</v>
      </c>
      <c r="I145" s="16">
        <v>10.860000000000014</v>
      </c>
      <c r="J145" s="16">
        <f t="shared" si="6"/>
        <v>152.24</v>
      </c>
      <c r="K145" s="16">
        <v>34.240497004686546</v>
      </c>
      <c r="L145" s="16">
        <f t="shared" si="7"/>
        <v>186.48049700468655</v>
      </c>
      <c r="M145" s="46">
        <v>70.522402713125203</v>
      </c>
      <c r="N145" s="18">
        <v>1</v>
      </c>
      <c r="O145" s="19">
        <v>0</v>
      </c>
      <c r="P145" s="20"/>
      <c r="Q145" s="20"/>
      <c r="R145" s="20"/>
    </row>
    <row r="146" spans="1:18" s="21" customFormat="1" ht="13.2" customHeight="1" thickBot="1" x14ac:dyDescent="0.35">
      <c r="A146" s="41">
        <v>140</v>
      </c>
      <c r="B146" s="111"/>
      <c r="C146" s="10" t="s">
        <v>271</v>
      </c>
      <c r="D146" s="11" t="s">
        <v>147</v>
      </c>
      <c r="E146" s="43" t="s">
        <v>164</v>
      </c>
      <c r="F146" s="44">
        <v>74.599999999999994</v>
      </c>
      <c r="G146" s="45">
        <v>4.01</v>
      </c>
      <c r="H146" s="16">
        <v>2.85</v>
      </c>
      <c r="I146" s="16">
        <v>8.3100000000000023</v>
      </c>
      <c r="J146" s="16">
        <f t="shared" si="6"/>
        <v>89.77</v>
      </c>
      <c r="K146" s="16">
        <v>20.190287809450282</v>
      </c>
      <c r="L146" s="16">
        <f t="shared" si="7"/>
        <v>109.96028780945028</v>
      </c>
      <c r="M146" s="46">
        <v>41.584314842073361</v>
      </c>
      <c r="N146" s="18">
        <v>1</v>
      </c>
      <c r="O146" s="19">
        <v>0</v>
      </c>
      <c r="P146" s="20"/>
      <c r="Q146" s="20"/>
      <c r="R146" s="20"/>
    </row>
    <row r="147" spans="1:18" s="21" customFormat="1" ht="14.4" customHeight="1" thickBot="1" x14ac:dyDescent="0.35">
      <c r="A147" s="9">
        <v>141</v>
      </c>
      <c r="B147" s="111" t="s">
        <v>146</v>
      </c>
      <c r="C147" s="10" t="s">
        <v>272</v>
      </c>
      <c r="D147" s="11" t="s">
        <v>147</v>
      </c>
      <c r="E147" s="43" t="s">
        <v>165</v>
      </c>
      <c r="F147" s="13">
        <v>74.14</v>
      </c>
      <c r="G147" s="14">
        <v>4.01</v>
      </c>
      <c r="H147" s="15">
        <v>2.85</v>
      </c>
      <c r="I147" s="16">
        <v>8.8199999999999932</v>
      </c>
      <c r="J147" s="16">
        <f t="shared" si="6"/>
        <v>89.82</v>
      </c>
      <c r="K147" s="16">
        <v>20.20153337467778</v>
      </c>
      <c r="L147" s="16">
        <f t="shared" si="7"/>
        <v>110.02153337467777</v>
      </c>
      <c r="M147" s="17">
        <v>41.607476429932376</v>
      </c>
      <c r="N147" s="18">
        <v>1</v>
      </c>
      <c r="O147" s="19">
        <v>0</v>
      </c>
      <c r="P147" s="20"/>
      <c r="Q147" s="20"/>
      <c r="R147" s="20"/>
    </row>
    <row r="148" spans="1:18" s="21" customFormat="1" ht="14.4" customHeight="1" thickBot="1" x14ac:dyDescent="0.35">
      <c r="A148" s="41">
        <v>142</v>
      </c>
      <c r="B148" s="111"/>
      <c r="C148" s="10" t="s">
        <v>272</v>
      </c>
      <c r="D148" s="11" t="s">
        <v>18</v>
      </c>
      <c r="E148" s="43" t="s">
        <v>166</v>
      </c>
      <c r="F148" s="13">
        <v>130.93</v>
      </c>
      <c r="G148" s="14">
        <v>7.12</v>
      </c>
      <c r="H148" s="15">
        <v>2.8</v>
      </c>
      <c r="I148" s="16">
        <v>11.379999999999995</v>
      </c>
      <c r="J148" s="16">
        <f t="shared" si="6"/>
        <v>152.23000000000002</v>
      </c>
      <c r="K148" s="16">
        <v>34.238247891641052</v>
      </c>
      <c r="L148" s="16">
        <f t="shared" si="7"/>
        <v>186.46824789164106</v>
      </c>
      <c r="M148" s="17">
        <v>70.517770395553399</v>
      </c>
      <c r="N148" s="18">
        <v>1</v>
      </c>
      <c r="O148" s="19">
        <v>0</v>
      </c>
      <c r="P148" s="20"/>
      <c r="Q148" s="20"/>
      <c r="R148" s="20"/>
    </row>
    <row r="149" spans="1:18" s="21" customFormat="1" ht="14.4" customHeight="1" thickBot="1" x14ac:dyDescent="0.35">
      <c r="A149" s="9">
        <v>143</v>
      </c>
      <c r="B149" s="111"/>
      <c r="C149" s="10" t="s">
        <v>272</v>
      </c>
      <c r="D149" s="11" t="s">
        <v>147</v>
      </c>
      <c r="E149" s="43" t="s">
        <v>167</v>
      </c>
      <c r="F149" s="13">
        <v>72.36</v>
      </c>
      <c r="G149" s="14">
        <v>4.01</v>
      </c>
      <c r="H149" s="15">
        <v>2.41</v>
      </c>
      <c r="I149" s="16">
        <v>7.9200000000000017</v>
      </c>
      <c r="J149" s="16">
        <f t="shared" si="6"/>
        <v>86.7</v>
      </c>
      <c r="K149" s="16">
        <v>19.499810104481895</v>
      </c>
      <c r="L149" s="16">
        <f t="shared" si="7"/>
        <v>106.1998101044819</v>
      </c>
      <c r="M149" s="17">
        <v>40.162193347529922</v>
      </c>
      <c r="N149" s="18">
        <v>1</v>
      </c>
      <c r="O149" s="19">
        <v>0</v>
      </c>
      <c r="P149" s="20"/>
      <c r="Q149" s="20"/>
      <c r="R149" s="20"/>
    </row>
    <row r="150" spans="1:18" s="21" customFormat="1" ht="14.4" customHeight="1" thickBot="1" x14ac:dyDescent="0.35">
      <c r="A150" s="41">
        <v>144</v>
      </c>
      <c r="B150" s="111"/>
      <c r="C150" s="10" t="s">
        <v>272</v>
      </c>
      <c r="D150" s="11" t="s">
        <v>18</v>
      </c>
      <c r="E150" s="43" t="s">
        <v>168</v>
      </c>
      <c r="F150" s="13">
        <v>130.93</v>
      </c>
      <c r="G150" s="14">
        <v>7.12</v>
      </c>
      <c r="H150" s="15">
        <v>2.8</v>
      </c>
      <c r="I150" s="16">
        <v>11.149999999999977</v>
      </c>
      <c r="J150" s="16">
        <f t="shared" si="6"/>
        <v>152</v>
      </c>
      <c r="K150" s="16">
        <v>34.186518291594552</v>
      </c>
      <c r="L150" s="16">
        <f t="shared" si="7"/>
        <v>186.18651829159455</v>
      </c>
      <c r="M150" s="17">
        <v>70.411227091401926</v>
      </c>
      <c r="N150" s="18">
        <v>1</v>
      </c>
      <c r="O150" s="19">
        <v>0</v>
      </c>
      <c r="P150" s="20"/>
      <c r="Q150" s="20"/>
      <c r="R150" s="20"/>
    </row>
    <row r="151" spans="1:18" s="21" customFormat="1" ht="14.4" customHeight="1" thickBot="1" x14ac:dyDescent="0.35">
      <c r="A151" s="9">
        <v>145</v>
      </c>
      <c r="B151" s="111"/>
      <c r="C151" s="10" t="s">
        <v>272</v>
      </c>
      <c r="D151" s="11" t="s">
        <v>18</v>
      </c>
      <c r="E151" s="43" t="s">
        <v>169</v>
      </c>
      <c r="F151" s="13">
        <v>112.91</v>
      </c>
      <c r="G151" s="14">
        <v>5.48</v>
      </c>
      <c r="H151" s="15">
        <v>2.2799999999999998</v>
      </c>
      <c r="I151" s="16">
        <v>11.940000000000012</v>
      </c>
      <c r="J151" s="16">
        <f t="shared" si="6"/>
        <v>132.61000000000001</v>
      </c>
      <c r="K151" s="16">
        <v>29.825488096370751</v>
      </c>
      <c r="L151" s="16">
        <f t="shared" si="7"/>
        <v>162.43548809637076</v>
      </c>
      <c r="M151" s="17">
        <v>61.429163319676391</v>
      </c>
      <c r="N151" s="18">
        <v>1</v>
      </c>
      <c r="O151" s="19">
        <v>0</v>
      </c>
      <c r="P151" s="20"/>
      <c r="Q151" s="20"/>
      <c r="R151" s="20"/>
    </row>
    <row r="152" spans="1:18" s="21" customFormat="1" ht="14.4" customHeight="1" thickBot="1" x14ac:dyDescent="0.35">
      <c r="A152" s="41">
        <v>146</v>
      </c>
      <c r="B152" s="111"/>
      <c r="C152" s="10" t="s">
        <v>272</v>
      </c>
      <c r="D152" s="11" t="s">
        <v>18</v>
      </c>
      <c r="E152" s="43" t="s">
        <v>170</v>
      </c>
      <c r="F152" s="13">
        <v>112.91</v>
      </c>
      <c r="G152" s="14">
        <v>5.48</v>
      </c>
      <c r="H152" s="15">
        <v>2.2799999999999998</v>
      </c>
      <c r="I152" s="16">
        <v>11.940000000000012</v>
      </c>
      <c r="J152" s="16">
        <f t="shared" si="6"/>
        <v>132.61000000000001</v>
      </c>
      <c r="K152" s="16">
        <v>29.825488096370751</v>
      </c>
      <c r="L152" s="16">
        <f t="shared" si="7"/>
        <v>162.43548809637076</v>
      </c>
      <c r="M152" s="17">
        <v>61.429163319676391</v>
      </c>
      <c r="N152" s="18">
        <v>1</v>
      </c>
      <c r="O152" s="19">
        <v>0</v>
      </c>
      <c r="P152" s="20"/>
      <c r="Q152" s="20"/>
      <c r="R152" s="20"/>
    </row>
    <row r="153" spans="1:18" s="21" customFormat="1" ht="14.4" customHeight="1" thickBot="1" x14ac:dyDescent="0.35">
      <c r="A153" s="9">
        <v>147</v>
      </c>
      <c r="B153" s="111"/>
      <c r="C153" s="10" t="s">
        <v>272</v>
      </c>
      <c r="D153" s="11" t="s">
        <v>18</v>
      </c>
      <c r="E153" s="43" t="s">
        <v>171</v>
      </c>
      <c r="F153" s="13">
        <v>130.93</v>
      </c>
      <c r="G153" s="14">
        <v>7.12</v>
      </c>
      <c r="H153" s="15">
        <v>2.8</v>
      </c>
      <c r="I153" s="16">
        <v>11.560000000000002</v>
      </c>
      <c r="J153" s="16">
        <f t="shared" si="6"/>
        <v>152.41000000000003</v>
      </c>
      <c r="K153" s="16">
        <v>34.278731926460047</v>
      </c>
      <c r="L153" s="16">
        <f t="shared" si="7"/>
        <v>186.68873192646006</v>
      </c>
      <c r="M153" s="17">
        <v>70.601152111845849</v>
      </c>
      <c r="N153" s="18">
        <v>1</v>
      </c>
      <c r="O153" s="19">
        <v>0</v>
      </c>
      <c r="P153" s="20"/>
      <c r="Q153" s="20"/>
      <c r="R153" s="20"/>
    </row>
    <row r="154" spans="1:18" s="21" customFormat="1" ht="14.4" customHeight="1" thickBot="1" x14ac:dyDescent="0.35">
      <c r="A154" s="41">
        <v>148</v>
      </c>
      <c r="B154" s="111"/>
      <c r="C154" s="10" t="s">
        <v>272</v>
      </c>
      <c r="D154" s="11" t="s">
        <v>18</v>
      </c>
      <c r="E154" s="43" t="s">
        <v>172</v>
      </c>
      <c r="F154" s="13">
        <v>112.91</v>
      </c>
      <c r="G154" s="14">
        <v>5.48</v>
      </c>
      <c r="H154" s="15">
        <v>2.2799999999999998</v>
      </c>
      <c r="I154" s="16">
        <v>11.38000000000001</v>
      </c>
      <c r="J154" s="16">
        <f t="shared" si="6"/>
        <v>132.05000000000001</v>
      </c>
      <c r="K154" s="16">
        <v>29.699537765822772</v>
      </c>
      <c r="L154" s="16">
        <f t="shared" si="7"/>
        <v>161.74953776582279</v>
      </c>
      <c r="M154" s="17">
        <v>61.169753535655438</v>
      </c>
      <c r="N154" s="18">
        <v>1</v>
      </c>
      <c r="O154" s="19">
        <v>0</v>
      </c>
      <c r="P154" s="20"/>
      <c r="Q154" s="20"/>
      <c r="R154" s="20"/>
    </row>
    <row r="155" spans="1:18" s="21" customFormat="1" ht="14.4" customHeight="1" thickBot="1" x14ac:dyDescent="0.35">
      <c r="A155" s="9">
        <v>149</v>
      </c>
      <c r="B155" s="111"/>
      <c r="C155" s="10" t="s">
        <v>272</v>
      </c>
      <c r="D155" s="11" t="s">
        <v>147</v>
      </c>
      <c r="E155" s="43" t="s">
        <v>173</v>
      </c>
      <c r="F155" s="13">
        <v>74.14</v>
      </c>
      <c r="G155" s="14">
        <v>4.01</v>
      </c>
      <c r="H155" s="15">
        <v>2.85</v>
      </c>
      <c r="I155" s="16">
        <v>8.7599999999999909</v>
      </c>
      <c r="J155" s="16">
        <f t="shared" si="6"/>
        <v>89.759999999999991</v>
      </c>
      <c r="K155" s="16">
        <v>20.188038696404782</v>
      </c>
      <c r="L155" s="16">
        <f t="shared" si="7"/>
        <v>109.94803869640478</v>
      </c>
      <c r="M155" s="17">
        <v>41.579682524501557</v>
      </c>
      <c r="N155" s="18">
        <v>1</v>
      </c>
      <c r="O155" s="19">
        <v>0</v>
      </c>
      <c r="P155" s="20"/>
      <c r="Q155" s="20"/>
      <c r="R155" s="20"/>
    </row>
    <row r="156" spans="1:18" s="21" customFormat="1" ht="14.4" customHeight="1" thickBot="1" x14ac:dyDescent="0.35">
      <c r="A156" s="41">
        <v>150</v>
      </c>
      <c r="B156" s="111"/>
      <c r="C156" s="10" t="s">
        <v>272</v>
      </c>
      <c r="D156" s="11" t="s">
        <v>147</v>
      </c>
      <c r="E156" s="43" t="s">
        <v>174</v>
      </c>
      <c r="F156" s="13">
        <v>72.36</v>
      </c>
      <c r="G156" s="14">
        <v>4.01</v>
      </c>
      <c r="H156" s="15">
        <v>2.41</v>
      </c>
      <c r="I156" s="16">
        <v>8.3199999999999932</v>
      </c>
      <c r="J156" s="16">
        <f t="shared" si="6"/>
        <v>87.1</v>
      </c>
      <c r="K156" s="16">
        <v>19.589774626301878</v>
      </c>
      <c r="L156" s="16">
        <f t="shared" si="7"/>
        <v>106.68977462630187</v>
      </c>
      <c r="M156" s="17">
        <v>40.347486050402026</v>
      </c>
      <c r="N156" s="18">
        <v>1</v>
      </c>
      <c r="O156" s="19">
        <v>0</v>
      </c>
      <c r="P156" s="20"/>
      <c r="Q156" s="20"/>
      <c r="R156" s="20"/>
    </row>
    <row r="157" spans="1:18" s="21" customFormat="1" ht="14.4" customHeight="1" thickBot="1" x14ac:dyDescent="0.35">
      <c r="A157" s="9">
        <v>151</v>
      </c>
      <c r="B157" s="111"/>
      <c r="C157" s="10" t="s">
        <v>272</v>
      </c>
      <c r="D157" s="11" t="s">
        <v>18</v>
      </c>
      <c r="E157" s="43" t="s">
        <v>175</v>
      </c>
      <c r="F157" s="13">
        <v>112.91</v>
      </c>
      <c r="G157" s="14">
        <v>5.48</v>
      </c>
      <c r="H157" s="15">
        <v>2.2799999999999998</v>
      </c>
      <c r="I157" s="16">
        <v>11.570000000000007</v>
      </c>
      <c r="J157" s="16">
        <f t="shared" si="6"/>
        <v>132.24</v>
      </c>
      <c r="K157" s="16">
        <v>29.742270913687264</v>
      </c>
      <c r="L157" s="16">
        <f t="shared" si="7"/>
        <v>161.98227091368727</v>
      </c>
      <c r="M157" s="17">
        <v>61.257767569519686</v>
      </c>
      <c r="N157" s="18">
        <v>1</v>
      </c>
      <c r="O157" s="19">
        <v>0</v>
      </c>
      <c r="P157" s="20"/>
      <c r="Q157" s="20"/>
      <c r="R157" s="20"/>
    </row>
    <row r="158" spans="1:18" s="21" customFormat="1" ht="14.4" customHeight="1" thickBot="1" x14ac:dyDescent="0.35">
      <c r="A158" s="41">
        <v>152</v>
      </c>
      <c r="B158" s="111"/>
      <c r="C158" s="10" t="s">
        <v>272</v>
      </c>
      <c r="D158" s="11" t="s">
        <v>18</v>
      </c>
      <c r="E158" s="43" t="s">
        <v>176</v>
      </c>
      <c r="F158" s="13">
        <v>112.91</v>
      </c>
      <c r="G158" s="14">
        <v>5.48</v>
      </c>
      <c r="H158" s="15">
        <v>2.2799999999999998</v>
      </c>
      <c r="I158" s="16">
        <v>11.690000000000012</v>
      </c>
      <c r="J158" s="16">
        <f t="shared" si="6"/>
        <v>132.36000000000001</v>
      </c>
      <c r="K158" s="16">
        <v>29.769260270233261</v>
      </c>
      <c r="L158" s="16">
        <f t="shared" si="7"/>
        <v>162.12926027023326</v>
      </c>
      <c r="M158" s="17">
        <v>61.313355380381317</v>
      </c>
      <c r="N158" s="18">
        <v>1</v>
      </c>
      <c r="O158" s="19">
        <v>0</v>
      </c>
      <c r="P158" s="20"/>
      <c r="Q158" s="20"/>
      <c r="R158" s="20"/>
    </row>
    <row r="159" spans="1:18" s="21" customFormat="1" ht="14.4" customHeight="1" thickBot="1" x14ac:dyDescent="0.35">
      <c r="A159" s="9">
        <v>153</v>
      </c>
      <c r="B159" s="111"/>
      <c r="C159" s="10" t="s">
        <v>272</v>
      </c>
      <c r="D159" s="11" t="s">
        <v>18</v>
      </c>
      <c r="E159" s="43" t="s">
        <v>177</v>
      </c>
      <c r="F159" s="13">
        <v>130.93</v>
      </c>
      <c r="G159" s="14">
        <v>7.12</v>
      </c>
      <c r="H159" s="15">
        <v>2.8</v>
      </c>
      <c r="I159" s="16">
        <v>11.560000000000002</v>
      </c>
      <c r="J159" s="16">
        <f t="shared" si="6"/>
        <v>152.41000000000003</v>
      </c>
      <c r="K159" s="16">
        <v>34.278731926460047</v>
      </c>
      <c r="L159" s="16">
        <f t="shared" si="7"/>
        <v>186.68873192646006</v>
      </c>
      <c r="M159" s="17">
        <v>70.601152111845849</v>
      </c>
      <c r="N159" s="18">
        <v>1</v>
      </c>
      <c r="O159" s="19">
        <v>0</v>
      </c>
      <c r="P159" s="20"/>
      <c r="Q159" s="20"/>
      <c r="R159" s="20"/>
    </row>
    <row r="160" spans="1:18" s="21" customFormat="1" ht="14.4" customHeight="1" thickBot="1" x14ac:dyDescent="0.35">
      <c r="A160" s="41">
        <v>154</v>
      </c>
      <c r="B160" s="111"/>
      <c r="C160" s="10" t="s">
        <v>272</v>
      </c>
      <c r="D160" s="11" t="s">
        <v>18</v>
      </c>
      <c r="E160" s="43" t="s">
        <v>178</v>
      </c>
      <c r="F160" s="13">
        <v>130.93</v>
      </c>
      <c r="G160" s="14">
        <v>7.12</v>
      </c>
      <c r="H160" s="15">
        <v>2.8</v>
      </c>
      <c r="I160" s="16">
        <v>11.379999999999995</v>
      </c>
      <c r="J160" s="16">
        <f t="shared" si="6"/>
        <v>152.23000000000002</v>
      </c>
      <c r="K160" s="16">
        <v>34.238247891641052</v>
      </c>
      <c r="L160" s="16">
        <f t="shared" si="7"/>
        <v>186.46824789164106</v>
      </c>
      <c r="M160" s="17">
        <v>70.517770395553399</v>
      </c>
      <c r="N160" s="18">
        <v>1</v>
      </c>
      <c r="O160" s="19">
        <v>0</v>
      </c>
      <c r="P160" s="20"/>
      <c r="Q160" s="20"/>
      <c r="R160" s="20"/>
    </row>
    <row r="161" spans="1:18" s="21" customFormat="1" ht="14.4" customHeight="1" thickBot="1" x14ac:dyDescent="0.35">
      <c r="A161" s="9">
        <v>155</v>
      </c>
      <c r="B161" s="111"/>
      <c r="C161" s="10" t="s">
        <v>272</v>
      </c>
      <c r="D161" s="11" t="s">
        <v>147</v>
      </c>
      <c r="E161" s="43" t="s">
        <v>179</v>
      </c>
      <c r="F161" s="13">
        <v>74.14</v>
      </c>
      <c r="G161" s="14">
        <v>4.01</v>
      </c>
      <c r="H161" s="15">
        <v>2.85</v>
      </c>
      <c r="I161" s="16">
        <v>8.4799999999999898</v>
      </c>
      <c r="J161" s="16">
        <f t="shared" si="6"/>
        <v>89.47999999999999</v>
      </c>
      <c r="K161" s="16">
        <v>20.125063531130792</v>
      </c>
      <c r="L161" s="16">
        <f t="shared" si="7"/>
        <v>109.60506353113078</v>
      </c>
      <c r="M161" s="17">
        <v>41.449977632491077</v>
      </c>
      <c r="N161" s="18">
        <v>1</v>
      </c>
      <c r="O161" s="19">
        <v>0</v>
      </c>
      <c r="P161" s="20"/>
      <c r="Q161" s="20"/>
      <c r="R161" s="20"/>
    </row>
    <row r="162" spans="1:18" s="21" customFormat="1" ht="14.4" customHeight="1" thickBot="1" x14ac:dyDescent="0.35">
      <c r="A162" s="41">
        <v>156</v>
      </c>
      <c r="B162" s="111"/>
      <c r="C162" s="10" t="s">
        <v>272</v>
      </c>
      <c r="D162" s="11" t="s">
        <v>18</v>
      </c>
      <c r="E162" s="43" t="s">
        <v>180</v>
      </c>
      <c r="F162" s="13">
        <v>130.93</v>
      </c>
      <c r="G162" s="14">
        <v>7.12</v>
      </c>
      <c r="H162" s="15">
        <v>2.8</v>
      </c>
      <c r="I162" s="16">
        <v>11.149999999999977</v>
      </c>
      <c r="J162" s="16">
        <f t="shared" si="6"/>
        <v>152</v>
      </c>
      <c r="K162" s="16">
        <v>34.186518291594552</v>
      </c>
      <c r="L162" s="16">
        <f t="shared" si="7"/>
        <v>186.18651829159455</v>
      </c>
      <c r="M162" s="17">
        <v>70.411227091401926</v>
      </c>
      <c r="N162" s="18">
        <v>1</v>
      </c>
      <c r="O162" s="19">
        <v>0</v>
      </c>
      <c r="P162" s="20"/>
      <c r="Q162" s="20"/>
      <c r="R162" s="20"/>
    </row>
    <row r="163" spans="1:18" s="21" customFormat="1" ht="14.4" customHeight="1" thickBot="1" x14ac:dyDescent="0.35">
      <c r="A163" s="9">
        <v>157</v>
      </c>
      <c r="B163" s="111"/>
      <c r="C163" s="10" t="s">
        <v>272</v>
      </c>
      <c r="D163" s="11" t="s">
        <v>147</v>
      </c>
      <c r="E163" s="43" t="s">
        <v>181</v>
      </c>
      <c r="F163" s="13">
        <v>72.36</v>
      </c>
      <c r="G163" s="14">
        <v>4.01</v>
      </c>
      <c r="H163" s="15">
        <v>2.41</v>
      </c>
      <c r="I163" s="16">
        <v>8.0060000000000002</v>
      </c>
      <c r="J163" s="16">
        <f t="shared" si="6"/>
        <v>86.786000000000001</v>
      </c>
      <c r="K163" s="16">
        <v>19.519152476673192</v>
      </c>
      <c r="L163" s="16">
        <f t="shared" si="7"/>
        <v>106.30515247667319</v>
      </c>
      <c r="M163" s="17">
        <v>40.202031278647418</v>
      </c>
      <c r="N163" s="18">
        <v>1</v>
      </c>
      <c r="O163" s="19">
        <v>0</v>
      </c>
      <c r="P163" s="20"/>
      <c r="Q163" s="20"/>
      <c r="R163" s="20"/>
    </row>
    <row r="164" spans="1:18" s="21" customFormat="1" ht="14.4" customHeight="1" thickBot="1" x14ac:dyDescent="0.35">
      <c r="A164" s="41">
        <v>158</v>
      </c>
      <c r="B164" s="111"/>
      <c r="C164" s="10" t="s">
        <v>272</v>
      </c>
      <c r="D164" s="11" t="s">
        <v>147</v>
      </c>
      <c r="E164" s="43" t="s">
        <v>182</v>
      </c>
      <c r="F164" s="13">
        <v>72.36</v>
      </c>
      <c r="G164" s="14">
        <v>4.01</v>
      </c>
      <c r="H164" s="15">
        <v>2.41</v>
      </c>
      <c r="I164" s="16">
        <v>8.1999999999999886</v>
      </c>
      <c r="J164" s="16">
        <f t="shared" si="6"/>
        <v>86.97999999999999</v>
      </c>
      <c r="K164" s="16">
        <v>19.562785269755882</v>
      </c>
      <c r="L164" s="16">
        <f t="shared" si="7"/>
        <v>106.54278526975587</v>
      </c>
      <c r="M164" s="17">
        <v>40.291898239540387</v>
      </c>
      <c r="N164" s="18">
        <v>1</v>
      </c>
      <c r="O164" s="19">
        <v>0</v>
      </c>
      <c r="P164" s="20"/>
      <c r="Q164" s="20"/>
      <c r="R164" s="20"/>
    </row>
    <row r="165" spans="1:18" s="21" customFormat="1" ht="14.4" customHeight="1" thickBot="1" x14ac:dyDescent="0.35">
      <c r="A165" s="9">
        <v>159</v>
      </c>
      <c r="B165" s="111" t="s">
        <v>146</v>
      </c>
      <c r="C165" s="10" t="s">
        <v>273</v>
      </c>
      <c r="D165" s="11" t="s">
        <v>147</v>
      </c>
      <c r="E165" s="43" t="s">
        <v>183</v>
      </c>
      <c r="F165" s="13">
        <v>74.14</v>
      </c>
      <c r="G165" s="14">
        <v>4.01</v>
      </c>
      <c r="H165" s="15">
        <v>2.85</v>
      </c>
      <c r="I165" s="16">
        <v>8.8199999999999932</v>
      </c>
      <c r="J165" s="16">
        <f t="shared" si="6"/>
        <v>89.82</v>
      </c>
      <c r="K165" s="16">
        <v>20.20153337467778</v>
      </c>
      <c r="L165" s="16">
        <f t="shared" si="7"/>
        <v>110.02153337467777</v>
      </c>
      <c r="M165" s="17">
        <v>41.607476429932376</v>
      </c>
      <c r="N165" s="18">
        <v>1</v>
      </c>
      <c r="O165" s="19">
        <v>0</v>
      </c>
      <c r="P165" s="20"/>
      <c r="Q165" s="20"/>
      <c r="R165" s="20"/>
    </row>
    <row r="166" spans="1:18" s="21" customFormat="1" ht="14.4" customHeight="1" thickBot="1" x14ac:dyDescent="0.35">
      <c r="A166" s="41">
        <v>160</v>
      </c>
      <c r="B166" s="111"/>
      <c r="C166" s="10" t="s">
        <v>273</v>
      </c>
      <c r="D166" s="11" t="s">
        <v>18</v>
      </c>
      <c r="E166" s="43" t="s">
        <v>184</v>
      </c>
      <c r="F166" s="13">
        <v>130.93</v>
      </c>
      <c r="G166" s="14">
        <v>7.12</v>
      </c>
      <c r="H166" s="15">
        <v>2.8</v>
      </c>
      <c r="I166" s="16">
        <v>10.97999999999999</v>
      </c>
      <c r="J166" s="16">
        <f t="shared" si="6"/>
        <v>151.83000000000001</v>
      </c>
      <c r="K166" s="16">
        <v>34.148283369821058</v>
      </c>
      <c r="L166" s="16">
        <f t="shared" si="7"/>
        <v>185.97828336982107</v>
      </c>
      <c r="M166" s="17">
        <v>70.33247769268128</v>
      </c>
      <c r="N166" s="18">
        <v>1</v>
      </c>
      <c r="O166" s="19">
        <v>0</v>
      </c>
      <c r="P166" s="20"/>
      <c r="Q166" s="20"/>
      <c r="R166" s="20"/>
    </row>
    <row r="167" spans="1:18" s="21" customFormat="1" ht="14.4" customHeight="1" thickBot="1" x14ac:dyDescent="0.35">
      <c r="A167" s="9">
        <v>161</v>
      </c>
      <c r="B167" s="111"/>
      <c r="C167" s="10" t="s">
        <v>273</v>
      </c>
      <c r="D167" s="11" t="s">
        <v>147</v>
      </c>
      <c r="E167" s="43" t="s">
        <v>185</v>
      </c>
      <c r="F167" s="13">
        <v>72.36</v>
      </c>
      <c r="G167" s="14">
        <v>4.01</v>
      </c>
      <c r="H167" s="15">
        <v>2.41</v>
      </c>
      <c r="I167" s="16">
        <v>7.9200000000000017</v>
      </c>
      <c r="J167" s="16">
        <f t="shared" si="6"/>
        <v>86.7</v>
      </c>
      <c r="K167" s="16">
        <v>19.499810104481895</v>
      </c>
      <c r="L167" s="16">
        <f t="shared" si="7"/>
        <v>106.1998101044819</v>
      </c>
      <c r="M167" s="17">
        <v>40.162193347529922</v>
      </c>
      <c r="N167" s="18">
        <v>1</v>
      </c>
      <c r="O167" s="19">
        <v>0</v>
      </c>
      <c r="P167" s="20"/>
      <c r="Q167" s="20"/>
      <c r="R167" s="20"/>
    </row>
    <row r="168" spans="1:18" s="21" customFormat="1" ht="14.4" customHeight="1" thickBot="1" x14ac:dyDescent="0.35">
      <c r="A168" s="41">
        <v>162</v>
      </c>
      <c r="B168" s="111"/>
      <c r="C168" s="10" t="s">
        <v>273</v>
      </c>
      <c r="D168" s="11" t="s">
        <v>18</v>
      </c>
      <c r="E168" s="43" t="s">
        <v>186</v>
      </c>
      <c r="F168" s="13">
        <v>130.93</v>
      </c>
      <c r="G168" s="14">
        <v>7.12</v>
      </c>
      <c r="H168" s="15">
        <v>2.8</v>
      </c>
      <c r="I168" s="16">
        <v>11.149999999999977</v>
      </c>
      <c r="J168" s="16">
        <f t="shared" si="6"/>
        <v>152</v>
      </c>
      <c r="K168" s="16">
        <v>34.186518291594552</v>
      </c>
      <c r="L168" s="16">
        <f t="shared" si="7"/>
        <v>186.18651829159455</v>
      </c>
      <c r="M168" s="17">
        <v>70.411227091401926</v>
      </c>
      <c r="N168" s="18">
        <v>1</v>
      </c>
      <c r="O168" s="19">
        <v>0</v>
      </c>
      <c r="P168" s="20"/>
      <c r="Q168" s="20"/>
      <c r="R168" s="20"/>
    </row>
    <row r="169" spans="1:18" s="21" customFormat="1" ht="14.4" customHeight="1" thickBot="1" x14ac:dyDescent="0.35">
      <c r="A169" s="9">
        <v>163</v>
      </c>
      <c r="B169" s="111"/>
      <c r="C169" s="10" t="s">
        <v>273</v>
      </c>
      <c r="D169" s="11" t="s">
        <v>18</v>
      </c>
      <c r="E169" s="43" t="s">
        <v>187</v>
      </c>
      <c r="F169" s="13">
        <v>112.91</v>
      </c>
      <c r="G169" s="14">
        <v>5.48</v>
      </c>
      <c r="H169" s="15">
        <v>2.2799999999999998</v>
      </c>
      <c r="I169" s="16">
        <v>11.940000000000012</v>
      </c>
      <c r="J169" s="16">
        <f t="shared" si="6"/>
        <v>132.61000000000001</v>
      </c>
      <c r="K169" s="16">
        <v>29.825488096370751</v>
      </c>
      <c r="L169" s="16">
        <f t="shared" si="7"/>
        <v>162.43548809637076</v>
      </c>
      <c r="M169" s="17">
        <v>61.429163319676391</v>
      </c>
      <c r="N169" s="18">
        <v>1</v>
      </c>
      <c r="O169" s="19">
        <v>0</v>
      </c>
      <c r="P169" s="20"/>
      <c r="Q169" s="20"/>
      <c r="R169" s="20"/>
    </row>
    <row r="170" spans="1:18" s="21" customFormat="1" ht="14.4" customHeight="1" thickBot="1" x14ac:dyDescent="0.35">
      <c r="A170" s="41">
        <v>164</v>
      </c>
      <c r="B170" s="111"/>
      <c r="C170" s="10" t="s">
        <v>273</v>
      </c>
      <c r="D170" s="11" t="s">
        <v>18</v>
      </c>
      <c r="E170" s="43" t="s">
        <v>188</v>
      </c>
      <c r="F170" s="13">
        <v>112.91</v>
      </c>
      <c r="G170" s="14">
        <v>5.48</v>
      </c>
      <c r="H170" s="15">
        <v>2.2799999999999998</v>
      </c>
      <c r="I170" s="16">
        <v>11.940000000000012</v>
      </c>
      <c r="J170" s="16">
        <f t="shared" si="6"/>
        <v>132.61000000000001</v>
      </c>
      <c r="K170" s="16">
        <v>29.825488096370751</v>
      </c>
      <c r="L170" s="16">
        <f t="shared" si="7"/>
        <v>162.43548809637076</v>
      </c>
      <c r="M170" s="17">
        <v>61.429163319676391</v>
      </c>
      <c r="N170" s="18">
        <v>1</v>
      </c>
      <c r="O170" s="19">
        <v>0</v>
      </c>
      <c r="P170" s="20"/>
      <c r="Q170" s="20"/>
      <c r="R170" s="20"/>
    </row>
    <row r="171" spans="1:18" s="21" customFormat="1" ht="14.4" customHeight="1" thickBot="1" x14ac:dyDescent="0.35">
      <c r="A171" s="9">
        <v>165</v>
      </c>
      <c r="B171" s="111"/>
      <c r="C171" s="10" t="s">
        <v>273</v>
      </c>
      <c r="D171" s="11" t="s">
        <v>18</v>
      </c>
      <c r="E171" s="43" t="s">
        <v>189</v>
      </c>
      <c r="F171" s="13">
        <v>130.93</v>
      </c>
      <c r="G171" s="14">
        <v>7.12</v>
      </c>
      <c r="H171" s="15">
        <v>2.8</v>
      </c>
      <c r="I171" s="16">
        <v>11.560000000000002</v>
      </c>
      <c r="J171" s="16">
        <f t="shared" si="6"/>
        <v>152.41000000000003</v>
      </c>
      <c r="K171" s="16">
        <v>34.278731926460047</v>
      </c>
      <c r="L171" s="16">
        <f t="shared" si="7"/>
        <v>186.68873192646006</v>
      </c>
      <c r="M171" s="17">
        <v>70.601152111845849</v>
      </c>
      <c r="N171" s="18">
        <v>1</v>
      </c>
      <c r="O171" s="19">
        <v>0</v>
      </c>
      <c r="P171" s="20"/>
      <c r="Q171" s="20"/>
      <c r="R171" s="20"/>
    </row>
    <row r="172" spans="1:18" s="21" customFormat="1" ht="14.4" customHeight="1" thickBot="1" x14ac:dyDescent="0.35">
      <c r="A172" s="41">
        <v>166</v>
      </c>
      <c r="B172" s="111"/>
      <c r="C172" s="10" t="s">
        <v>273</v>
      </c>
      <c r="D172" s="35" t="s">
        <v>18</v>
      </c>
      <c r="E172" s="43" t="s">
        <v>190</v>
      </c>
      <c r="F172" s="13">
        <v>130.93</v>
      </c>
      <c r="G172" s="14">
        <v>7.12</v>
      </c>
      <c r="H172" s="15">
        <v>2.8039999999999998</v>
      </c>
      <c r="I172" s="16">
        <v>11.159999999999997</v>
      </c>
      <c r="J172" s="16">
        <f t="shared" si="6"/>
        <v>152.01400000000001</v>
      </c>
      <c r="K172" s="16">
        <v>34.189667049858258</v>
      </c>
      <c r="L172" s="16">
        <f t="shared" si="7"/>
        <v>186.20366704985827</v>
      </c>
      <c r="M172" s="17">
        <v>70.417712336002467</v>
      </c>
      <c r="N172" s="18">
        <v>1</v>
      </c>
      <c r="O172" s="19">
        <v>0</v>
      </c>
      <c r="P172" s="20"/>
      <c r="Q172" s="20"/>
      <c r="R172" s="20"/>
    </row>
    <row r="173" spans="1:18" s="21" customFormat="1" ht="14.4" customHeight="1" thickBot="1" x14ac:dyDescent="0.35">
      <c r="A173" s="9">
        <v>167</v>
      </c>
      <c r="B173" s="111"/>
      <c r="C173" s="10" t="s">
        <v>273</v>
      </c>
      <c r="D173" s="11" t="s">
        <v>18</v>
      </c>
      <c r="E173" s="43" t="s">
        <v>191</v>
      </c>
      <c r="F173" s="13">
        <v>112.91</v>
      </c>
      <c r="G173" s="14">
        <v>5.48</v>
      </c>
      <c r="H173" s="15">
        <v>2.2799999999999998</v>
      </c>
      <c r="I173" s="16">
        <v>11.38000000000001</v>
      </c>
      <c r="J173" s="16">
        <f t="shared" si="6"/>
        <v>132.05000000000001</v>
      </c>
      <c r="K173" s="16">
        <v>29.699537765822772</v>
      </c>
      <c r="L173" s="16">
        <f t="shared" si="7"/>
        <v>161.74953776582279</v>
      </c>
      <c r="M173" s="17">
        <v>61.169753535655438</v>
      </c>
      <c r="N173" s="18">
        <v>1</v>
      </c>
      <c r="O173" s="19">
        <v>0</v>
      </c>
      <c r="P173" s="20"/>
      <c r="Q173" s="20"/>
      <c r="R173" s="20"/>
    </row>
    <row r="174" spans="1:18" s="21" customFormat="1" ht="14.4" customHeight="1" thickBot="1" x14ac:dyDescent="0.35">
      <c r="A174" s="41">
        <v>168</v>
      </c>
      <c r="B174" s="111"/>
      <c r="C174" s="10" t="s">
        <v>273</v>
      </c>
      <c r="D174" s="11" t="s">
        <v>147</v>
      </c>
      <c r="E174" s="43" t="s">
        <v>192</v>
      </c>
      <c r="F174" s="13">
        <v>74.14</v>
      </c>
      <c r="G174" s="14">
        <v>4.01</v>
      </c>
      <c r="H174" s="15">
        <v>2.85</v>
      </c>
      <c r="I174" s="16">
        <v>8.7599999999999909</v>
      </c>
      <c r="J174" s="16">
        <f t="shared" si="6"/>
        <v>89.759999999999991</v>
      </c>
      <c r="K174" s="16">
        <v>20.188038696404782</v>
      </c>
      <c r="L174" s="16">
        <f t="shared" si="7"/>
        <v>109.94803869640478</v>
      </c>
      <c r="M174" s="17">
        <v>41.579682524501557</v>
      </c>
      <c r="N174" s="18">
        <v>1</v>
      </c>
      <c r="O174" s="19">
        <v>0</v>
      </c>
      <c r="P174" s="20"/>
      <c r="Q174" s="20"/>
      <c r="R174" s="20"/>
    </row>
    <row r="175" spans="1:18" s="21" customFormat="1" ht="14.4" customHeight="1" thickBot="1" x14ac:dyDescent="0.35">
      <c r="A175" s="9">
        <v>169</v>
      </c>
      <c r="B175" s="111"/>
      <c r="C175" s="10" t="s">
        <v>273</v>
      </c>
      <c r="D175" s="11" t="s">
        <v>147</v>
      </c>
      <c r="E175" s="43" t="s">
        <v>193</v>
      </c>
      <c r="F175" s="13">
        <v>72.36</v>
      </c>
      <c r="G175" s="14">
        <v>4.01</v>
      </c>
      <c r="H175" s="15">
        <v>2.41</v>
      </c>
      <c r="I175" s="16">
        <v>8.3199999999999932</v>
      </c>
      <c r="J175" s="16">
        <f t="shared" si="6"/>
        <v>87.1</v>
      </c>
      <c r="K175" s="16">
        <v>19.589774626301878</v>
      </c>
      <c r="L175" s="16">
        <f t="shared" si="7"/>
        <v>106.68977462630187</v>
      </c>
      <c r="M175" s="17">
        <v>40.347486050402026</v>
      </c>
      <c r="N175" s="18">
        <v>1</v>
      </c>
      <c r="O175" s="19">
        <v>0</v>
      </c>
      <c r="P175" s="20"/>
      <c r="Q175" s="20"/>
      <c r="R175" s="20"/>
    </row>
    <row r="176" spans="1:18" s="21" customFormat="1" ht="14.4" customHeight="1" thickBot="1" x14ac:dyDescent="0.35">
      <c r="A176" s="41">
        <v>170</v>
      </c>
      <c r="B176" s="111"/>
      <c r="C176" s="10" t="s">
        <v>273</v>
      </c>
      <c r="D176" s="35" t="s">
        <v>18</v>
      </c>
      <c r="E176" s="43" t="s">
        <v>194</v>
      </c>
      <c r="F176" s="13">
        <v>130.93</v>
      </c>
      <c r="G176" s="14">
        <v>7.12</v>
      </c>
      <c r="H176" s="15">
        <v>2.8050000000000002</v>
      </c>
      <c r="I176" s="16">
        <v>11.159999999999997</v>
      </c>
      <c r="J176" s="16">
        <f t="shared" si="6"/>
        <v>152.01500000000001</v>
      </c>
      <c r="K176" s="16">
        <v>34.189891961162807</v>
      </c>
      <c r="L176" s="16">
        <f t="shared" si="7"/>
        <v>186.20489196116282</v>
      </c>
      <c r="M176" s="17">
        <v>70.418175567759647</v>
      </c>
      <c r="N176" s="18">
        <v>1</v>
      </c>
      <c r="O176" s="19">
        <v>0</v>
      </c>
      <c r="P176" s="20"/>
      <c r="Q176" s="20"/>
      <c r="R176" s="20"/>
    </row>
    <row r="177" spans="1:18" s="21" customFormat="1" ht="14.4" customHeight="1" thickBot="1" x14ac:dyDescent="0.35">
      <c r="A177" s="9">
        <v>171</v>
      </c>
      <c r="B177" s="111"/>
      <c r="C177" s="10" t="s">
        <v>273</v>
      </c>
      <c r="D177" s="11" t="s">
        <v>18</v>
      </c>
      <c r="E177" s="43" t="s">
        <v>195</v>
      </c>
      <c r="F177" s="13">
        <v>112.91</v>
      </c>
      <c r="G177" s="14">
        <v>5.48</v>
      </c>
      <c r="H177" s="15">
        <v>2.2799999999999998</v>
      </c>
      <c r="I177" s="16">
        <v>11.570000000000007</v>
      </c>
      <c r="J177" s="16">
        <f t="shared" si="6"/>
        <v>132.24</v>
      </c>
      <c r="K177" s="16">
        <v>29.742270913687264</v>
      </c>
      <c r="L177" s="16">
        <f t="shared" si="7"/>
        <v>161.98227091368727</v>
      </c>
      <c r="M177" s="17">
        <v>61.257767569519686</v>
      </c>
      <c r="N177" s="18">
        <v>1</v>
      </c>
      <c r="O177" s="19">
        <v>0</v>
      </c>
      <c r="P177" s="20"/>
      <c r="Q177" s="20"/>
      <c r="R177" s="20"/>
    </row>
    <row r="178" spans="1:18" s="21" customFormat="1" ht="14.4" customHeight="1" thickBot="1" x14ac:dyDescent="0.35">
      <c r="A178" s="41">
        <v>172</v>
      </c>
      <c r="B178" s="111"/>
      <c r="C178" s="10" t="s">
        <v>273</v>
      </c>
      <c r="D178" s="11" t="s">
        <v>18</v>
      </c>
      <c r="E178" s="43" t="s">
        <v>196</v>
      </c>
      <c r="F178" s="13">
        <v>112.91</v>
      </c>
      <c r="G178" s="14">
        <v>5.48</v>
      </c>
      <c r="H178" s="15">
        <v>2.2799999999999998</v>
      </c>
      <c r="I178" s="16">
        <v>11.690000000000012</v>
      </c>
      <c r="J178" s="16">
        <f t="shared" si="6"/>
        <v>132.36000000000001</v>
      </c>
      <c r="K178" s="16">
        <v>29.769260270233261</v>
      </c>
      <c r="L178" s="16">
        <f t="shared" si="7"/>
        <v>162.12926027023326</v>
      </c>
      <c r="M178" s="17">
        <v>61.313355380381317</v>
      </c>
      <c r="N178" s="18">
        <v>1</v>
      </c>
      <c r="O178" s="19">
        <v>0</v>
      </c>
      <c r="P178" s="20"/>
      <c r="Q178" s="20"/>
      <c r="R178" s="20"/>
    </row>
    <row r="179" spans="1:18" s="21" customFormat="1" ht="14.4" customHeight="1" thickBot="1" x14ac:dyDescent="0.35">
      <c r="A179" s="9">
        <v>173</v>
      </c>
      <c r="B179" s="111"/>
      <c r="C179" s="10" t="s">
        <v>273</v>
      </c>
      <c r="D179" s="11" t="s">
        <v>18</v>
      </c>
      <c r="E179" s="43" t="s">
        <v>197</v>
      </c>
      <c r="F179" s="13">
        <v>130.93</v>
      </c>
      <c r="G179" s="14">
        <v>7.12</v>
      </c>
      <c r="H179" s="15">
        <v>2.8</v>
      </c>
      <c r="I179" s="16">
        <v>11.560000000000002</v>
      </c>
      <c r="J179" s="16">
        <f t="shared" si="6"/>
        <v>152.41000000000003</v>
      </c>
      <c r="K179" s="16">
        <v>34.278731926460047</v>
      </c>
      <c r="L179" s="16">
        <f t="shared" si="7"/>
        <v>186.68873192646006</v>
      </c>
      <c r="M179" s="17">
        <v>70.601152111845849</v>
      </c>
      <c r="N179" s="18">
        <v>1</v>
      </c>
      <c r="O179" s="19">
        <v>0</v>
      </c>
      <c r="P179" s="20"/>
      <c r="Q179" s="20"/>
      <c r="R179" s="20"/>
    </row>
    <row r="180" spans="1:18" s="21" customFormat="1" ht="14.4" customHeight="1" thickBot="1" x14ac:dyDescent="0.35">
      <c r="A180" s="41">
        <v>174</v>
      </c>
      <c r="B180" s="111"/>
      <c r="C180" s="10" t="s">
        <v>273</v>
      </c>
      <c r="D180" s="11" t="s">
        <v>18</v>
      </c>
      <c r="E180" s="43" t="s">
        <v>198</v>
      </c>
      <c r="F180" s="13">
        <v>130.93</v>
      </c>
      <c r="G180" s="14">
        <v>7.12</v>
      </c>
      <c r="H180" s="15">
        <v>2.8</v>
      </c>
      <c r="I180" s="16">
        <v>11.379999999999995</v>
      </c>
      <c r="J180" s="16">
        <f t="shared" si="6"/>
        <v>152.23000000000002</v>
      </c>
      <c r="K180" s="16">
        <v>34.238247891641052</v>
      </c>
      <c r="L180" s="16">
        <f t="shared" si="7"/>
        <v>186.46824789164106</v>
      </c>
      <c r="M180" s="17">
        <v>70.517770395553399</v>
      </c>
      <c r="N180" s="18">
        <v>1</v>
      </c>
      <c r="O180" s="19">
        <v>0</v>
      </c>
      <c r="P180" s="20"/>
      <c r="Q180" s="20"/>
      <c r="R180" s="20"/>
    </row>
    <row r="181" spans="1:18" s="21" customFormat="1" ht="14.4" customHeight="1" thickBot="1" x14ac:dyDescent="0.35">
      <c r="A181" s="9">
        <v>175</v>
      </c>
      <c r="B181" s="111"/>
      <c r="C181" s="10" t="s">
        <v>273</v>
      </c>
      <c r="D181" s="11" t="s">
        <v>147</v>
      </c>
      <c r="E181" s="43" t="s">
        <v>199</v>
      </c>
      <c r="F181" s="13">
        <v>74.14</v>
      </c>
      <c r="G181" s="14">
        <v>4.01</v>
      </c>
      <c r="H181" s="15">
        <v>2.85</v>
      </c>
      <c r="I181" s="16">
        <v>8.4799999999999898</v>
      </c>
      <c r="J181" s="16">
        <f t="shared" si="6"/>
        <v>89.47999999999999</v>
      </c>
      <c r="K181" s="16">
        <v>20.125063531130792</v>
      </c>
      <c r="L181" s="16">
        <f t="shared" si="7"/>
        <v>109.60506353113078</v>
      </c>
      <c r="M181" s="17">
        <v>41.449977632491077</v>
      </c>
      <c r="N181" s="18">
        <v>1</v>
      </c>
      <c r="O181" s="19">
        <v>0</v>
      </c>
      <c r="P181" s="20"/>
      <c r="Q181" s="20"/>
      <c r="R181" s="20"/>
    </row>
    <row r="182" spans="1:18" s="21" customFormat="1" ht="14.4" customHeight="1" thickBot="1" x14ac:dyDescent="0.35">
      <c r="A182" s="41">
        <v>176</v>
      </c>
      <c r="B182" s="111"/>
      <c r="C182" s="10" t="s">
        <v>273</v>
      </c>
      <c r="D182" s="11" t="s">
        <v>18</v>
      </c>
      <c r="E182" s="43" t="s">
        <v>200</v>
      </c>
      <c r="F182" s="13">
        <v>130.93</v>
      </c>
      <c r="G182" s="14">
        <v>7.12</v>
      </c>
      <c r="H182" s="15">
        <v>2.8</v>
      </c>
      <c r="I182" s="16">
        <v>10.869999999999976</v>
      </c>
      <c r="J182" s="16">
        <f t="shared" si="6"/>
        <v>151.72</v>
      </c>
      <c r="K182" s="16">
        <v>34.123543126320556</v>
      </c>
      <c r="L182" s="16">
        <f t="shared" si="7"/>
        <v>185.84354312632055</v>
      </c>
      <c r="M182" s="17">
        <v>70.281522199391446</v>
      </c>
      <c r="N182" s="18">
        <v>1</v>
      </c>
      <c r="O182" s="19">
        <v>0</v>
      </c>
      <c r="P182" s="20"/>
      <c r="Q182" s="20"/>
      <c r="R182" s="20"/>
    </row>
    <row r="183" spans="1:18" s="21" customFormat="1" ht="14.4" customHeight="1" thickBot="1" x14ac:dyDescent="0.35">
      <c r="A183" s="9">
        <v>177</v>
      </c>
      <c r="B183" s="111"/>
      <c r="C183" s="10" t="s">
        <v>273</v>
      </c>
      <c r="D183" s="11" t="s">
        <v>147</v>
      </c>
      <c r="E183" s="43" t="s">
        <v>201</v>
      </c>
      <c r="F183" s="13">
        <v>72.36</v>
      </c>
      <c r="G183" s="14">
        <v>4.01</v>
      </c>
      <c r="H183" s="15">
        <v>2.41</v>
      </c>
      <c r="I183" s="16">
        <v>8.0060000000000002</v>
      </c>
      <c r="J183" s="16">
        <f t="shared" si="6"/>
        <v>86.786000000000001</v>
      </c>
      <c r="K183" s="16">
        <v>19.519152476673192</v>
      </c>
      <c r="L183" s="16">
        <f t="shared" si="7"/>
        <v>106.30515247667319</v>
      </c>
      <c r="M183" s="17">
        <v>40.202031278647418</v>
      </c>
      <c r="N183" s="18">
        <v>1</v>
      </c>
      <c r="O183" s="19">
        <v>0</v>
      </c>
      <c r="P183" s="20"/>
      <c r="Q183" s="20"/>
      <c r="R183" s="20"/>
    </row>
    <row r="184" spans="1:18" s="21" customFormat="1" ht="14.4" customHeight="1" thickBot="1" x14ac:dyDescent="0.35">
      <c r="A184" s="41">
        <v>178</v>
      </c>
      <c r="B184" s="111"/>
      <c r="C184" s="10" t="s">
        <v>273</v>
      </c>
      <c r="D184" s="11" t="s">
        <v>147</v>
      </c>
      <c r="E184" s="43" t="s">
        <v>202</v>
      </c>
      <c r="F184" s="13">
        <v>72.36</v>
      </c>
      <c r="G184" s="14">
        <v>4.01</v>
      </c>
      <c r="H184" s="15">
        <v>2.41</v>
      </c>
      <c r="I184" s="16">
        <v>8.1999999999999886</v>
      </c>
      <c r="J184" s="16">
        <f t="shared" si="6"/>
        <v>86.97999999999999</v>
      </c>
      <c r="K184" s="16">
        <v>19.562785269755882</v>
      </c>
      <c r="L184" s="16">
        <f t="shared" si="7"/>
        <v>106.54278526975587</v>
      </c>
      <c r="M184" s="17">
        <v>40.291898239540387</v>
      </c>
      <c r="N184" s="18">
        <v>1</v>
      </c>
      <c r="O184" s="19">
        <v>0</v>
      </c>
      <c r="P184" s="20"/>
      <c r="Q184" s="20"/>
      <c r="R184" s="20"/>
    </row>
    <row r="185" spans="1:18" s="21" customFormat="1" ht="14.4" customHeight="1" thickBot="1" x14ac:dyDescent="0.35">
      <c r="A185" s="9">
        <v>179</v>
      </c>
      <c r="B185" s="111" t="s">
        <v>146</v>
      </c>
      <c r="C185" s="10" t="s">
        <v>274</v>
      </c>
      <c r="D185" s="11" t="s">
        <v>147</v>
      </c>
      <c r="E185" s="12" t="s">
        <v>203</v>
      </c>
      <c r="F185" s="13">
        <v>74.14</v>
      </c>
      <c r="G185" s="14">
        <v>4.01</v>
      </c>
      <c r="H185" s="15">
        <v>2.85</v>
      </c>
      <c r="I185" s="15">
        <v>8.8199999999999932</v>
      </c>
      <c r="J185" s="16">
        <f t="shared" si="6"/>
        <v>89.82</v>
      </c>
      <c r="K185" s="16">
        <v>20.20153337467778</v>
      </c>
      <c r="L185" s="16">
        <f t="shared" si="7"/>
        <v>110.02153337467777</v>
      </c>
      <c r="M185" s="17">
        <v>41.607476429932376</v>
      </c>
      <c r="N185" s="18">
        <v>1</v>
      </c>
      <c r="O185" s="19">
        <v>0</v>
      </c>
      <c r="P185" s="20"/>
      <c r="Q185" s="20"/>
      <c r="R185" s="20"/>
    </row>
    <row r="186" spans="1:18" s="21" customFormat="1" ht="14.4" customHeight="1" thickBot="1" x14ac:dyDescent="0.35">
      <c r="A186" s="41">
        <v>180</v>
      </c>
      <c r="B186" s="111"/>
      <c r="C186" s="10" t="s">
        <v>274</v>
      </c>
      <c r="D186" s="11" t="s">
        <v>18</v>
      </c>
      <c r="E186" s="12" t="s">
        <v>204</v>
      </c>
      <c r="F186" s="13">
        <v>130.93</v>
      </c>
      <c r="G186" s="14">
        <v>7.12</v>
      </c>
      <c r="H186" s="15">
        <v>2.8</v>
      </c>
      <c r="I186" s="15">
        <v>10.97999999999999</v>
      </c>
      <c r="J186" s="16">
        <f t="shared" si="6"/>
        <v>151.83000000000001</v>
      </c>
      <c r="K186" s="16">
        <v>34.148283369821058</v>
      </c>
      <c r="L186" s="16">
        <f t="shared" si="7"/>
        <v>185.97828336982107</v>
      </c>
      <c r="M186" s="17">
        <v>70.33247769268128</v>
      </c>
      <c r="N186" s="18">
        <v>1</v>
      </c>
      <c r="O186" s="19">
        <v>0</v>
      </c>
      <c r="P186" s="20"/>
      <c r="Q186" s="20"/>
      <c r="R186" s="20"/>
    </row>
    <row r="187" spans="1:18" s="21" customFormat="1" ht="14.4" customHeight="1" thickBot="1" x14ac:dyDescent="0.35">
      <c r="A187" s="9">
        <v>181</v>
      </c>
      <c r="B187" s="111"/>
      <c r="C187" s="10" t="s">
        <v>274</v>
      </c>
      <c r="D187" s="11" t="s">
        <v>147</v>
      </c>
      <c r="E187" s="12" t="s">
        <v>205</v>
      </c>
      <c r="F187" s="13">
        <v>72.36</v>
      </c>
      <c r="G187" s="14">
        <v>4.01</v>
      </c>
      <c r="H187" s="15">
        <v>2.41</v>
      </c>
      <c r="I187" s="15">
        <v>7.9200000000000017</v>
      </c>
      <c r="J187" s="16">
        <f t="shared" si="6"/>
        <v>86.7</v>
      </c>
      <c r="K187" s="16">
        <v>19.499810104481895</v>
      </c>
      <c r="L187" s="16">
        <f t="shared" si="7"/>
        <v>106.1998101044819</v>
      </c>
      <c r="M187" s="17">
        <v>40.162193347529922</v>
      </c>
      <c r="N187" s="18">
        <v>1</v>
      </c>
      <c r="O187" s="19">
        <v>0</v>
      </c>
      <c r="P187" s="20"/>
      <c r="Q187" s="20"/>
      <c r="R187" s="20"/>
    </row>
    <row r="188" spans="1:18" s="21" customFormat="1" ht="14.4" customHeight="1" thickBot="1" x14ac:dyDescent="0.35">
      <c r="A188" s="41">
        <v>182</v>
      </c>
      <c r="B188" s="111"/>
      <c r="C188" s="10" t="s">
        <v>274</v>
      </c>
      <c r="D188" s="11" t="s">
        <v>18</v>
      </c>
      <c r="E188" s="12" t="s">
        <v>206</v>
      </c>
      <c r="F188" s="13">
        <v>130.93</v>
      </c>
      <c r="G188" s="14">
        <v>7.12</v>
      </c>
      <c r="H188" s="15">
        <v>2.8</v>
      </c>
      <c r="I188" s="15">
        <v>11.149999999999977</v>
      </c>
      <c r="J188" s="16">
        <f t="shared" si="6"/>
        <v>152</v>
      </c>
      <c r="K188" s="16">
        <v>34.186518291594552</v>
      </c>
      <c r="L188" s="16">
        <f t="shared" si="7"/>
        <v>186.18651829159455</v>
      </c>
      <c r="M188" s="17">
        <v>70.411227091401926</v>
      </c>
      <c r="N188" s="18">
        <v>1</v>
      </c>
      <c r="O188" s="19">
        <v>0</v>
      </c>
      <c r="P188" s="20"/>
      <c r="Q188" s="20"/>
      <c r="R188" s="20"/>
    </row>
    <row r="189" spans="1:18" s="21" customFormat="1" ht="14.4" customHeight="1" thickBot="1" x14ac:dyDescent="0.35">
      <c r="A189" s="9">
        <v>183</v>
      </c>
      <c r="B189" s="111"/>
      <c r="C189" s="10" t="s">
        <v>274</v>
      </c>
      <c r="D189" s="11" t="s">
        <v>18</v>
      </c>
      <c r="E189" s="12" t="s">
        <v>207</v>
      </c>
      <c r="F189" s="13">
        <v>112.91</v>
      </c>
      <c r="G189" s="14">
        <v>5.48</v>
      </c>
      <c r="H189" s="15">
        <v>2.2799999999999998</v>
      </c>
      <c r="I189" s="15">
        <v>11.940000000000012</v>
      </c>
      <c r="J189" s="16">
        <f t="shared" si="6"/>
        <v>132.61000000000001</v>
      </c>
      <c r="K189" s="16">
        <v>29.825488096370751</v>
      </c>
      <c r="L189" s="16">
        <f t="shared" si="7"/>
        <v>162.43548809637076</v>
      </c>
      <c r="M189" s="17">
        <v>61.429163319676391</v>
      </c>
      <c r="N189" s="18">
        <v>1</v>
      </c>
      <c r="O189" s="19">
        <v>0</v>
      </c>
      <c r="P189" s="20"/>
      <c r="Q189" s="20"/>
      <c r="R189" s="20"/>
    </row>
    <row r="190" spans="1:18" s="21" customFormat="1" ht="14.4" customHeight="1" thickBot="1" x14ac:dyDescent="0.35">
      <c r="A190" s="41">
        <v>184</v>
      </c>
      <c r="B190" s="111"/>
      <c r="C190" s="10" t="s">
        <v>274</v>
      </c>
      <c r="D190" s="11" t="s">
        <v>18</v>
      </c>
      <c r="E190" s="12" t="s">
        <v>208</v>
      </c>
      <c r="F190" s="13">
        <v>112.91</v>
      </c>
      <c r="G190" s="14">
        <v>5.48</v>
      </c>
      <c r="H190" s="15">
        <v>2.2799999999999998</v>
      </c>
      <c r="I190" s="15">
        <v>11.940000000000012</v>
      </c>
      <c r="J190" s="16">
        <f t="shared" si="6"/>
        <v>132.61000000000001</v>
      </c>
      <c r="K190" s="16">
        <v>29.825488096370751</v>
      </c>
      <c r="L190" s="16">
        <f t="shared" si="7"/>
        <v>162.43548809637076</v>
      </c>
      <c r="M190" s="17">
        <v>61.429163319676391</v>
      </c>
      <c r="N190" s="18">
        <v>1</v>
      </c>
      <c r="O190" s="19">
        <v>0</v>
      </c>
      <c r="P190" s="20"/>
      <c r="Q190" s="20"/>
      <c r="R190" s="20"/>
    </row>
    <row r="191" spans="1:18" s="21" customFormat="1" ht="14.4" customHeight="1" thickBot="1" x14ac:dyDescent="0.35">
      <c r="A191" s="9">
        <v>185</v>
      </c>
      <c r="B191" s="111"/>
      <c r="C191" s="10" t="s">
        <v>274</v>
      </c>
      <c r="D191" s="11" t="s">
        <v>18</v>
      </c>
      <c r="E191" s="12" t="s">
        <v>209</v>
      </c>
      <c r="F191" s="13">
        <v>130.93</v>
      </c>
      <c r="G191" s="14">
        <v>7.12</v>
      </c>
      <c r="H191" s="15">
        <v>2.8</v>
      </c>
      <c r="I191" s="15">
        <v>11.560000000000002</v>
      </c>
      <c r="J191" s="16">
        <f t="shared" si="6"/>
        <v>152.41000000000003</v>
      </c>
      <c r="K191" s="16">
        <v>34.278731926460047</v>
      </c>
      <c r="L191" s="16">
        <f t="shared" si="7"/>
        <v>186.68873192646006</v>
      </c>
      <c r="M191" s="17">
        <v>70.601152111845849</v>
      </c>
      <c r="N191" s="18">
        <v>1</v>
      </c>
      <c r="O191" s="19">
        <v>0</v>
      </c>
      <c r="P191" s="20"/>
      <c r="Q191" s="20"/>
      <c r="R191" s="20"/>
    </row>
    <row r="192" spans="1:18" s="21" customFormat="1" ht="14.4" customHeight="1" thickBot="1" x14ac:dyDescent="0.35">
      <c r="A192" s="41">
        <v>186</v>
      </c>
      <c r="B192" s="111"/>
      <c r="C192" s="10" t="s">
        <v>274</v>
      </c>
      <c r="D192" s="35" t="s">
        <v>18</v>
      </c>
      <c r="E192" s="12" t="s">
        <v>210</v>
      </c>
      <c r="F192" s="13">
        <v>130.93</v>
      </c>
      <c r="G192" s="14">
        <v>7.12</v>
      </c>
      <c r="H192" s="15">
        <v>2.8</v>
      </c>
      <c r="I192" s="15">
        <v>11.159999999999997</v>
      </c>
      <c r="J192" s="16">
        <f t="shared" si="6"/>
        <v>152.01000000000002</v>
      </c>
      <c r="K192" s="16">
        <v>34.188767404640053</v>
      </c>
      <c r="L192" s="16">
        <f t="shared" si="7"/>
        <v>186.19876740464008</v>
      </c>
      <c r="M192" s="17">
        <v>70.415859408973731</v>
      </c>
      <c r="N192" s="18">
        <v>1</v>
      </c>
      <c r="O192" s="19">
        <v>0</v>
      </c>
      <c r="P192" s="20"/>
      <c r="Q192" s="20"/>
      <c r="R192" s="20"/>
    </row>
    <row r="193" spans="1:18" s="21" customFormat="1" ht="14.4" customHeight="1" thickBot="1" x14ac:dyDescent="0.35">
      <c r="A193" s="9">
        <v>187</v>
      </c>
      <c r="B193" s="111"/>
      <c r="C193" s="10" t="s">
        <v>274</v>
      </c>
      <c r="D193" s="11" t="s">
        <v>18</v>
      </c>
      <c r="E193" s="12" t="s">
        <v>211</v>
      </c>
      <c r="F193" s="13">
        <v>112.91</v>
      </c>
      <c r="G193" s="14">
        <v>5.48</v>
      </c>
      <c r="H193" s="15">
        <v>2.2799999999999998</v>
      </c>
      <c r="I193" s="15">
        <v>11.38000000000001</v>
      </c>
      <c r="J193" s="16">
        <f t="shared" si="6"/>
        <v>132.05000000000001</v>
      </c>
      <c r="K193" s="16">
        <v>29.699537765822772</v>
      </c>
      <c r="L193" s="16">
        <f t="shared" si="7"/>
        <v>161.74953776582279</v>
      </c>
      <c r="M193" s="17">
        <v>61.169753535655438</v>
      </c>
      <c r="N193" s="18">
        <v>1</v>
      </c>
      <c r="O193" s="19">
        <v>0</v>
      </c>
      <c r="P193" s="20"/>
      <c r="Q193" s="20"/>
      <c r="R193" s="20"/>
    </row>
    <row r="194" spans="1:18" s="21" customFormat="1" ht="14.4" customHeight="1" thickBot="1" x14ac:dyDescent="0.35">
      <c r="A194" s="41">
        <v>188</v>
      </c>
      <c r="B194" s="111"/>
      <c r="C194" s="10" t="s">
        <v>274</v>
      </c>
      <c r="D194" s="11" t="s">
        <v>147</v>
      </c>
      <c r="E194" s="12" t="s">
        <v>212</v>
      </c>
      <c r="F194" s="13">
        <v>74.14</v>
      </c>
      <c r="G194" s="14">
        <v>4.01</v>
      </c>
      <c r="H194" s="15">
        <v>2.85</v>
      </c>
      <c r="I194" s="15">
        <v>8.7599999999999909</v>
      </c>
      <c r="J194" s="16">
        <f t="shared" si="6"/>
        <v>89.759999999999991</v>
      </c>
      <c r="K194" s="16">
        <v>20.188038696404782</v>
      </c>
      <c r="L194" s="16">
        <f t="shared" si="7"/>
        <v>109.94803869640478</v>
      </c>
      <c r="M194" s="17">
        <v>41.579682524501557</v>
      </c>
      <c r="N194" s="18">
        <v>1</v>
      </c>
      <c r="O194" s="19">
        <v>0</v>
      </c>
      <c r="P194" s="20"/>
      <c r="Q194" s="20"/>
      <c r="R194" s="20"/>
    </row>
    <row r="195" spans="1:18" s="21" customFormat="1" ht="14.4" customHeight="1" thickBot="1" x14ac:dyDescent="0.35">
      <c r="A195" s="9">
        <v>189</v>
      </c>
      <c r="B195" s="111"/>
      <c r="C195" s="10" t="s">
        <v>274</v>
      </c>
      <c r="D195" s="11" t="s">
        <v>147</v>
      </c>
      <c r="E195" s="12" t="s">
        <v>213</v>
      </c>
      <c r="F195" s="13">
        <v>72.36</v>
      </c>
      <c r="G195" s="14">
        <v>4.01</v>
      </c>
      <c r="H195" s="15">
        <v>2.41</v>
      </c>
      <c r="I195" s="15">
        <v>8.3199999999999932</v>
      </c>
      <c r="J195" s="16">
        <f t="shared" ref="J195:J244" si="8">F195+G195+H195+I195</f>
        <v>87.1</v>
      </c>
      <c r="K195" s="16">
        <v>19.589774626301878</v>
      </c>
      <c r="L195" s="16">
        <f t="shared" ref="L195:L244" si="9">J195+K195</f>
        <v>106.68977462630187</v>
      </c>
      <c r="M195" s="17">
        <v>40.347486050402026</v>
      </c>
      <c r="N195" s="18">
        <v>1</v>
      </c>
      <c r="O195" s="19">
        <v>0</v>
      </c>
      <c r="P195" s="20"/>
      <c r="Q195" s="20"/>
      <c r="R195" s="20"/>
    </row>
    <row r="196" spans="1:18" s="21" customFormat="1" ht="14.4" customHeight="1" thickBot="1" x14ac:dyDescent="0.35">
      <c r="A196" s="41">
        <v>190</v>
      </c>
      <c r="B196" s="111"/>
      <c r="C196" s="10" t="s">
        <v>274</v>
      </c>
      <c r="D196" s="35" t="s">
        <v>18</v>
      </c>
      <c r="E196" s="12" t="s">
        <v>214</v>
      </c>
      <c r="F196" s="13">
        <v>130.93</v>
      </c>
      <c r="G196" s="14">
        <v>7.12</v>
      </c>
      <c r="H196" s="15">
        <v>2.8050000000000002</v>
      </c>
      <c r="I196" s="15">
        <v>11.159999999999997</v>
      </c>
      <c r="J196" s="16">
        <f t="shared" si="8"/>
        <v>152.01500000000001</v>
      </c>
      <c r="K196" s="16">
        <v>34.189891961162807</v>
      </c>
      <c r="L196" s="16">
        <f t="shared" si="9"/>
        <v>186.20489196116282</v>
      </c>
      <c r="M196" s="17">
        <v>70.418175567759647</v>
      </c>
      <c r="N196" s="18">
        <v>1</v>
      </c>
      <c r="O196" s="19">
        <v>0</v>
      </c>
      <c r="P196" s="20"/>
      <c r="Q196" s="20"/>
      <c r="R196" s="20"/>
    </row>
    <row r="197" spans="1:18" s="21" customFormat="1" ht="14.4" customHeight="1" thickBot="1" x14ac:dyDescent="0.35">
      <c r="A197" s="9">
        <v>191</v>
      </c>
      <c r="B197" s="111"/>
      <c r="C197" s="10" t="s">
        <v>274</v>
      </c>
      <c r="D197" s="11" t="s">
        <v>18</v>
      </c>
      <c r="E197" s="12" t="s">
        <v>215</v>
      </c>
      <c r="F197" s="13">
        <v>112.91</v>
      </c>
      <c r="G197" s="14">
        <v>5.48</v>
      </c>
      <c r="H197" s="15">
        <v>2.2799999999999998</v>
      </c>
      <c r="I197" s="15">
        <v>11.570000000000007</v>
      </c>
      <c r="J197" s="16">
        <f t="shared" si="8"/>
        <v>132.24</v>
      </c>
      <c r="K197" s="16">
        <v>29.742270913687264</v>
      </c>
      <c r="L197" s="16">
        <f t="shared" si="9"/>
        <v>161.98227091368727</v>
      </c>
      <c r="M197" s="17">
        <v>61.257767569519686</v>
      </c>
      <c r="N197" s="18">
        <v>1</v>
      </c>
      <c r="O197" s="19">
        <v>0</v>
      </c>
      <c r="P197" s="20"/>
      <c r="Q197" s="20"/>
      <c r="R197" s="20"/>
    </row>
    <row r="198" spans="1:18" s="21" customFormat="1" ht="14.4" customHeight="1" thickBot="1" x14ac:dyDescent="0.35">
      <c r="A198" s="41">
        <v>192</v>
      </c>
      <c r="B198" s="111"/>
      <c r="C198" s="10" t="s">
        <v>274</v>
      </c>
      <c r="D198" s="11" t="s">
        <v>18</v>
      </c>
      <c r="E198" s="12" t="s">
        <v>216</v>
      </c>
      <c r="F198" s="13">
        <v>112.91</v>
      </c>
      <c r="G198" s="14">
        <v>5.48</v>
      </c>
      <c r="H198" s="15">
        <v>2.2799999999999998</v>
      </c>
      <c r="I198" s="15">
        <v>11.690000000000012</v>
      </c>
      <c r="J198" s="16">
        <f t="shared" si="8"/>
        <v>132.36000000000001</v>
      </c>
      <c r="K198" s="16">
        <v>29.769260270233261</v>
      </c>
      <c r="L198" s="16">
        <f t="shared" si="9"/>
        <v>162.12926027023326</v>
      </c>
      <c r="M198" s="17">
        <v>61.313355380381317</v>
      </c>
      <c r="N198" s="18">
        <v>1</v>
      </c>
      <c r="O198" s="19">
        <v>0</v>
      </c>
      <c r="P198" s="20"/>
      <c r="Q198" s="20"/>
      <c r="R198" s="20"/>
    </row>
    <row r="199" spans="1:18" s="21" customFormat="1" ht="14.4" customHeight="1" thickBot="1" x14ac:dyDescent="0.35">
      <c r="A199" s="9">
        <v>193</v>
      </c>
      <c r="B199" s="111"/>
      <c r="C199" s="10" t="s">
        <v>274</v>
      </c>
      <c r="D199" s="11" t="s">
        <v>18</v>
      </c>
      <c r="E199" s="12" t="s">
        <v>217</v>
      </c>
      <c r="F199" s="13">
        <v>130.93</v>
      </c>
      <c r="G199" s="14">
        <v>7.12</v>
      </c>
      <c r="H199" s="15">
        <v>2.8</v>
      </c>
      <c r="I199" s="15">
        <v>11.560000000000002</v>
      </c>
      <c r="J199" s="16">
        <f t="shared" si="8"/>
        <v>152.41000000000003</v>
      </c>
      <c r="K199" s="16">
        <v>34.278731926460047</v>
      </c>
      <c r="L199" s="16">
        <f t="shared" si="9"/>
        <v>186.68873192646006</v>
      </c>
      <c r="M199" s="17">
        <v>70.601152111845849</v>
      </c>
      <c r="N199" s="18">
        <v>1</v>
      </c>
      <c r="O199" s="19">
        <v>0</v>
      </c>
      <c r="P199" s="20"/>
      <c r="Q199" s="20"/>
      <c r="R199" s="20"/>
    </row>
    <row r="200" spans="1:18" s="21" customFormat="1" ht="14.4" customHeight="1" thickBot="1" x14ac:dyDescent="0.35">
      <c r="A200" s="41">
        <v>194</v>
      </c>
      <c r="B200" s="111"/>
      <c r="C200" s="10" t="s">
        <v>274</v>
      </c>
      <c r="D200" s="11" t="s">
        <v>18</v>
      </c>
      <c r="E200" s="12" t="s">
        <v>218</v>
      </c>
      <c r="F200" s="13">
        <v>130.93</v>
      </c>
      <c r="G200" s="14">
        <v>7.12</v>
      </c>
      <c r="H200" s="15">
        <v>2.8</v>
      </c>
      <c r="I200" s="15">
        <v>11.379999999999995</v>
      </c>
      <c r="J200" s="16">
        <f t="shared" si="8"/>
        <v>152.23000000000002</v>
      </c>
      <c r="K200" s="16">
        <v>34.238247891641052</v>
      </c>
      <c r="L200" s="16">
        <f t="shared" si="9"/>
        <v>186.46824789164106</v>
      </c>
      <c r="M200" s="17">
        <v>70.517770395553399</v>
      </c>
      <c r="N200" s="18">
        <v>1</v>
      </c>
      <c r="O200" s="19">
        <v>0</v>
      </c>
      <c r="P200" s="20"/>
      <c r="Q200" s="20"/>
      <c r="R200" s="20"/>
    </row>
    <row r="201" spans="1:18" s="21" customFormat="1" ht="14.4" customHeight="1" thickBot="1" x14ac:dyDescent="0.35">
      <c r="A201" s="9">
        <v>195</v>
      </c>
      <c r="B201" s="111"/>
      <c r="C201" s="10" t="s">
        <v>274</v>
      </c>
      <c r="D201" s="11" t="s">
        <v>147</v>
      </c>
      <c r="E201" s="12" t="s">
        <v>219</v>
      </c>
      <c r="F201" s="13">
        <v>74.14</v>
      </c>
      <c r="G201" s="14">
        <v>4.01</v>
      </c>
      <c r="H201" s="15">
        <v>2.85</v>
      </c>
      <c r="I201" s="15">
        <v>8.4799999999999898</v>
      </c>
      <c r="J201" s="16">
        <f t="shared" si="8"/>
        <v>89.47999999999999</v>
      </c>
      <c r="K201" s="16">
        <v>20.125063531130792</v>
      </c>
      <c r="L201" s="16">
        <f t="shared" si="9"/>
        <v>109.60506353113078</v>
      </c>
      <c r="M201" s="17">
        <v>41.449977632491077</v>
      </c>
      <c r="N201" s="18">
        <v>1</v>
      </c>
      <c r="O201" s="19">
        <v>0</v>
      </c>
      <c r="P201" s="20"/>
      <c r="Q201" s="20"/>
      <c r="R201" s="20"/>
    </row>
    <row r="202" spans="1:18" s="21" customFormat="1" ht="14.4" customHeight="1" thickBot="1" x14ac:dyDescent="0.35">
      <c r="A202" s="41">
        <v>196</v>
      </c>
      <c r="B202" s="111"/>
      <c r="C202" s="10" t="s">
        <v>274</v>
      </c>
      <c r="D202" s="11" t="s">
        <v>18</v>
      </c>
      <c r="E202" s="12" t="s">
        <v>220</v>
      </c>
      <c r="F202" s="13">
        <v>130.93</v>
      </c>
      <c r="G202" s="14">
        <v>7.12</v>
      </c>
      <c r="H202" s="15">
        <v>2.8</v>
      </c>
      <c r="I202" s="15">
        <v>10.869999999999976</v>
      </c>
      <c r="J202" s="16">
        <f t="shared" si="8"/>
        <v>151.72</v>
      </c>
      <c r="K202" s="16">
        <v>34.123543126320556</v>
      </c>
      <c r="L202" s="16">
        <f t="shared" si="9"/>
        <v>185.84354312632055</v>
      </c>
      <c r="M202" s="17">
        <v>70.281522199391446</v>
      </c>
      <c r="N202" s="18">
        <v>1</v>
      </c>
      <c r="O202" s="19">
        <v>0</v>
      </c>
      <c r="P202" s="20"/>
      <c r="Q202" s="20"/>
      <c r="R202" s="20"/>
    </row>
    <row r="203" spans="1:18" s="21" customFormat="1" ht="14.4" customHeight="1" thickBot="1" x14ac:dyDescent="0.35">
      <c r="A203" s="9">
        <v>197</v>
      </c>
      <c r="B203" s="111"/>
      <c r="C203" s="10" t="s">
        <v>274</v>
      </c>
      <c r="D203" s="11" t="s">
        <v>147</v>
      </c>
      <c r="E203" s="12" t="s">
        <v>221</v>
      </c>
      <c r="F203" s="13">
        <v>72.36</v>
      </c>
      <c r="G203" s="14">
        <v>4.01</v>
      </c>
      <c r="H203" s="15">
        <v>2.41</v>
      </c>
      <c r="I203" s="15">
        <v>8.0060000000000002</v>
      </c>
      <c r="J203" s="16">
        <f t="shared" si="8"/>
        <v>86.786000000000001</v>
      </c>
      <c r="K203" s="16">
        <v>19.519152476673192</v>
      </c>
      <c r="L203" s="16">
        <f t="shared" si="9"/>
        <v>106.30515247667319</v>
      </c>
      <c r="M203" s="17">
        <v>40.202031278647418</v>
      </c>
      <c r="N203" s="18">
        <v>1</v>
      </c>
      <c r="O203" s="19">
        <v>0</v>
      </c>
      <c r="P203" s="20"/>
      <c r="Q203" s="20"/>
      <c r="R203" s="20"/>
    </row>
    <row r="204" spans="1:18" s="21" customFormat="1" ht="14.4" customHeight="1" thickBot="1" x14ac:dyDescent="0.35">
      <c r="A204" s="41">
        <v>198</v>
      </c>
      <c r="B204" s="111"/>
      <c r="C204" s="10" t="s">
        <v>274</v>
      </c>
      <c r="D204" s="11" t="s">
        <v>147</v>
      </c>
      <c r="E204" s="12" t="s">
        <v>222</v>
      </c>
      <c r="F204" s="13">
        <v>72.36</v>
      </c>
      <c r="G204" s="14">
        <v>4.01</v>
      </c>
      <c r="H204" s="15">
        <v>2.41</v>
      </c>
      <c r="I204" s="15">
        <v>8.1999999999999886</v>
      </c>
      <c r="J204" s="16">
        <f t="shared" si="8"/>
        <v>86.97999999999999</v>
      </c>
      <c r="K204" s="16">
        <v>19.562785269755882</v>
      </c>
      <c r="L204" s="16">
        <f t="shared" si="9"/>
        <v>106.54278526975587</v>
      </c>
      <c r="M204" s="17">
        <v>40.291898239540387</v>
      </c>
      <c r="N204" s="18">
        <v>1</v>
      </c>
      <c r="O204" s="19">
        <v>0</v>
      </c>
      <c r="P204" s="20"/>
      <c r="Q204" s="20"/>
      <c r="R204" s="20"/>
    </row>
    <row r="205" spans="1:18" s="21" customFormat="1" ht="14.4" customHeight="1" thickBot="1" x14ac:dyDescent="0.35">
      <c r="A205" s="9">
        <v>199</v>
      </c>
      <c r="B205" s="111" t="s">
        <v>146</v>
      </c>
      <c r="C205" s="10" t="s">
        <v>275</v>
      </c>
      <c r="D205" s="11" t="s">
        <v>147</v>
      </c>
      <c r="E205" s="12" t="s">
        <v>223</v>
      </c>
      <c r="F205" s="13">
        <v>74.14</v>
      </c>
      <c r="G205" s="14">
        <v>4.01</v>
      </c>
      <c r="H205" s="15">
        <v>2.85</v>
      </c>
      <c r="I205" s="15">
        <v>8.8199999999999932</v>
      </c>
      <c r="J205" s="16">
        <f t="shared" si="8"/>
        <v>89.82</v>
      </c>
      <c r="K205" s="16">
        <v>20.20153337467778</v>
      </c>
      <c r="L205" s="16">
        <f t="shared" si="9"/>
        <v>110.02153337467777</v>
      </c>
      <c r="M205" s="17">
        <v>41.607476429932376</v>
      </c>
      <c r="N205" s="18">
        <v>1</v>
      </c>
      <c r="O205" s="19">
        <v>0</v>
      </c>
      <c r="P205" s="20"/>
      <c r="Q205" s="20"/>
      <c r="R205" s="20"/>
    </row>
    <row r="206" spans="1:18" s="21" customFormat="1" ht="14.4" customHeight="1" thickBot="1" x14ac:dyDescent="0.35">
      <c r="A206" s="41">
        <v>200</v>
      </c>
      <c r="B206" s="111"/>
      <c r="C206" s="10" t="s">
        <v>275</v>
      </c>
      <c r="D206" s="11" t="s">
        <v>18</v>
      </c>
      <c r="E206" s="12" t="s">
        <v>224</v>
      </c>
      <c r="F206" s="13">
        <v>130.93</v>
      </c>
      <c r="G206" s="14">
        <v>7.12</v>
      </c>
      <c r="H206" s="15">
        <v>2.8</v>
      </c>
      <c r="I206" s="15">
        <v>10.97999999999999</v>
      </c>
      <c r="J206" s="16">
        <f t="shared" si="8"/>
        <v>151.83000000000001</v>
      </c>
      <c r="K206" s="16">
        <v>34.148283369821058</v>
      </c>
      <c r="L206" s="16">
        <f t="shared" si="9"/>
        <v>185.97828336982107</v>
      </c>
      <c r="M206" s="17">
        <v>70.33247769268128</v>
      </c>
      <c r="N206" s="18">
        <v>1</v>
      </c>
      <c r="O206" s="19">
        <v>0</v>
      </c>
      <c r="P206" s="20"/>
      <c r="Q206" s="20"/>
      <c r="R206" s="20"/>
    </row>
    <row r="207" spans="1:18" s="21" customFormat="1" ht="14.4" customHeight="1" thickBot="1" x14ac:dyDescent="0.35">
      <c r="A207" s="9">
        <v>201</v>
      </c>
      <c r="B207" s="111"/>
      <c r="C207" s="10" t="s">
        <v>275</v>
      </c>
      <c r="D207" s="11" t="s">
        <v>147</v>
      </c>
      <c r="E207" s="12" t="s">
        <v>225</v>
      </c>
      <c r="F207" s="13">
        <v>72.36</v>
      </c>
      <c r="G207" s="14">
        <v>4.01</v>
      </c>
      <c r="H207" s="15">
        <v>2.41</v>
      </c>
      <c r="I207" s="15">
        <v>7.9200000000000017</v>
      </c>
      <c r="J207" s="16">
        <f t="shared" si="8"/>
        <v>86.7</v>
      </c>
      <c r="K207" s="16">
        <v>19.499810104481895</v>
      </c>
      <c r="L207" s="16">
        <f t="shared" si="9"/>
        <v>106.1998101044819</v>
      </c>
      <c r="M207" s="17">
        <v>40.162193347529922</v>
      </c>
      <c r="N207" s="18">
        <v>1</v>
      </c>
      <c r="O207" s="19">
        <v>0</v>
      </c>
      <c r="P207" s="20"/>
      <c r="Q207" s="20"/>
      <c r="R207" s="20"/>
    </row>
    <row r="208" spans="1:18" s="21" customFormat="1" ht="14.4" customHeight="1" thickBot="1" x14ac:dyDescent="0.35">
      <c r="A208" s="41">
        <v>202</v>
      </c>
      <c r="B208" s="111"/>
      <c r="C208" s="10" t="s">
        <v>275</v>
      </c>
      <c r="D208" s="11" t="s">
        <v>18</v>
      </c>
      <c r="E208" s="12" t="s">
        <v>226</v>
      </c>
      <c r="F208" s="13">
        <v>130.93</v>
      </c>
      <c r="G208" s="14">
        <v>7.12</v>
      </c>
      <c r="H208" s="15">
        <v>2.8</v>
      </c>
      <c r="I208" s="15">
        <v>11.149999999999977</v>
      </c>
      <c r="J208" s="16">
        <f t="shared" si="8"/>
        <v>152</v>
      </c>
      <c r="K208" s="16">
        <v>34.186518291594552</v>
      </c>
      <c r="L208" s="16">
        <f t="shared" si="9"/>
        <v>186.18651829159455</v>
      </c>
      <c r="M208" s="17">
        <v>70.411227091401926</v>
      </c>
      <c r="N208" s="18">
        <v>1</v>
      </c>
      <c r="O208" s="19">
        <v>0</v>
      </c>
      <c r="P208" s="20"/>
      <c r="Q208" s="20"/>
      <c r="R208" s="20"/>
    </row>
    <row r="209" spans="1:18" s="21" customFormat="1" ht="14.4" customHeight="1" thickBot="1" x14ac:dyDescent="0.35">
      <c r="A209" s="9">
        <v>203</v>
      </c>
      <c r="B209" s="111"/>
      <c r="C209" s="10" t="s">
        <v>275</v>
      </c>
      <c r="D209" s="11" t="s">
        <v>18</v>
      </c>
      <c r="E209" s="12" t="s">
        <v>227</v>
      </c>
      <c r="F209" s="13">
        <v>112.91</v>
      </c>
      <c r="G209" s="14">
        <v>5.48</v>
      </c>
      <c r="H209" s="15">
        <v>2.2799999999999998</v>
      </c>
      <c r="I209" s="15">
        <v>11.940000000000012</v>
      </c>
      <c r="J209" s="16">
        <f t="shared" si="8"/>
        <v>132.61000000000001</v>
      </c>
      <c r="K209" s="16">
        <v>29.825488096370751</v>
      </c>
      <c r="L209" s="16">
        <f t="shared" si="9"/>
        <v>162.43548809637076</v>
      </c>
      <c r="M209" s="17">
        <v>61.429163319676391</v>
      </c>
      <c r="N209" s="18">
        <v>1</v>
      </c>
      <c r="O209" s="19">
        <v>0</v>
      </c>
      <c r="P209" s="20"/>
      <c r="Q209" s="20"/>
      <c r="R209" s="20"/>
    </row>
    <row r="210" spans="1:18" s="21" customFormat="1" ht="14.4" customHeight="1" thickBot="1" x14ac:dyDescent="0.35">
      <c r="A210" s="41">
        <v>204</v>
      </c>
      <c r="B210" s="111"/>
      <c r="C210" s="10" t="s">
        <v>275</v>
      </c>
      <c r="D210" s="11" t="s">
        <v>18</v>
      </c>
      <c r="E210" s="12" t="s">
        <v>228</v>
      </c>
      <c r="F210" s="13">
        <v>112.91</v>
      </c>
      <c r="G210" s="14">
        <v>5.48</v>
      </c>
      <c r="H210" s="15">
        <v>2.2799999999999998</v>
      </c>
      <c r="I210" s="15">
        <v>11.940000000000012</v>
      </c>
      <c r="J210" s="16">
        <f t="shared" si="8"/>
        <v>132.61000000000001</v>
      </c>
      <c r="K210" s="16">
        <v>29.825488096370751</v>
      </c>
      <c r="L210" s="16">
        <f t="shared" si="9"/>
        <v>162.43548809637076</v>
      </c>
      <c r="M210" s="17">
        <v>61.429163319676391</v>
      </c>
      <c r="N210" s="18">
        <v>1</v>
      </c>
      <c r="O210" s="19">
        <v>0</v>
      </c>
      <c r="P210" s="20"/>
      <c r="Q210" s="20"/>
      <c r="R210" s="20"/>
    </row>
    <row r="211" spans="1:18" s="21" customFormat="1" ht="14.4" customHeight="1" thickBot="1" x14ac:dyDescent="0.35">
      <c r="A211" s="9">
        <v>205</v>
      </c>
      <c r="B211" s="111"/>
      <c r="C211" s="10" t="s">
        <v>275</v>
      </c>
      <c r="D211" s="11" t="s">
        <v>18</v>
      </c>
      <c r="E211" s="12" t="s">
        <v>229</v>
      </c>
      <c r="F211" s="13">
        <v>130.93</v>
      </c>
      <c r="G211" s="14">
        <v>7.12</v>
      </c>
      <c r="H211" s="15">
        <v>2.8</v>
      </c>
      <c r="I211" s="15">
        <v>11.560000000000002</v>
      </c>
      <c r="J211" s="16">
        <f t="shared" si="8"/>
        <v>152.41000000000003</v>
      </c>
      <c r="K211" s="16">
        <v>34.278731926460047</v>
      </c>
      <c r="L211" s="16">
        <f t="shared" si="9"/>
        <v>186.68873192646006</v>
      </c>
      <c r="M211" s="17">
        <v>70.601152111845849</v>
      </c>
      <c r="N211" s="18">
        <v>1</v>
      </c>
      <c r="O211" s="19">
        <v>0</v>
      </c>
      <c r="P211" s="20"/>
      <c r="Q211" s="20"/>
      <c r="R211" s="20"/>
    </row>
    <row r="212" spans="1:18" s="21" customFormat="1" ht="14.4" customHeight="1" thickBot="1" x14ac:dyDescent="0.35">
      <c r="A212" s="41">
        <v>206</v>
      </c>
      <c r="B212" s="111"/>
      <c r="C212" s="10" t="s">
        <v>275</v>
      </c>
      <c r="D212" s="35" t="s">
        <v>18</v>
      </c>
      <c r="E212" s="12" t="s">
        <v>230</v>
      </c>
      <c r="F212" s="13">
        <v>130.93</v>
      </c>
      <c r="G212" s="14">
        <v>7.12</v>
      </c>
      <c r="H212" s="15">
        <v>2.8</v>
      </c>
      <c r="I212" s="15">
        <v>11.159999999999997</v>
      </c>
      <c r="J212" s="16">
        <f t="shared" si="8"/>
        <v>152.01000000000002</v>
      </c>
      <c r="K212" s="16">
        <v>34.188767404640053</v>
      </c>
      <c r="L212" s="16">
        <f t="shared" si="9"/>
        <v>186.19876740464008</v>
      </c>
      <c r="M212" s="17">
        <v>70.415859408973731</v>
      </c>
      <c r="N212" s="18">
        <v>1</v>
      </c>
      <c r="O212" s="19">
        <v>0</v>
      </c>
      <c r="P212" s="20"/>
      <c r="Q212" s="20"/>
      <c r="R212" s="20"/>
    </row>
    <row r="213" spans="1:18" s="21" customFormat="1" ht="14.4" customHeight="1" thickBot="1" x14ac:dyDescent="0.35">
      <c r="A213" s="9">
        <v>207</v>
      </c>
      <c r="B213" s="111"/>
      <c r="C213" s="10" t="s">
        <v>275</v>
      </c>
      <c r="D213" s="11" t="s">
        <v>18</v>
      </c>
      <c r="E213" s="12" t="s">
        <v>231</v>
      </c>
      <c r="F213" s="13">
        <v>112.91</v>
      </c>
      <c r="G213" s="14">
        <v>5.48</v>
      </c>
      <c r="H213" s="15">
        <v>2.2799999999999998</v>
      </c>
      <c r="I213" s="15">
        <v>11.38000000000001</v>
      </c>
      <c r="J213" s="16">
        <f t="shared" si="8"/>
        <v>132.05000000000001</v>
      </c>
      <c r="K213" s="16">
        <v>29.699537765822772</v>
      </c>
      <c r="L213" s="16">
        <f t="shared" si="9"/>
        <v>161.74953776582279</v>
      </c>
      <c r="M213" s="17">
        <v>61.169753535655438</v>
      </c>
      <c r="N213" s="18">
        <v>1</v>
      </c>
      <c r="O213" s="19">
        <v>0</v>
      </c>
      <c r="P213" s="20"/>
      <c r="Q213" s="20"/>
      <c r="R213" s="20"/>
    </row>
    <row r="214" spans="1:18" s="21" customFormat="1" ht="14.4" customHeight="1" thickBot="1" x14ac:dyDescent="0.35">
      <c r="A214" s="41">
        <v>208</v>
      </c>
      <c r="B214" s="111"/>
      <c r="C214" s="10" t="s">
        <v>275</v>
      </c>
      <c r="D214" s="11" t="s">
        <v>147</v>
      </c>
      <c r="E214" s="12" t="s">
        <v>232</v>
      </c>
      <c r="F214" s="13">
        <v>74.14</v>
      </c>
      <c r="G214" s="14">
        <v>4.01</v>
      </c>
      <c r="H214" s="15">
        <v>2.85</v>
      </c>
      <c r="I214" s="15">
        <v>8.7599999999999909</v>
      </c>
      <c r="J214" s="16">
        <f t="shared" si="8"/>
        <v>89.759999999999991</v>
      </c>
      <c r="K214" s="16">
        <v>20.188038696404782</v>
      </c>
      <c r="L214" s="16">
        <f t="shared" si="9"/>
        <v>109.94803869640478</v>
      </c>
      <c r="M214" s="17">
        <v>41.579682524501557</v>
      </c>
      <c r="N214" s="18">
        <v>1</v>
      </c>
      <c r="O214" s="19">
        <v>0</v>
      </c>
      <c r="P214" s="20"/>
      <c r="Q214" s="20"/>
      <c r="R214" s="20"/>
    </row>
    <row r="215" spans="1:18" s="21" customFormat="1" ht="14.4" customHeight="1" thickBot="1" x14ac:dyDescent="0.35">
      <c r="A215" s="9">
        <v>209</v>
      </c>
      <c r="B215" s="111"/>
      <c r="C215" s="10" t="s">
        <v>275</v>
      </c>
      <c r="D215" s="11" t="s">
        <v>147</v>
      </c>
      <c r="E215" s="25" t="s">
        <v>233</v>
      </c>
      <c r="F215" s="13">
        <v>72.36</v>
      </c>
      <c r="G215" s="14">
        <v>4.01</v>
      </c>
      <c r="H215" s="15">
        <v>2.41</v>
      </c>
      <c r="I215" s="15">
        <v>8.3199999999999932</v>
      </c>
      <c r="J215" s="16">
        <f t="shared" si="8"/>
        <v>87.1</v>
      </c>
      <c r="K215" s="16">
        <v>19.589774626301878</v>
      </c>
      <c r="L215" s="16">
        <f t="shared" si="9"/>
        <v>106.68977462630187</v>
      </c>
      <c r="M215" s="17">
        <v>40.347486050402026</v>
      </c>
      <c r="N215" s="18">
        <v>1</v>
      </c>
      <c r="O215" s="19">
        <v>0</v>
      </c>
      <c r="P215" s="20"/>
      <c r="Q215" s="20"/>
      <c r="R215" s="20"/>
    </row>
    <row r="216" spans="1:18" s="21" customFormat="1" ht="14.4" customHeight="1" thickBot="1" x14ac:dyDescent="0.35">
      <c r="A216" s="41">
        <v>210</v>
      </c>
      <c r="B216" s="111"/>
      <c r="C216" s="10" t="s">
        <v>275</v>
      </c>
      <c r="D216" s="35" t="s">
        <v>18</v>
      </c>
      <c r="E216" s="25" t="s">
        <v>234</v>
      </c>
      <c r="F216" s="13">
        <v>130.93</v>
      </c>
      <c r="G216" s="14">
        <v>7.12</v>
      </c>
      <c r="H216" s="15">
        <v>2.8050000000000002</v>
      </c>
      <c r="I216" s="15">
        <v>11.159999999999997</v>
      </c>
      <c r="J216" s="16">
        <f t="shared" si="8"/>
        <v>152.01500000000001</v>
      </c>
      <c r="K216" s="16">
        <v>34.189891961162807</v>
      </c>
      <c r="L216" s="16">
        <f t="shared" si="9"/>
        <v>186.20489196116282</v>
      </c>
      <c r="M216" s="17">
        <v>70.418175567759647</v>
      </c>
      <c r="N216" s="18">
        <v>1</v>
      </c>
      <c r="O216" s="19">
        <v>0</v>
      </c>
      <c r="P216" s="20"/>
      <c r="Q216" s="20"/>
      <c r="R216" s="20"/>
    </row>
    <row r="217" spans="1:18" s="21" customFormat="1" ht="14.4" customHeight="1" thickBot="1" x14ac:dyDescent="0.35">
      <c r="A217" s="9">
        <v>211</v>
      </c>
      <c r="B217" s="111"/>
      <c r="C217" s="10" t="s">
        <v>275</v>
      </c>
      <c r="D217" s="11" t="s">
        <v>18</v>
      </c>
      <c r="E217" s="25" t="s">
        <v>235</v>
      </c>
      <c r="F217" s="13">
        <v>112.91</v>
      </c>
      <c r="G217" s="14">
        <v>5.48</v>
      </c>
      <c r="H217" s="15">
        <v>2.2799999999999998</v>
      </c>
      <c r="I217" s="15">
        <v>11.570000000000007</v>
      </c>
      <c r="J217" s="16">
        <f t="shared" si="8"/>
        <v>132.24</v>
      </c>
      <c r="K217" s="16">
        <v>29.742270913687264</v>
      </c>
      <c r="L217" s="16">
        <f t="shared" si="9"/>
        <v>161.98227091368727</v>
      </c>
      <c r="M217" s="17">
        <v>61.257767569519686</v>
      </c>
      <c r="N217" s="18">
        <v>1</v>
      </c>
      <c r="O217" s="19">
        <v>0</v>
      </c>
      <c r="P217" s="20"/>
      <c r="Q217" s="20"/>
      <c r="R217" s="20"/>
    </row>
    <row r="218" spans="1:18" s="21" customFormat="1" ht="14.4" customHeight="1" thickBot="1" x14ac:dyDescent="0.35">
      <c r="A218" s="41">
        <v>212</v>
      </c>
      <c r="B218" s="111"/>
      <c r="C218" s="10" t="s">
        <v>275</v>
      </c>
      <c r="D218" s="11" t="s">
        <v>18</v>
      </c>
      <c r="E218" s="25" t="s">
        <v>236</v>
      </c>
      <c r="F218" s="13">
        <v>112.91</v>
      </c>
      <c r="G218" s="14">
        <v>5.48</v>
      </c>
      <c r="H218" s="15">
        <v>2.2799999999999998</v>
      </c>
      <c r="I218" s="15">
        <v>11.690000000000012</v>
      </c>
      <c r="J218" s="16">
        <f t="shared" si="8"/>
        <v>132.36000000000001</v>
      </c>
      <c r="K218" s="16">
        <v>29.769260270233261</v>
      </c>
      <c r="L218" s="16">
        <f t="shared" si="9"/>
        <v>162.12926027023326</v>
      </c>
      <c r="M218" s="17">
        <v>61.313355380381317</v>
      </c>
      <c r="N218" s="18">
        <v>1</v>
      </c>
      <c r="O218" s="19">
        <v>0</v>
      </c>
      <c r="P218" s="20"/>
      <c r="Q218" s="20"/>
      <c r="R218" s="20"/>
    </row>
    <row r="219" spans="1:18" s="21" customFormat="1" ht="14.4" customHeight="1" thickBot="1" x14ac:dyDescent="0.35">
      <c r="A219" s="9">
        <v>213</v>
      </c>
      <c r="B219" s="111"/>
      <c r="C219" s="10" t="s">
        <v>275</v>
      </c>
      <c r="D219" s="11" t="s">
        <v>18</v>
      </c>
      <c r="E219" s="12" t="s">
        <v>237</v>
      </c>
      <c r="F219" s="13">
        <v>130.93</v>
      </c>
      <c r="G219" s="14">
        <v>7.12</v>
      </c>
      <c r="H219" s="15">
        <v>2.8</v>
      </c>
      <c r="I219" s="15">
        <v>11.560000000000002</v>
      </c>
      <c r="J219" s="16">
        <f t="shared" si="8"/>
        <v>152.41000000000003</v>
      </c>
      <c r="K219" s="16">
        <v>34.278731926460047</v>
      </c>
      <c r="L219" s="16">
        <f t="shared" si="9"/>
        <v>186.68873192646006</v>
      </c>
      <c r="M219" s="17">
        <v>70.601152111845849</v>
      </c>
      <c r="N219" s="18">
        <v>1</v>
      </c>
      <c r="O219" s="19">
        <v>0</v>
      </c>
      <c r="P219" s="20"/>
      <c r="Q219" s="20"/>
      <c r="R219" s="20"/>
    </row>
    <row r="220" spans="1:18" s="21" customFormat="1" ht="14.4" customHeight="1" thickBot="1" x14ac:dyDescent="0.35">
      <c r="A220" s="41">
        <v>214</v>
      </c>
      <c r="B220" s="111"/>
      <c r="C220" s="10" t="s">
        <v>275</v>
      </c>
      <c r="D220" s="11" t="s">
        <v>18</v>
      </c>
      <c r="E220" s="12" t="s">
        <v>238</v>
      </c>
      <c r="F220" s="13">
        <v>130.93</v>
      </c>
      <c r="G220" s="14">
        <v>7.12</v>
      </c>
      <c r="H220" s="15">
        <v>2.8</v>
      </c>
      <c r="I220" s="15">
        <v>11.379999999999995</v>
      </c>
      <c r="J220" s="16">
        <f t="shared" si="8"/>
        <v>152.23000000000002</v>
      </c>
      <c r="K220" s="16">
        <v>34.238247891641052</v>
      </c>
      <c r="L220" s="16">
        <f t="shared" si="9"/>
        <v>186.46824789164106</v>
      </c>
      <c r="M220" s="17">
        <v>70.517770395553399</v>
      </c>
      <c r="N220" s="18">
        <v>1</v>
      </c>
      <c r="O220" s="19">
        <v>0</v>
      </c>
      <c r="P220" s="20"/>
      <c r="Q220" s="20"/>
      <c r="R220" s="20"/>
    </row>
    <row r="221" spans="1:18" s="21" customFormat="1" ht="14.4" customHeight="1" thickBot="1" x14ac:dyDescent="0.35">
      <c r="A221" s="9">
        <v>215</v>
      </c>
      <c r="B221" s="111"/>
      <c r="C221" s="10" t="s">
        <v>275</v>
      </c>
      <c r="D221" s="11" t="s">
        <v>147</v>
      </c>
      <c r="E221" s="12" t="s">
        <v>239</v>
      </c>
      <c r="F221" s="13">
        <v>74.14</v>
      </c>
      <c r="G221" s="14">
        <v>4.01</v>
      </c>
      <c r="H221" s="15">
        <v>2.85</v>
      </c>
      <c r="I221" s="15">
        <v>8.4799999999999898</v>
      </c>
      <c r="J221" s="16">
        <f t="shared" si="8"/>
        <v>89.47999999999999</v>
      </c>
      <c r="K221" s="16">
        <v>20.125063531130792</v>
      </c>
      <c r="L221" s="16">
        <f t="shared" si="9"/>
        <v>109.60506353113078</v>
      </c>
      <c r="M221" s="17">
        <v>41.449977632491077</v>
      </c>
      <c r="N221" s="18">
        <v>1</v>
      </c>
      <c r="O221" s="19">
        <v>0</v>
      </c>
      <c r="P221" s="20"/>
      <c r="Q221" s="20"/>
      <c r="R221" s="20"/>
    </row>
    <row r="222" spans="1:18" s="21" customFormat="1" ht="14.4" customHeight="1" thickBot="1" x14ac:dyDescent="0.35">
      <c r="A222" s="41">
        <v>216</v>
      </c>
      <c r="B222" s="111"/>
      <c r="C222" s="10" t="s">
        <v>275</v>
      </c>
      <c r="D222" s="11" t="s">
        <v>18</v>
      </c>
      <c r="E222" s="12" t="s">
        <v>240</v>
      </c>
      <c r="F222" s="13">
        <v>130.93</v>
      </c>
      <c r="G222" s="14">
        <v>7.12</v>
      </c>
      <c r="H222" s="15">
        <v>2.8</v>
      </c>
      <c r="I222" s="15">
        <v>10.869999999999976</v>
      </c>
      <c r="J222" s="16">
        <f t="shared" si="8"/>
        <v>151.72</v>
      </c>
      <c r="K222" s="16">
        <v>34.123543126320556</v>
      </c>
      <c r="L222" s="16">
        <f t="shared" si="9"/>
        <v>185.84354312632055</v>
      </c>
      <c r="M222" s="17">
        <v>70.281522199391446</v>
      </c>
      <c r="N222" s="18">
        <v>1</v>
      </c>
      <c r="O222" s="19">
        <v>0</v>
      </c>
      <c r="P222" s="20"/>
      <c r="Q222" s="20"/>
      <c r="R222" s="20"/>
    </row>
    <row r="223" spans="1:18" s="21" customFormat="1" ht="14.4" customHeight="1" thickBot="1" x14ac:dyDescent="0.35">
      <c r="A223" s="9">
        <v>217</v>
      </c>
      <c r="B223" s="111"/>
      <c r="C223" s="10" t="s">
        <v>275</v>
      </c>
      <c r="D223" s="11" t="s">
        <v>147</v>
      </c>
      <c r="E223" s="12" t="s">
        <v>241</v>
      </c>
      <c r="F223" s="13">
        <v>72.36</v>
      </c>
      <c r="G223" s="14">
        <v>4.01</v>
      </c>
      <c r="H223" s="15">
        <v>2.41</v>
      </c>
      <c r="I223" s="15">
        <v>8.0060000000000002</v>
      </c>
      <c r="J223" s="16">
        <f t="shared" si="8"/>
        <v>86.786000000000001</v>
      </c>
      <c r="K223" s="16">
        <v>19.519152476673192</v>
      </c>
      <c r="L223" s="16">
        <f t="shared" si="9"/>
        <v>106.30515247667319</v>
      </c>
      <c r="M223" s="17">
        <v>40.202031278647418</v>
      </c>
      <c r="N223" s="18">
        <v>1</v>
      </c>
      <c r="O223" s="19">
        <v>0</v>
      </c>
      <c r="P223" s="20"/>
      <c r="Q223" s="20"/>
      <c r="R223" s="20"/>
    </row>
    <row r="224" spans="1:18" s="21" customFormat="1" ht="14.4" customHeight="1" thickBot="1" x14ac:dyDescent="0.35">
      <c r="A224" s="41">
        <v>218</v>
      </c>
      <c r="B224" s="111"/>
      <c r="C224" s="10" t="s">
        <v>275</v>
      </c>
      <c r="D224" s="11" t="s">
        <v>147</v>
      </c>
      <c r="E224" s="12" t="s">
        <v>242</v>
      </c>
      <c r="F224" s="13">
        <v>72.36</v>
      </c>
      <c r="G224" s="14">
        <v>4.01</v>
      </c>
      <c r="H224" s="15">
        <v>2.41</v>
      </c>
      <c r="I224" s="15">
        <v>8.1999999999999886</v>
      </c>
      <c r="J224" s="16">
        <f t="shared" si="8"/>
        <v>86.97999999999999</v>
      </c>
      <c r="K224" s="16">
        <v>19.562785269755882</v>
      </c>
      <c r="L224" s="16">
        <f t="shared" si="9"/>
        <v>106.54278526975587</v>
      </c>
      <c r="M224" s="17">
        <v>40.291898239540387</v>
      </c>
      <c r="N224" s="18">
        <v>1</v>
      </c>
      <c r="O224" s="19">
        <v>0</v>
      </c>
      <c r="P224" s="20"/>
      <c r="Q224" s="20"/>
      <c r="R224" s="20"/>
    </row>
    <row r="225" spans="1:18" s="21" customFormat="1" ht="14.4" customHeight="1" thickBot="1" x14ac:dyDescent="0.35">
      <c r="A225" s="9">
        <v>219</v>
      </c>
      <c r="B225" s="111" t="s">
        <v>146</v>
      </c>
      <c r="C225" s="10" t="s">
        <v>276</v>
      </c>
      <c r="D225" s="11" t="s">
        <v>147</v>
      </c>
      <c r="E225" s="12" t="s">
        <v>243</v>
      </c>
      <c r="F225" s="13">
        <v>74.14</v>
      </c>
      <c r="G225" s="14">
        <v>4.01</v>
      </c>
      <c r="H225" s="15">
        <v>2.85</v>
      </c>
      <c r="I225" s="15">
        <v>8.8199999999999932</v>
      </c>
      <c r="J225" s="16">
        <f t="shared" si="8"/>
        <v>89.82</v>
      </c>
      <c r="K225" s="16">
        <v>20.20153337467778</v>
      </c>
      <c r="L225" s="16">
        <f t="shared" si="9"/>
        <v>110.02153337467777</v>
      </c>
      <c r="M225" s="17">
        <v>41.607476429932376</v>
      </c>
      <c r="N225" s="18">
        <v>1</v>
      </c>
      <c r="O225" s="19">
        <v>0</v>
      </c>
      <c r="P225" s="20"/>
      <c r="Q225" s="20"/>
      <c r="R225" s="20"/>
    </row>
    <row r="226" spans="1:18" s="21" customFormat="1" ht="14.4" customHeight="1" thickBot="1" x14ac:dyDescent="0.35">
      <c r="A226" s="41">
        <v>220</v>
      </c>
      <c r="B226" s="111"/>
      <c r="C226" s="10" t="s">
        <v>276</v>
      </c>
      <c r="D226" s="11" t="s">
        <v>18</v>
      </c>
      <c r="E226" s="12" t="s">
        <v>244</v>
      </c>
      <c r="F226" s="13">
        <v>130.93</v>
      </c>
      <c r="G226" s="14">
        <v>7.12</v>
      </c>
      <c r="H226" s="15">
        <v>2.8</v>
      </c>
      <c r="I226" s="15">
        <v>10.97999999999999</v>
      </c>
      <c r="J226" s="16">
        <f t="shared" si="8"/>
        <v>151.83000000000001</v>
      </c>
      <c r="K226" s="16">
        <v>34.148283369821058</v>
      </c>
      <c r="L226" s="16">
        <f t="shared" si="9"/>
        <v>185.97828336982107</v>
      </c>
      <c r="M226" s="17">
        <v>70.33247769268128</v>
      </c>
      <c r="N226" s="18">
        <v>1</v>
      </c>
      <c r="O226" s="19">
        <v>0</v>
      </c>
      <c r="P226" s="20"/>
      <c r="Q226" s="20"/>
      <c r="R226" s="20"/>
    </row>
    <row r="227" spans="1:18" s="21" customFormat="1" ht="14.4" customHeight="1" thickBot="1" x14ac:dyDescent="0.35">
      <c r="A227" s="9">
        <v>221</v>
      </c>
      <c r="B227" s="111"/>
      <c r="C227" s="10" t="s">
        <v>276</v>
      </c>
      <c r="D227" s="11" t="s">
        <v>147</v>
      </c>
      <c r="E227" s="12" t="s">
        <v>245</v>
      </c>
      <c r="F227" s="13">
        <v>72.36</v>
      </c>
      <c r="G227" s="14">
        <v>4.01</v>
      </c>
      <c r="H227" s="15">
        <v>2.41</v>
      </c>
      <c r="I227" s="15">
        <v>7.9200000000000017</v>
      </c>
      <c r="J227" s="16">
        <f t="shared" si="8"/>
        <v>86.7</v>
      </c>
      <c r="K227" s="16">
        <v>19.499810104481895</v>
      </c>
      <c r="L227" s="16">
        <f t="shared" si="9"/>
        <v>106.1998101044819</v>
      </c>
      <c r="M227" s="17">
        <v>40.162193347529922</v>
      </c>
      <c r="N227" s="18">
        <v>1</v>
      </c>
      <c r="O227" s="19">
        <v>0</v>
      </c>
      <c r="P227" s="20"/>
      <c r="Q227" s="20"/>
      <c r="R227" s="20"/>
    </row>
    <row r="228" spans="1:18" s="21" customFormat="1" ht="14.4" customHeight="1" thickBot="1" x14ac:dyDescent="0.35">
      <c r="A228" s="41">
        <v>222</v>
      </c>
      <c r="B228" s="111"/>
      <c r="C228" s="10" t="s">
        <v>276</v>
      </c>
      <c r="D228" s="11" t="s">
        <v>18</v>
      </c>
      <c r="E228" s="12" t="s">
        <v>246</v>
      </c>
      <c r="F228" s="13">
        <v>130.93</v>
      </c>
      <c r="G228" s="14">
        <v>7.12</v>
      </c>
      <c r="H228" s="15">
        <v>2.8</v>
      </c>
      <c r="I228" s="15">
        <v>11.149999999999977</v>
      </c>
      <c r="J228" s="16">
        <f t="shared" si="8"/>
        <v>152</v>
      </c>
      <c r="K228" s="16">
        <v>34.186518291594552</v>
      </c>
      <c r="L228" s="16">
        <f t="shared" si="9"/>
        <v>186.18651829159455</v>
      </c>
      <c r="M228" s="17">
        <v>70.411227091401926</v>
      </c>
      <c r="N228" s="18">
        <v>1</v>
      </c>
      <c r="O228" s="19">
        <v>0</v>
      </c>
      <c r="P228" s="20"/>
      <c r="Q228" s="20"/>
      <c r="R228" s="20"/>
    </row>
    <row r="229" spans="1:18" s="21" customFormat="1" ht="14.4" customHeight="1" thickBot="1" x14ac:dyDescent="0.35">
      <c r="A229" s="9">
        <v>223</v>
      </c>
      <c r="B229" s="111"/>
      <c r="C229" s="10" t="s">
        <v>276</v>
      </c>
      <c r="D229" s="52" t="s">
        <v>18</v>
      </c>
      <c r="E229" s="22" t="s">
        <v>247</v>
      </c>
      <c r="F229" s="13">
        <v>112.91</v>
      </c>
      <c r="G229" s="14">
        <v>5.48</v>
      </c>
      <c r="H229" s="15">
        <v>2.2799999999999998</v>
      </c>
      <c r="I229" s="15">
        <v>11.940000000000012</v>
      </c>
      <c r="J229" s="16">
        <f t="shared" si="8"/>
        <v>132.61000000000001</v>
      </c>
      <c r="K229" s="16">
        <v>29.825488096370751</v>
      </c>
      <c r="L229" s="16">
        <f t="shared" si="9"/>
        <v>162.43548809637076</v>
      </c>
      <c r="M229" s="17">
        <v>61.429163319676391</v>
      </c>
      <c r="N229" s="18">
        <v>1</v>
      </c>
      <c r="O229" s="19">
        <v>0</v>
      </c>
      <c r="P229" s="20"/>
      <c r="Q229" s="20"/>
      <c r="R229" s="20"/>
    </row>
    <row r="230" spans="1:18" s="21" customFormat="1" ht="14.4" customHeight="1" thickBot="1" x14ac:dyDescent="0.35">
      <c r="A230" s="41">
        <v>224</v>
      </c>
      <c r="B230" s="111"/>
      <c r="C230" s="10" t="s">
        <v>276</v>
      </c>
      <c r="D230" s="11" t="s">
        <v>18</v>
      </c>
      <c r="E230" s="12" t="s">
        <v>248</v>
      </c>
      <c r="F230" s="13">
        <v>112.91</v>
      </c>
      <c r="G230" s="14">
        <v>5.48</v>
      </c>
      <c r="H230" s="15">
        <v>2.2799999999999998</v>
      </c>
      <c r="I230" s="15">
        <v>11.940000000000012</v>
      </c>
      <c r="J230" s="16">
        <f t="shared" si="8"/>
        <v>132.61000000000001</v>
      </c>
      <c r="K230" s="16">
        <v>29.825488096370751</v>
      </c>
      <c r="L230" s="16">
        <f t="shared" si="9"/>
        <v>162.43548809637076</v>
      </c>
      <c r="M230" s="17">
        <v>61.429163319676391</v>
      </c>
      <c r="N230" s="18">
        <v>1</v>
      </c>
      <c r="O230" s="19">
        <v>0</v>
      </c>
      <c r="P230" s="20"/>
      <c r="Q230" s="20"/>
      <c r="R230" s="20"/>
    </row>
    <row r="231" spans="1:18" s="21" customFormat="1" ht="14.4" customHeight="1" thickBot="1" x14ac:dyDescent="0.35">
      <c r="A231" s="9">
        <v>225</v>
      </c>
      <c r="B231" s="111"/>
      <c r="C231" s="10" t="s">
        <v>276</v>
      </c>
      <c r="D231" s="11" t="s">
        <v>18</v>
      </c>
      <c r="E231" s="12" t="s">
        <v>249</v>
      </c>
      <c r="F231" s="13">
        <v>130.93</v>
      </c>
      <c r="G231" s="14">
        <v>7.12</v>
      </c>
      <c r="H231" s="15">
        <v>2.8</v>
      </c>
      <c r="I231" s="15">
        <v>11.560000000000002</v>
      </c>
      <c r="J231" s="16">
        <f t="shared" si="8"/>
        <v>152.41000000000003</v>
      </c>
      <c r="K231" s="16">
        <v>34.278731926460047</v>
      </c>
      <c r="L231" s="16">
        <f t="shared" si="9"/>
        <v>186.68873192646006</v>
      </c>
      <c r="M231" s="17">
        <v>70.601152111845849</v>
      </c>
      <c r="N231" s="18">
        <v>1</v>
      </c>
      <c r="O231" s="19">
        <v>0</v>
      </c>
      <c r="P231" s="20"/>
      <c r="Q231" s="20"/>
      <c r="R231" s="20"/>
    </row>
    <row r="232" spans="1:18" s="21" customFormat="1" ht="14.4" customHeight="1" thickBot="1" x14ac:dyDescent="0.35">
      <c r="A232" s="41">
        <v>226</v>
      </c>
      <c r="B232" s="111"/>
      <c r="C232" s="10" t="s">
        <v>276</v>
      </c>
      <c r="D232" s="35" t="s">
        <v>18</v>
      </c>
      <c r="E232" s="12" t="s">
        <v>250</v>
      </c>
      <c r="F232" s="13">
        <v>130.93</v>
      </c>
      <c r="G232" s="14">
        <v>7.12</v>
      </c>
      <c r="H232" s="15">
        <v>2.8</v>
      </c>
      <c r="I232" s="15">
        <v>11.159999999999997</v>
      </c>
      <c r="J232" s="16">
        <f t="shared" si="8"/>
        <v>152.01000000000002</v>
      </c>
      <c r="K232" s="16">
        <v>34.188767404640053</v>
      </c>
      <c r="L232" s="16">
        <f t="shared" si="9"/>
        <v>186.19876740464008</v>
      </c>
      <c r="M232" s="17">
        <v>70.415859408973731</v>
      </c>
      <c r="N232" s="18">
        <v>1</v>
      </c>
      <c r="O232" s="19">
        <v>0</v>
      </c>
      <c r="P232" s="20"/>
      <c r="Q232" s="20"/>
      <c r="R232" s="20"/>
    </row>
    <row r="233" spans="1:18" s="21" customFormat="1" ht="14.4" customHeight="1" thickBot="1" x14ac:dyDescent="0.35">
      <c r="A233" s="9">
        <v>227</v>
      </c>
      <c r="B233" s="111"/>
      <c r="C233" s="10" t="s">
        <v>276</v>
      </c>
      <c r="D233" s="11" t="s">
        <v>18</v>
      </c>
      <c r="E233" s="12" t="s">
        <v>251</v>
      </c>
      <c r="F233" s="13">
        <v>112.91</v>
      </c>
      <c r="G233" s="14">
        <v>5.48</v>
      </c>
      <c r="H233" s="15">
        <v>2.2799999999999998</v>
      </c>
      <c r="I233" s="15">
        <v>11.38000000000001</v>
      </c>
      <c r="J233" s="16">
        <f t="shared" si="8"/>
        <v>132.05000000000001</v>
      </c>
      <c r="K233" s="16">
        <v>29.699537765822772</v>
      </c>
      <c r="L233" s="16">
        <f t="shared" si="9"/>
        <v>161.74953776582279</v>
      </c>
      <c r="M233" s="17">
        <v>61.169753535655438</v>
      </c>
      <c r="N233" s="18">
        <v>1</v>
      </c>
      <c r="O233" s="19">
        <v>0</v>
      </c>
      <c r="P233" s="20"/>
      <c r="Q233" s="20"/>
      <c r="R233" s="20"/>
    </row>
    <row r="234" spans="1:18" s="21" customFormat="1" ht="14.4" customHeight="1" thickBot="1" x14ac:dyDescent="0.35">
      <c r="A234" s="41">
        <v>228</v>
      </c>
      <c r="B234" s="111"/>
      <c r="C234" s="10" t="s">
        <v>276</v>
      </c>
      <c r="D234" s="11" t="s">
        <v>147</v>
      </c>
      <c r="E234" s="12" t="s">
        <v>252</v>
      </c>
      <c r="F234" s="13">
        <v>74.14</v>
      </c>
      <c r="G234" s="14">
        <v>4.01</v>
      </c>
      <c r="H234" s="15">
        <v>2.85</v>
      </c>
      <c r="I234" s="15">
        <v>8.7599999999999909</v>
      </c>
      <c r="J234" s="16">
        <f t="shared" si="8"/>
        <v>89.759999999999991</v>
      </c>
      <c r="K234" s="16">
        <v>20.188038696404782</v>
      </c>
      <c r="L234" s="16">
        <f t="shared" si="9"/>
        <v>109.94803869640478</v>
      </c>
      <c r="M234" s="17">
        <v>41.579682524501557</v>
      </c>
      <c r="N234" s="18">
        <v>1</v>
      </c>
      <c r="O234" s="19">
        <v>0</v>
      </c>
      <c r="P234" s="20"/>
      <c r="Q234" s="20"/>
      <c r="R234" s="20"/>
    </row>
    <row r="235" spans="1:18" s="21" customFormat="1" ht="14.4" customHeight="1" thickBot="1" x14ac:dyDescent="0.35">
      <c r="A235" s="9">
        <v>229</v>
      </c>
      <c r="B235" s="111"/>
      <c r="C235" s="10" t="s">
        <v>276</v>
      </c>
      <c r="D235" s="11" t="s">
        <v>147</v>
      </c>
      <c r="E235" s="12" t="s">
        <v>253</v>
      </c>
      <c r="F235" s="13">
        <v>72.36</v>
      </c>
      <c r="G235" s="14">
        <v>4.01</v>
      </c>
      <c r="H235" s="15">
        <v>2.41</v>
      </c>
      <c r="I235" s="15">
        <v>8.3199999999999932</v>
      </c>
      <c r="J235" s="16">
        <f t="shared" si="8"/>
        <v>87.1</v>
      </c>
      <c r="K235" s="16">
        <v>19.589774626301878</v>
      </c>
      <c r="L235" s="16">
        <f t="shared" si="9"/>
        <v>106.68977462630187</v>
      </c>
      <c r="M235" s="17">
        <v>40.347486050402026</v>
      </c>
      <c r="N235" s="18">
        <v>1</v>
      </c>
      <c r="O235" s="19">
        <v>0</v>
      </c>
      <c r="P235" s="20"/>
      <c r="Q235" s="20"/>
      <c r="R235" s="20"/>
    </row>
    <row r="236" spans="1:18" s="21" customFormat="1" ht="14.4" customHeight="1" thickBot="1" x14ac:dyDescent="0.35">
      <c r="A236" s="41">
        <v>230</v>
      </c>
      <c r="B236" s="111"/>
      <c r="C236" s="10" t="s">
        <v>276</v>
      </c>
      <c r="D236" s="35" t="s">
        <v>18</v>
      </c>
      <c r="E236" s="12" t="s">
        <v>254</v>
      </c>
      <c r="F236" s="13">
        <v>130.93</v>
      </c>
      <c r="G236" s="14">
        <v>7.12</v>
      </c>
      <c r="H236" s="15">
        <v>2.8050000000000002</v>
      </c>
      <c r="I236" s="15">
        <v>11.159999999999997</v>
      </c>
      <c r="J236" s="16">
        <f t="shared" si="8"/>
        <v>152.01500000000001</v>
      </c>
      <c r="K236" s="16">
        <v>34.189891961162807</v>
      </c>
      <c r="L236" s="16">
        <f t="shared" si="9"/>
        <v>186.20489196116282</v>
      </c>
      <c r="M236" s="17">
        <v>70.418175567759647</v>
      </c>
      <c r="N236" s="18">
        <v>1</v>
      </c>
      <c r="O236" s="19">
        <v>0</v>
      </c>
      <c r="P236" s="20"/>
      <c r="Q236" s="20"/>
      <c r="R236" s="20"/>
    </row>
    <row r="237" spans="1:18" s="21" customFormat="1" ht="14.4" customHeight="1" thickBot="1" x14ac:dyDescent="0.35">
      <c r="A237" s="9">
        <v>231</v>
      </c>
      <c r="B237" s="111"/>
      <c r="C237" s="10" t="s">
        <v>276</v>
      </c>
      <c r="D237" s="11" t="s">
        <v>18</v>
      </c>
      <c r="E237" s="12" t="s">
        <v>255</v>
      </c>
      <c r="F237" s="13">
        <v>112.91</v>
      </c>
      <c r="G237" s="14">
        <v>5.48</v>
      </c>
      <c r="H237" s="15">
        <v>2.2799999999999998</v>
      </c>
      <c r="I237" s="15">
        <v>11.570000000000007</v>
      </c>
      <c r="J237" s="16">
        <f t="shared" si="8"/>
        <v>132.24</v>
      </c>
      <c r="K237" s="16">
        <v>29.742270913687264</v>
      </c>
      <c r="L237" s="16">
        <f t="shared" si="9"/>
        <v>161.98227091368727</v>
      </c>
      <c r="M237" s="17">
        <v>61.257767569519686</v>
      </c>
      <c r="N237" s="18">
        <v>1</v>
      </c>
      <c r="O237" s="19">
        <v>0</v>
      </c>
      <c r="P237" s="20"/>
      <c r="Q237" s="20"/>
      <c r="R237" s="20"/>
    </row>
    <row r="238" spans="1:18" s="21" customFormat="1" ht="14.4" customHeight="1" thickBot="1" x14ac:dyDescent="0.35">
      <c r="A238" s="41">
        <v>232</v>
      </c>
      <c r="B238" s="111"/>
      <c r="C238" s="10" t="s">
        <v>276</v>
      </c>
      <c r="D238" s="11" t="s">
        <v>18</v>
      </c>
      <c r="E238" s="12" t="s">
        <v>256</v>
      </c>
      <c r="F238" s="13">
        <v>112.91</v>
      </c>
      <c r="G238" s="14">
        <v>5.48</v>
      </c>
      <c r="H238" s="15">
        <v>2.2799999999999998</v>
      </c>
      <c r="I238" s="15">
        <v>11.690000000000012</v>
      </c>
      <c r="J238" s="16">
        <f t="shared" si="8"/>
        <v>132.36000000000001</v>
      </c>
      <c r="K238" s="16">
        <v>29.769260270233261</v>
      </c>
      <c r="L238" s="16">
        <f t="shared" si="9"/>
        <v>162.12926027023326</v>
      </c>
      <c r="M238" s="17">
        <v>61.313355380381317</v>
      </c>
      <c r="N238" s="18">
        <v>1</v>
      </c>
      <c r="O238" s="19">
        <v>0</v>
      </c>
      <c r="P238" s="20"/>
      <c r="Q238" s="20"/>
      <c r="R238" s="20"/>
    </row>
    <row r="239" spans="1:18" s="21" customFormat="1" ht="14.4" customHeight="1" thickBot="1" x14ac:dyDescent="0.35">
      <c r="A239" s="9">
        <v>233</v>
      </c>
      <c r="B239" s="111"/>
      <c r="C239" s="10" t="s">
        <v>276</v>
      </c>
      <c r="D239" s="11" t="s">
        <v>18</v>
      </c>
      <c r="E239" s="12" t="s">
        <v>257</v>
      </c>
      <c r="F239" s="13">
        <v>130.93</v>
      </c>
      <c r="G239" s="14">
        <v>7.12</v>
      </c>
      <c r="H239" s="15">
        <v>2.8</v>
      </c>
      <c r="I239" s="15">
        <v>11.560000000000002</v>
      </c>
      <c r="J239" s="16">
        <f t="shared" si="8"/>
        <v>152.41000000000003</v>
      </c>
      <c r="K239" s="16">
        <v>34.278731926460047</v>
      </c>
      <c r="L239" s="16">
        <f t="shared" si="9"/>
        <v>186.68873192646006</v>
      </c>
      <c r="M239" s="17">
        <v>70.601152111845849</v>
      </c>
      <c r="N239" s="18">
        <v>1</v>
      </c>
      <c r="O239" s="19">
        <v>0</v>
      </c>
      <c r="P239" s="20"/>
      <c r="Q239" s="20"/>
      <c r="R239" s="20"/>
    </row>
    <row r="240" spans="1:18" s="21" customFormat="1" ht="14.4" customHeight="1" thickBot="1" x14ac:dyDescent="0.35">
      <c r="A240" s="41">
        <v>234</v>
      </c>
      <c r="B240" s="111"/>
      <c r="C240" s="10" t="s">
        <v>276</v>
      </c>
      <c r="D240" s="11" t="s">
        <v>18</v>
      </c>
      <c r="E240" s="12" t="s">
        <v>258</v>
      </c>
      <c r="F240" s="13">
        <v>130.93</v>
      </c>
      <c r="G240" s="14">
        <v>7.12</v>
      </c>
      <c r="H240" s="15">
        <v>2.8</v>
      </c>
      <c r="I240" s="15">
        <v>11.379999999999995</v>
      </c>
      <c r="J240" s="16">
        <f t="shared" si="8"/>
        <v>152.23000000000002</v>
      </c>
      <c r="K240" s="16">
        <v>34.238247891641052</v>
      </c>
      <c r="L240" s="16">
        <f t="shared" si="9"/>
        <v>186.46824789164106</v>
      </c>
      <c r="M240" s="17">
        <v>70.517770395553399</v>
      </c>
      <c r="N240" s="18">
        <v>1</v>
      </c>
      <c r="O240" s="19">
        <v>0</v>
      </c>
      <c r="P240" s="20"/>
      <c r="Q240" s="20"/>
      <c r="R240" s="20"/>
    </row>
    <row r="241" spans="1:21" s="21" customFormat="1" ht="14.4" customHeight="1" thickBot="1" x14ac:dyDescent="0.35">
      <c r="A241" s="9">
        <v>235</v>
      </c>
      <c r="B241" s="111"/>
      <c r="C241" s="10" t="s">
        <v>276</v>
      </c>
      <c r="D241" s="11" t="s">
        <v>147</v>
      </c>
      <c r="E241" s="12" t="s">
        <v>259</v>
      </c>
      <c r="F241" s="13">
        <v>74.14</v>
      </c>
      <c r="G241" s="14">
        <v>4.01</v>
      </c>
      <c r="H241" s="15">
        <v>2.85</v>
      </c>
      <c r="I241" s="15">
        <v>8.4799999999999898</v>
      </c>
      <c r="J241" s="16">
        <f t="shared" si="8"/>
        <v>89.47999999999999</v>
      </c>
      <c r="K241" s="16">
        <v>20.125063531130792</v>
      </c>
      <c r="L241" s="16">
        <f t="shared" si="9"/>
        <v>109.60506353113078</v>
      </c>
      <c r="M241" s="17">
        <v>41.449977632491077</v>
      </c>
      <c r="N241" s="18">
        <v>1</v>
      </c>
      <c r="O241" s="19">
        <v>0</v>
      </c>
      <c r="P241" s="20"/>
      <c r="Q241" s="20"/>
      <c r="R241" s="20"/>
    </row>
    <row r="242" spans="1:21" s="21" customFormat="1" ht="14.4" customHeight="1" thickBot="1" x14ac:dyDescent="0.35">
      <c r="A242" s="41">
        <v>236</v>
      </c>
      <c r="B242" s="111"/>
      <c r="C242" s="10" t="s">
        <v>276</v>
      </c>
      <c r="D242" s="11" t="s">
        <v>18</v>
      </c>
      <c r="E242" s="12" t="s">
        <v>260</v>
      </c>
      <c r="F242" s="13">
        <v>130.93</v>
      </c>
      <c r="G242" s="14">
        <v>7.12</v>
      </c>
      <c r="H242" s="15">
        <v>2.8</v>
      </c>
      <c r="I242" s="15">
        <v>10.869999999999976</v>
      </c>
      <c r="J242" s="16">
        <f t="shared" si="8"/>
        <v>151.72</v>
      </c>
      <c r="K242" s="16">
        <v>34.123543126320556</v>
      </c>
      <c r="L242" s="16">
        <f t="shared" si="9"/>
        <v>185.84354312632055</v>
      </c>
      <c r="M242" s="17">
        <v>70.281522199391446</v>
      </c>
      <c r="N242" s="18">
        <v>1</v>
      </c>
      <c r="O242" s="19">
        <v>0</v>
      </c>
      <c r="P242" s="20"/>
      <c r="Q242" s="20"/>
      <c r="R242" s="20"/>
    </row>
    <row r="243" spans="1:21" s="21" customFormat="1" ht="14.4" customHeight="1" thickBot="1" x14ac:dyDescent="0.35">
      <c r="A243" s="9">
        <v>237</v>
      </c>
      <c r="B243" s="111"/>
      <c r="C243" s="10" t="s">
        <v>276</v>
      </c>
      <c r="D243" s="11" t="s">
        <v>147</v>
      </c>
      <c r="E243" s="12" t="s">
        <v>261</v>
      </c>
      <c r="F243" s="13">
        <v>72.36</v>
      </c>
      <c r="G243" s="14">
        <v>4.01</v>
      </c>
      <c r="H243" s="15">
        <v>2.41</v>
      </c>
      <c r="I243" s="15">
        <v>8.0060000000000002</v>
      </c>
      <c r="J243" s="16">
        <f t="shared" si="8"/>
        <v>86.786000000000001</v>
      </c>
      <c r="K243" s="16">
        <v>19.519152476673192</v>
      </c>
      <c r="L243" s="16">
        <f t="shared" si="9"/>
        <v>106.30515247667319</v>
      </c>
      <c r="M243" s="17">
        <v>40.202031278647418</v>
      </c>
      <c r="N243" s="18">
        <v>1</v>
      </c>
      <c r="O243" s="19">
        <v>0</v>
      </c>
      <c r="P243" s="20"/>
      <c r="Q243" s="20"/>
      <c r="R243" s="20"/>
    </row>
    <row r="244" spans="1:21" s="21" customFormat="1" ht="14.4" customHeight="1" x14ac:dyDescent="0.3">
      <c r="A244" s="41">
        <v>238</v>
      </c>
      <c r="B244" s="111"/>
      <c r="C244" s="10" t="s">
        <v>276</v>
      </c>
      <c r="D244" s="11" t="s">
        <v>147</v>
      </c>
      <c r="E244" s="12" t="s">
        <v>262</v>
      </c>
      <c r="F244" s="13">
        <v>72.36</v>
      </c>
      <c r="G244" s="14">
        <v>4.01</v>
      </c>
      <c r="H244" s="15">
        <v>2.41</v>
      </c>
      <c r="I244" s="15">
        <v>8.1999999999999886</v>
      </c>
      <c r="J244" s="16">
        <f t="shared" si="8"/>
        <v>86.97999999999999</v>
      </c>
      <c r="K244" s="16">
        <v>19.562785269755882</v>
      </c>
      <c r="L244" s="16">
        <f t="shared" si="9"/>
        <v>106.54278526975587</v>
      </c>
      <c r="M244" s="17">
        <v>40.291898239540387</v>
      </c>
      <c r="N244" s="18">
        <v>1</v>
      </c>
      <c r="O244" s="19">
        <v>0</v>
      </c>
      <c r="P244" s="20"/>
      <c r="Q244" s="20"/>
      <c r="R244" s="20"/>
    </row>
    <row r="245" spans="1:21" s="6" customFormat="1" ht="14.4" customHeight="1" x14ac:dyDescent="0.3">
      <c r="A245" s="53" t="s">
        <v>74</v>
      </c>
      <c r="B245" s="54"/>
      <c r="C245" s="54"/>
      <c r="D245" s="54"/>
      <c r="E245" s="31"/>
      <c r="F245" s="55">
        <v>12096.050000000005</v>
      </c>
      <c r="G245" s="55">
        <v>638.98000000000013</v>
      </c>
      <c r="H245" s="55">
        <v>298.03000000000014</v>
      </c>
      <c r="I245" s="55">
        <v>1179.3399999999997</v>
      </c>
      <c r="J245" s="55">
        <v>14212.399999999994</v>
      </c>
      <c r="K245" s="39">
        <v>3196.5294247859106</v>
      </c>
      <c r="L245" s="55">
        <v>17408.929424785914</v>
      </c>
      <c r="M245" s="55">
        <v>6583.6350257489503</v>
      </c>
      <c r="N245" s="55">
        <v>115</v>
      </c>
      <c r="O245" s="55">
        <v>0</v>
      </c>
      <c r="P245" s="56"/>
      <c r="Q245" s="56"/>
      <c r="R245" s="56"/>
    </row>
    <row r="246" spans="1:21" s="114" customFormat="1" x14ac:dyDescent="0.3">
      <c r="A246" s="112"/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</row>
    <row r="247" spans="1:21" x14ac:dyDescent="0.25">
      <c r="A247" s="115" t="s">
        <v>17</v>
      </c>
      <c r="B247" s="116"/>
      <c r="C247" s="116"/>
      <c r="D247" s="116"/>
      <c r="E247" s="117"/>
      <c r="F247" s="57">
        <f t="shared" ref="F247:O247" si="10">+F58</f>
        <v>6034.9100000000035</v>
      </c>
      <c r="G247" s="57">
        <f t="shared" si="10"/>
        <v>312.61000000000007</v>
      </c>
      <c r="H247" s="58">
        <f t="shared" si="10"/>
        <v>129.99900000000002</v>
      </c>
      <c r="I247" s="57">
        <f t="shared" si="10"/>
        <v>572.1759999999997</v>
      </c>
      <c r="J247" s="57">
        <f t="shared" si="10"/>
        <v>7049.6950000000006</v>
      </c>
      <c r="K247" s="58">
        <f t="shared" si="10"/>
        <v>1585.5560991293596</v>
      </c>
      <c r="L247" s="58">
        <f t="shared" si="10"/>
        <v>8635.2510991293639</v>
      </c>
      <c r="M247" s="59">
        <f t="shared" si="10"/>
        <v>3265.6426024350053</v>
      </c>
      <c r="N247" s="59">
        <f t="shared" si="10"/>
        <v>48</v>
      </c>
      <c r="O247" s="59">
        <f t="shared" si="10"/>
        <v>5</v>
      </c>
      <c r="P247" s="60"/>
      <c r="Q247" s="60"/>
      <c r="R247" s="60"/>
    </row>
    <row r="248" spans="1:21" x14ac:dyDescent="0.25">
      <c r="A248" s="115" t="s">
        <v>75</v>
      </c>
      <c r="B248" s="116"/>
      <c r="C248" s="116"/>
      <c r="D248" s="116"/>
      <c r="E248" s="117"/>
      <c r="F248" s="57">
        <f>+F129</f>
        <v>7558.5199999999977</v>
      </c>
      <c r="G248" s="57">
        <f>+G129</f>
        <v>385.64000000000016</v>
      </c>
      <c r="H248" s="57">
        <f t="shared" ref="H248:O248" si="11">+H129</f>
        <v>167.43200000000004</v>
      </c>
      <c r="I248" s="57">
        <f t="shared" si="11"/>
        <v>739.18799999999987</v>
      </c>
      <c r="J248" s="57">
        <f t="shared" si="11"/>
        <v>8850.779999999997</v>
      </c>
      <c r="K248" s="58">
        <f t="shared" si="11"/>
        <v>1990.640476084732</v>
      </c>
      <c r="L248" s="57">
        <f t="shared" si="11"/>
        <v>10841.42047608473</v>
      </c>
      <c r="M248" s="57">
        <f t="shared" si="11"/>
        <v>4099.9623718160401</v>
      </c>
      <c r="N248" s="57">
        <f t="shared" si="11"/>
        <v>70</v>
      </c>
      <c r="O248" s="59">
        <f t="shared" si="11"/>
        <v>0</v>
      </c>
      <c r="P248" s="60"/>
      <c r="Q248" s="60"/>
      <c r="R248" s="60"/>
    </row>
    <row r="249" spans="1:21" x14ac:dyDescent="0.25">
      <c r="A249" s="115" t="s">
        <v>146</v>
      </c>
      <c r="B249" s="116"/>
      <c r="C249" s="116"/>
      <c r="D249" s="116"/>
      <c r="E249" s="117"/>
      <c r="F249" s="57">
        <f>+F245</f>
        <v>12096.050000000005</v>
      </c>
      <c r="G249" s="57">
        <f t="shared" ref="G249:O249" si="12">+G245</f>
        <v>638.98000000000013</v>
      </c>
      <c r="H249" s="57">
        <f t="shared" si="12"/>
        <v>298.03000000000014</v>
      </c>
      <c r="I249" s="57">
        <f t="shared" si="12"/>
        <v>1179.3399999999997</v>
      </c>
      <c r="J249" s="57">
        <f t="shared" si="12"/>
        <v>14212.399999999994</v>
      </c>
      <c r="K249" s="58">
        <f t="shared" si="12"/>
        <v>3196.5294247859106</v>
      </c>
      <c r="L249" s="57">
        <f t="shared" si="12"/>
        <v>17408.929424785914</v>
      </c>
      <c r="M249" s="57">
        <f t="shared" si="12"/>
        <v>6583.6350257489503</v>
      </c>
      <c r="N249" s="57">
        <f t="shared" si="12"/>
        <v>115</v>
      </c>
      <c r="O249" s="59">
        <f t="shared" si="12"/>
        <v>0</v>
      </c>
      <c r="P249" s="60"/>
      <c r="Q249" s="60"/>
      <c r="R249" s="60"/>
      <c r="U249" s="50" t="s">
        <v>263</v>
      </c>
    </row>
    <row r="250" spans="1:21" x14ac:dyDescent="0.3">
      <c r="A250" s="61"/>
      <c r="B250" s="118"/>
      <c r="C250" s="119"/>
      <c r="D250" s="119"/>
      <c r="E250" s="120"/>
      <c r="F250" s="62">
        <f>SUM(F247:F249)</f>
        <v>25689.480000000003</v>
      </c>
      <c r="G250" s="62">
        <f t="shared" ref="G250:O250" si="13">SUM(G247:G249)</f>
        <v>1337.2300000000005</v>
      </c>
      <c r="H250" s="62">
        <f t="shared" si="13"/>
        <v>595.46100000000024</v>
      </c>
      <c r="I250" s="62">
        <f t="shared" si="13"/>
        <v>2490.7039999999993</v>
      </c>
      <c r="J250" s="62">
        <f>SUM(J247:J249)</f>
        <v>30112.874999999993</v>
      </c>
      <c r="K250" s="63">
        <f t="shared" si="13"/>
        <v>6772.7260000000024</v>
      </c>
      <c r="L250" s="62">
        <f t="shared" si="13"/>
        <v>36885.60100000001</v>
      </c>
      <c r="M250" s="62">
        <f>SUM(M247:M249)</f>
        <v>13949.239999999996</v>
      </c>
      <c r="N250" s="62">
        <f t="shared" si="13"/>
        <v>233</v>
      </c>
      <c r="O250" s="64">
        <f t="shared" si="13"/>
        <v>5</v>
      </c>
      <c r="P250" s="65"/>
      <c r="Q250" s="65"/>
      <c r="R250" s="65"/>
    </row>
    <row r="251" spans="1:21" x14ac:dyDescent="0.3">
      <c r="A251" s="61"/>
      <c r="B251" s="108" t="s">
        <v>264</v>
      </c>
      <c r="C251" s="109"/>
      <c r="D251" s="109"/>
      <c r="E251" s="109"/>
      <c r="F251" s="109"/>
      <c r="G251" s="109"/>
      <c r="H251" s="109"/>
      <c r="I251" s="109"/>
      <c r="J251" s="109"/>
      <c r="K251" s="109"/>
      <c r="L251" s="110"/>
      <c r="M251" s="66">
        <f>[1]SUMMARY!B30</f>
        <v>1597.36</v>
      </c>
      <c r="N251" s="62"/>
      <c r="O251" s="67"/>
      <c r="P251" s="65"/>
      <c r="Q251" s="65"/>
      <c r="R251" s="65"/>
    </row>
    <row r="252" spans="1:21" x14ac:dyDescent="0.3">
      <c r="A252" s="61"/>
      <c r="B252" s="108" t="s">
        <v>265</v>
      </c>
      <c r="C252" s="109"/>
      <c r="D252" s="109"/>
      <c r="E252" s="109"/>
      <c r="F252" s="109"/>
      <c r="G252" s="109"/>
      <c r="H252" s="109"/>
      <c r="I252" s="109"/>
      <c r="J252" s="109"/>
      <c r="K252" s="109"/>
      <c r="L252" s="110"/>
      <c r="M252" s="68">
        <f>[1]SUMMARY!B31</f>
        <v>403.4</v>
      </c>
      <c r="N252" s="71"/>
      <c r="O252" s="69"/>
      <c r="P252" s="70"/>
      <c r="Q252" s="70"/>
      <c r="R252" s="70"/>
    </row>
    <row r="253" spans="1:21" x14ac:dyDescent="0.3">
      <c r="A253" s="61"/>
      <c r="B253" s="108" t="s">
        <v>266</v>
      </c>
      <c r="C253" s="109"/>
      <c r="D253" s="109"/>
      <c r="E253" s="109"/>
      <c r="F253" s="109"/>
      <c r="G253" s="109"/>
      <c r="H253" s="109"/>
      <c r="I253" s="109"/>
      <c r="J253" s="109"/>
      <c r="K253" s="109"/>
      <c r="L253" s="110"/>
      <c r="M253" s="68"/>
      <c r="N253" s="64">
        <f>N250</f>
        <v>233</v>
      </c>
      <c r="O253" s="64">
        <v>5</v>
      </c>
      <c r="P253" s="72"/>
      <c r="Q253" s="72"/>
      <c r="R253" s="72"/>
    </row>
    <row r="254" spans="1:21" x14ac:dyDescent="0.3">
      <c r="A254" s="61"/>
      <c r="B254" s="108" t="s">
        <v>267</v>
      </c>
      <c r="C254" s="109"/>
      <c r="D254" s="109"/>
      <c r="E254" s="109"/>
      <c r="F254" s="109"/>
      <c r="G254" s="109"/>
      <c r="H254" s="109"/>
      <c r="I254" s="109"/>
      <c r="J254" s="109"/>
      <c r="K254" s="109"/>
      <c r="L254" s="110"/>
      <c r="M254" s="68"/>
      <c r="N254" s="64">
        <v>8</v>
      </c>
      <c r="O254" s="64"/>
      <c r="P254" s="72"/>
      <c r="Q254" s="72"/>
      <c r="R254" s="72"/>
    </row>
    <row r="255" spans="1:21" s="21" customFormat="1" x14ac:dyDescent="0.3">
      <c r="A255" s="61"/>
      <c r="B255" s="108" t="s">
        <v>268</v>
      </c>
      <c r="C255" s="109"/>
      <c r="D255" s="109"/>
      <c r="E255" s="109"/>
      <c r="F255" s="109"/>
      <c r="G255" s="109"/>
      <c r="H255" s="109"/>
      <c r="I255" s="109"/>
      <c r="J255" s="109"/>
      <c r="K255" s="109"/>
      <c r="L255" s="110"/>
      <c r="M255" s="68"/>
      <c r="N255" s="64">
        <v>14</v>
      </c>
      <c r="O255" s="64">
        <v>10</v>
      </c>
      <c r="P255" s="72"/>
      <c r="Q255" s="72"/>
      <c r="R255" s="72"/>
    </row>
    <row r="256" spans="1:21" s="21" customFormat="1" ht="15.6" x14ac:dyDescent="0.3">
      <c r="A256" s="61"/>
      <c r="B256" s="108" t="s">
        <v>269</v>
      </c>
      <c r="C256" s="109"/>
      <c r="D256" s="109"/>
      <c r="E256" s="109"/>
      <c r="F256" s="109"/>
      <c r="G256" s="109"/>
      <c r="H256" s="109"/>
      <c r="I256" s="109"/>
      <c r="J256" s="109"/>
      <c r="K256" s="109"/>
      <c r="L256" s="110"/>
      <c r="M256" s="88">
        <f>M250+M251+M252</f>
        <v>15949.999999999996</v>
      </c>
      <c r="N256" s="122">
        <f>N253+O253+N254+N255+O255</f>
        <v>270</v>
      </c>
      <c r="O256" s="122"/>
      <c r="P256" s="73"/>
      <c r="Q256" s="73"/>
      <c r="R256" s="73"/>
    </row>
    <row r="257" spans="1:15" x14ac:dyDescent="0.3">
      <c r="A257" s="61"/>
      <c r="L257" s="79"/>
      <c r="N257" s="121"/>
      <c r="O257" s="121"/>
    </row>
    <row r="258" spans="1:15" x14ac:dyDescent="0.25">
      <c r="A258" s="115" t="s">
        <v>270</v>
      </c>
      <c r="B258" s="116"/>
      <c r="C258" s="116"/>
      <c r="D258" s="116"/>
      <c r="E258" s="116"/>
      <c r="F258" s="116"/>
      <c r="G258" s="117"/>
      <c r="O258" s="80"/>
    </row>
    <row r="259" spans="1:15" x14ac:dyDescent="0.3">
      <c r="A259" s="61"/>
      <c r="B259" s="81"/>
      <c r="C259" s="74"/>
      <c r="F259" s="74"/>
      <c r="G259" s="74"/>
      <c r="H259" s="74"/>
      <c r="I259" s="74"/>
      <c r="J259" s="74"/>
      <c r="K259" s="82"/>
      <c r="L259" s="79"/>
      <c r="O259" s="80"/>
    </row>
    <row r="260" spans="1:15" x14ac:dyDescent="0.3">
      <c r="A260" s="61"/>
      <c r="L260" s="79"/>
      <c r="O260" s="80"/>
    </row>
    <row r="261" spans="1:15" x14ac:dyDescent="0.3">
      <c r="A261" s="61"/>
      <c r="F261" s="79"/>
      <c r="L261" s="83"/>
      <c r="M261" s="79"/>
      <c r="O261" s="80"/>
    </row>
    <row r="262" spans="1:15" x14ac:dyDescent="0.3">
      <c r="A262" s="61"/>
      <c r="F262" s="79"/>
      <c r="L262" s="83"/>
      <c r="M262" s="84"/>
      <c r="O262" s="80"/>
    </row>
    <row r="263" spans="1:15" x14ac:dyDescent="0.3">
      <c r="A263" s="61"/>
      <c r="F263" s="79"/>
      <c r="O263" s="80"/>
    </row>
    <row r="264" spans="1:15" x14ac:dyDescent="0.3">
      <c r="A264" s="61"/>
      <c r="F264" s="79"/>
      <c r="K264" s="85"/>
      <c r="L264" s="84"/>
      <c r="M264" s="84"/>
      <c r="O264" s="80"/>
    </row>
    <row r="265" spans="1:15" x14ac:dyDescent="0.3">
      <c r="A265" s="61"/>
      <c r="F265" s="79"/>
      <c r="L265" s="84"/>
      <c r="O265" s="80"/>
    </row>
    <row r="266" spans="1:15" x14ac:dyDescent="0.3">
      <c r="A266" s="61"/>
      <c r="F266" s="79"/>
      <c r="O266" s="80"/>
    </row>
    <row r="267" spans="1:15" x14ac:dyDescent="0.3">
      <c r="A267" s="61"/>
      <c r="F267" s="79"/>
      <c r="O267" s="80"/>
    </row>
    <row r="268" spans="1:15" x14ac:dyDescent="0.3">
      <c r="A268" s="61"/>
      <c r="F268" s="79"/>
      <c r="O268" s="80"/>
    </row>
    <row r="269" spans="1:15" x14ac:dyDescent="0.3">
      <c r="A269" s="61"/>
      <c r="L269" s="84"/>
      <c r="O269" s="80"/>
    </row>
    <row r="270" spans="1:15" x14ac:dyDescent="0.3">
      <c r="A270" s="61"/>
      <c r="O270" s="80"/>
    </row>
    <row r="271" spans="1:15" x14ac:dyDescent="0.3">
      <c r="A271" s="61"/>
      <c r="O271" s="80"/>
    </row>
    <row r="272" spans="1:15" x14ac:dyDescent="0.3">
      <c r="A272" s="61"/>
      <c r="O272" s="80"/>
    </row>
    <row r="273" spans="1:15" x14ac:dyDescent="0.3">
      <c r="A273" s="61"/>
      <c r="O273" s="80"/>
    </row>
    <row r="274" spans="1:15" x14ac:dyDescent="0.3">
      <c r="O274" s="80"/>
    </row>
    <row r="275" spans="1:15" x14ac:dyDescent="0.3">
      <c r="O275" s="80"/>
    </row>
    <row r="276" spans="1:15" x14ac:dyDescent="0.3">
      <c r="O276" s="80"/>
    </row>
    <row r="277" spans="1:15" x14ac:dyDescent="0.3">
      <c r="O277" s="80"/>
    </row>
    <row r="278" spans="1:15" x14ac:dyDescent="0.3">
      <c r="O278" s="80"/>
    </row>
    <row r="279" spans="1:15" x14ac:dyDescent="0.3">
      <c r="O279" s="80"/>
    </row>
    <row r="280" spans="1:15" x14ac:dyDescent="0.3">
      <c r="O280" s="80"/>
    </row>
    <row r="281" spans="1:15" x14ac:dyDescent="0.3">
      <c r="O281" s="80"/>
    </row>
    <row r="282" spans="1:15" x14ac:dyDescent="0.3">
      <c r="O282" s="80"/>
    </row>
    <row r="283" spans="1:15" x14ac:dyDescent="0.3">
      <c r="O283" s="80"/>
    </row>
    <row r="284" spans="1:15" x14ac:dyDescent="0.3">
      <c r="O284" s="80"/>
    </row>
    <row r="285" spans="1:15" x14ac:dyDescent="0.3">
      <c r="O285" s="80"/>
    </row>
    <row r="286" spans="1:15" x14ac:dyDescent="0.3">
      <c r="O286" s="80"/>
    </row>
    <row r="287" spans="1:15" x14ac:dyDescent="0.3">
      <c r="O287" s="80"/>
    </row>
    <row r="288" spans="1:15" x14ac:dyDescent="0.3">
      <c r="O288" s="80"/>
    </row>
    <row r="289" spans="15:15" x14ac:dyDescent="0.3">
      <c r="O289" s="80"/>
    </row>
    <row r="290" spans="15:15" x14ac:dyDescent="0.3">
      <c r="O290" s="80"/>
    </row>
    <row r="291" spans="15:15" x14ac:dyDescent="0.3">
      <c r="O291" s="80"/>
    </row>
    <row r="292" spans="15:15" x14ac:dyDescent="0.3">
      <c r="O292" s="80"/>
    </row>
    <row r="293" spans="15:15" x14ac:dyDescent="0.3">
      <c r="O293" s="80"/>
    </row>
    <row r="294" spans="15:15" x14ac:dyDescent="0.3">
      <c r="O294" s="80"/>
    </row>
    <row r="295" spans="15:15" x14ac:dyDescent="0.3">
      <c r="O295" s="80"/>
    </row>
    <row r="296" spans="15:15" x14ac:dyDescent="0.3">
      <c r="O296" s="80"/>
    </row>
    <row r="297" spans="15:15" x14ac:dyDescent="0.3">
      <c r="O297" s="80"/>
    </row>
    <row r="298" spans="15:15" x14ac:dyDescent="0.3">
      <c r="O298" s="80"/>
    </row>
    <row r="299" spans="15:15" x14ac:dyDescent="0.3">
      <c r="O299" s="80"/>
    </row>
    <row r="300" spans="15:15" x14ac:dyDescent="0.3">
      <c r="O300" s="80"/>
    </row>
    <row r="301" spans="15:15" x14ac:dyDescent="0.3">
      <c r="O301" s="80"/>
    </row>
    <row r="302" spans="15:15" x14ac:dyDescent="0.3">
      <c r="O302" s="80"/>
    </row>
    <row r="303" spans="15:15" x14ac:dyDescent="0.3">
      <c r="O303" s="80"/>
    </row>
    <row r="304" spans="15:15" x14ac:dyDescent="0.3">
      <c r="O304" s="80"/>
    </row>
    <row r="305" spans="15:15" x14ac:dyDescent="0.3">
      <c r="O305" s="80"/>
    </row>
    <row r="306" spans="15:15" x14ac:dyDescent="0.3">
      <c r="O306" s="80"/>
    </row>
    <row r="307" spans="15:15" x14ac:dyDescent="0.3">
      <c r="O307" s="80"/>
    </row>
    <row r="308" spans="15:15" x14ac:dyDescent="0.3">
      <c r="O308" s="80"/>
    </row>
    <row r="309" spans="15:15" x14ac:dyDescent="0.3">
      <c r="O309" s="80"/>
    </row>
    <row r="310" spans="15:15" x14ac:dyDescent="0.3">
      <c r="O310" s="80"/>
    </row>
    <row r="311" spans="15:15" x14ac:dyDescent="0.3">
      <c r="O311" s="80"/>
    </row>
    <row r="312" spans="15:15" x14ac:dyDescent="0.3">
      <c r="O312" s="80"/>
    </row>
    <row r="313" spans="15:15" x14ac:dyDescent="0.3">
      <c r="O313" s="80"/>
    </row>
    <row r="314" spans="15:15" x14ac:dyDescent="0.3">
      <c r="O314" s="80"/>
    </row>
    <row r="315" spans="15:15" x14ac:dyDescent="0.3">
      <c r="O315" s="80"/>
    </row>
    <row r="316" spans="15:15" x14ac:dyDescent="0.3">
      <c r="O316" s="80"/>
    </row>
    <row r="317" spans="15:15" x14ac:dyDescent="0.3">
      <c r="O317" s="80"/>
    </row>
    <row r="318" spans="15:15" x14ac:dyDescent="0.3">
      <c r="O318" s="80"/>
    </row>
    <row r="319" spans="15:15" x14ac:dyDescent="0.3">
      <c r="O319" s="80"/>
    </row>
    <row r="320" spans="15:15" x14ac:dyDescent="0.3">
      <c r="O320" s="80"/>
    </row>
    <row r="321" spans="15:15" x14ac:dyDescent="0.3">
      <c r="O321" s="80"/>
    </row>
    <row r="322" spans="15:15" x14ac:dyDescent="0.3">
      <c r="O322" s="80"/>
    </row>
    <row r="323" spans="15:15" x14ac:dyDescent="0.3">
      <c r="O323" s="80"/>
    </row>
    <row r="324" spans="15:15" x14ac:dyDescent="0.3">
      <c r="O324" s="80"/>
    </row>
    <row r="325" spans="15:15" x14ac:dyDescent="0.3">
      <c r="O325" s="80"/>
    </row>
    <row r="326" spans="15:15" x14ac:dyDescent="0.3">
      <c r="O326" s="80"/>
    </row>
    <row r="327" spans="15:15" x14ac:dyDescent="0.3">
      <c r="O327" s="80"/>
    </row>
    <row r="328" spans="15:15" x14ac:dyDescent="0.3">
      <c r="O328" s="80"/>
    </row>
    <row r="329" spans="15:15" x14ac:dyDescent="0.3">
      <c r="O329" s="80"/>
    </row>
    <row r="330" spans="15:15" x14ac:dyDescent="0.3">
      <c r="O330" s="80"/>
    </row>
    <row r="331" spans="15:15" x14ac:dyDescent="0.3">
      <c r="O331" s="80"/>
    </row>
    <row r="332" spans="15:15" x14ac:dyDescent="0.3">
      <c r="O332" s="80"/>
    </row>
    <row r="333" spans="15:15" x14ac:dyDescent="0.3">
      <c r="O333" s="80"/>
    </row>
    <row r="334" spans="15:15" x14ac:dyDescent="0.3">
      <c r="O334" s="80"/>
    </row>
    <row r="335" spans="15:15" x14ac:dyDescent="0.3">
      <c r="O335" s="80"/>
    </row>
    <row r="336" spans="15:15" x14ac:dyDescent="0.3">
      <c r="O336" s="80"/>
    </row>
    <row r="337" spans="15:15" x14ac:dyDescent="0.3">
      <c r="O337" s="80"/>
    </row>
    <row r="338" spans="15:15" x14ac:dyDescent="0.3">
      <c r="O338" s="80"/>
    </row>
  </sheetData>
  <autoFilter ref="A4:U245" xr:uid="{AE174C82-BE7F-4E14-B5B5-9A409C85060C}"/>
  <mergeCells count="48">
    <mergeCell ref="A258:G258"/>
    <mergeCell ref="N257:O257"/>
    <mergeCell ref="B252:L252"/>
    <mergeCell ref="B253:L253"/>
    <mergeCell ref="B254:L254"/>
    <mergeCell ref="B255:L255"/>
    <mergeCell ref="B256:L256"/>
    <mergeCell ref="N256:O256"/>
    <mergeCell ref="B251:L251"/>
    <mergeCell ref="B130:B146"/>
    <mergeCell ref="B147:B164"/>
    <mergeCell ref="B165:B184"/>
    <mergeCell ref="B185:B204"/>
    <mergeCell ref="B205:B224"/>
    <mergeCell ref="B225:B244"/>
    <mergeCell ref="A246:XFD246"/>
    <mergeCell ref="A247:E247"/>
    <mergeCell ref="A248:E248"/>
    <mergeCell ref="A249:E249"/>
    <mergeCell ref="B250:E250"/>
    <mergeCell ref="B117:B128"/>
    <mergeCell ref="B5:B12"/>
    <mergeCell ref="B13:B21"/>
    <mergeCell ref="B22:B30"/>
    <mergeCell ref="B31:B39"/>
    <mergeCell ref="B40:B48"/>
    <mergeCell ref="B49:B57"/>
    <mergeCell ref="B59:B68"/>
    <mergeCell ref="B69:B80"/>
    <mergeCell ref="B81:B92"/>
    <mergeCell ref="B93:B104"/>
    <mergeCell ref="B105:B116"/>
    <mergeCell ref="N3:O3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rintOptions horizontalCentered="1" verticalCentered="1"/>
  <pageMargins left="0.70866141732283472" right="0.70866141732283472" top="0.74803149606299213" bottom="2.3228346456692917" header="0.31496062992125984" footer="0.31496062992125984"/>
  <pageSetup paperSize="8" scale="90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CTS12519</dc:creator>
  <cp:lastModifiedBy>CG6742</cp:lastModifiedBy>
  <dcterms:created xsi:type="dcterms:W3CDTF">2026-02-18T03:24:06Z</dcterms:created>
  <dcterms:modified xsi:type="dcterms:W3CDTF">2026-02-18T04:41:58Z</dcterms:modified>
</cp:coreProperties>
</file>