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RERA\SLV\3 3 26\"/>
    </mc:Choice>
  </mc:AlternateContent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N47" i="1" l="1"/>
  <c r="P43" i="1"/>
  <c r="O43" i="1"/>
  <c r="N43" i="1"/>
  <c r="L43" i="1"/>
  <c r="J43" i="1"/>
  <c r="I43" i="1"/>
  <c r="H43" i="1"/>
  <c r="G43" i="1"/>
  <c r="K42" i="1"/>
  <c r="M42" i="1" s="1"/>
  <c r="K41" i="1"/>
  <c r="M41" i="1" s="1"/>
  <c r="K40" i="1"/>
  <c r="M40" i="1" s="1"/>
  <c r="K39" i="1"/>
  <c r="M39" i="1" s="1"/>
  <c r="K38" i="1"/>
  <c r="M38" i="1" s="1"/>
  <c r="K37" i="1"/>
  <c r="M37" i="1" s="1"/>
  <c r="K36" i="1"/>
  <c r="K35" i="1"/>
  <c r="M35" i="1" s="1"/>
  <c r="K34" i="1"/>
  <c r="K33" i="1"/>
  <c r="M33" i="1" s="1"/>
  <c r="K32" i="1"/>
  <c r="M32" i="1" s="1"/>
  <c r="K31" i="1"/>
  <c r="M31" i="1" s="1"/>
  <c r="K30" i="1"/>
  <c r="M30" i="1" s="1"/>
  <c r="K29" i="1"/>
  <c r="M29" i="1" s="1"/>
  <c r="K28" i="1"/>
  <c r="M28" i="1" s="1"/>
  <c r="K27" i="1"/>
  <c r="M27" i="1" s="1"/>
  <c r="K26" i="1"/>
  <c r="M26" i="1" s="1"/>
  <c r="K25" i="1"/>
  <c r="M25" i="1" s="1"/>
  <c r="K24" i="1"/>
  <c r="M24" i="1" s="1"/>
  <c r="K23" i="1"/>
  <c r="M23" i="1" s="1"/>
  <c r="K22" i="1"/>
  <c r="M22" i="1" s="1"/>
  <c r="K21" i="1"/>
  <c r="M21" i="1" s="1"/>
  <c r="K20" i="1"/>
  <c r="M20" i="1" s="1"/>
  <c r="K19" i="1"/>
  <c r="M19" i="1" s="1"/>
  <c r="K18" i="1"/>
  <c r="M18" i="1" s="1"/>
  <c r="K17" i="1"/>
  <c r="M17" i="1" s="1"/>
  <c r="K16" i="1"/>
  <c r="M16" i="1" s="1"/>
  <c r="K15" i="1"/>
  <c r="M15" i="1" s="1"/>
  <c r="K14" i="1"/>
  <c r="M14" i="1" s="1"/>
  <c r="K13" i="1"/>
  <c r="M13" i="1" s="1"/>
  <c r="K12" i="1"/>
  <c r="M12" i="1" s="1"/>
  <c r="K11" i="1"/>
  <c r="M11" i="1" s="1"/>
  <c r="K10" i="1"/>
  <c r="M10" i="1" s="1"/>
  <c r="K9" i="1"/>
  <c r="M9" i="1" s="1"/>
  <c r="K8" i="1"/>
  <c r="M8" i="1" s="1"/>
  <c r="K7" i="1"/>
  <c r="M7" i="1" s="1"/>
  <c r="K6" i="1"/>
  <c r="M6" i="1" s="1"/>
  <c r="K5" i="1"/>
  <c r="K43" i="1" l="1"/>
  <c r="M5" i="1"/>
  <c r="M43" i="1" s="1"/>
  <c r="P45" i="1"/>
</calcChain>
</file>

<file path=xl/sharedStrings.xml><?xml version="1.0" encoding="utf-8"?>
<sst xmlns="http://schemas.openxmlformats.org/spreadsheetml/2006/main" count="124" uniqueCount="30">
  <si>
    <t>CARPET AREA STATEMENT</t>
  </si>
  <si>
    <t>Date: 27.02.2026</t>
  </si>
  <si>
    <t>Site Address : Proposed Group House Building  in S.F. No. 333/ID, Veerakeratam  Village, Coimbatore Corporation. Veerakeratam  DD Plan No. 04</t>
  </si>
  <si>
    <t>Sl. No</t>
  </si>
  <si>
    <t>Block</t>
  </si>
  <si>
    <t>Floor</t>
  </si>
  <si>
    <t>Type</t>
  </si>
  <si>
    <t>Villa No</t>
  </si>
  <si>
    <t>{a} Carpet Area {as per sec 2{K} of the RERA ACT {Sq.M.}</t>
  </si>
  <si>
    <t>{b} Exclusive Balcony {Sq.M.}</t>
  </si>
  <si>
    <t>{c} Exclusive Verandah/Utility/Service/Open Terrace {Sq.M.}</t>
  </si>
  <si>
    <t>{d} Area of External Walls {Sq.M.}</t>
  </si>
  <si>
    <t>{e}={a+b+c+d} Floor area of the Villa {Sq.M.}</t>
  </si>
  <si>
    <t>{f} Proportionate Common Area {Sq.M.}</t>
  </si>
  <si>
    <t>{g}={e+f} Gross Area of the Villa {Sq.M.}</t>
  </si>
  <si>
    <t>{h} UDS Land Area {Sq.M.}</t>
  </si>
  <si>
    <t>{i} Car Parking</t>
  </si>
  <si>
    <t>Covered</t>
  </si>
  <si>
    <t>Open</t>
  </si>
  <si>
    <t>Ground Floor</t>
  </si>
  <si>
    <t>3BHK+3T</t>
  </si>
  <si>
    <t>0.00.</t>
  </si>
  <si>
    <t>First Floor</t>
  </si>
  <si>
    <t>-</t>
  </si>
  <si>
    <t>Total</t>
  </si>
  <si>
    <t>Visitor's Parking</t>
  </si>
  <si>
    <t>Grand Total</t>
  </si>
  <si>
    <t>NOTE : OSR LAND GIVEN</t>
  </si>
  <si>
    <t>TOTAL LAND AREA</t>
  </si>
  <si>
    <t>Sq.m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</si>
</sst>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topLeftCell="A25" workbookViewId="0">
      <selection activeCell="K55" sqref="K55"/>
    </sheetView>
  </sheetViews>
  <sheetFormatPr defaultRowHeight="15" x14ac:dyDescent="0.25"/>
  <cols>
    <col min="4" max="4" width="13.42578125" customWidth="1"/>
    <col min="7" max="7" width="12.5703125" customWidth="1"/>
    <col min="9" max="9" width="11.28515625" customWidth="1"/>
    <col min="10" max="10" width="9.140625" customWidth="1"/>
    <col min="11" max="11" width="11.5703125" customWidth="1"/>
    <col min="12" max="12" width="11" customWidth="1"/>
    <col min="14" max="14" width="14.42578125" customWidth="1"/>
    <col min="15" max="16" width="9.140625" style="27"/>
  </cols>
  <sheetData>
    <row r="1" spans="1:16" s="27" customFormat="1" ht="21" customHeight="1" x14ac:dyDescent="0.25">
      <c r="A1" s="17"/>
      <c r="B1" s="24" t="s">
        <v>0</v>
      </c>
      <c r="C1" s="28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4" t="s">
        <v>1</v>
      </c>
      <c r="P1" s="25"/>
    </row>
    <row r="2" spans="1:16" s="23" customFormat="1" ht="23.25" customHeight="1" x14ac:dyDescent="0.25">
      <c r="A2" s="29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20"/>
      <c r="P2" s="20"/>
    </row>
    <row r="3" spans="1:16" s="23" customFormat="1" ht="67.5" customHeight="1" x14ac:dyDescent="0.25">
      <c r="A3" s="18"/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21" t="s">
        <v>12</v>
      </c>
      <c r="L3" s="21" t="s">
        <v>13</v>
      </c>
      <c r="M3" s="21" t="s">
        <v>14</v>
      </c>
      <c r="N3" s="21" t="s">
        <v>15</v>
      </c>
      <c r="O3" s="22" t="s">
        <v>16</v>
      </c>
      <c r="P3" s="22"/>
    </row>
    <row r="4" spans="1:16" s="23" customFormat="1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20" t="s">
        <v>17</v>
      </c>
      <c r="P4" s="20" t="s">
        <v>18</v>
      </c>
    </row>
    <row r="5" spans="1:16" x14ac:dyDescent="0.25">
      <c r="A5" s="1"/>
      <c r="B5" s="2">
        <v>1</v>
      </c>
      <c r="C5" s="7">
        <v>1</v>
      </c>
      <c r="D5" s="2" t="s">
        <v>19</v>
      </c>
      <c r="E5" s="9" t="s">
        <v>20</v>
      </c>
      <c r="F5" s="9">
        <v>1</v>
      </c>
      <c r="G5" s="2">
        <v>107.79</v>
      </c>
      <c r="H5" s="3" t="s">
        <v>21</v>
      </c>
      <c r="I5" s="2">
        <v>16.78</v>
      </c>
      <c r="J5" s="2">
        <v>9.2200000000000006</v>
      </c>
      <c r="K5" s="2">
        <f>G5+H82+I5+J5</f>
        <v>133.79000000000002</v>
      </c>
      <c r="L5" s="2">
        <v>13.58</v>
      </c>
      <c r="M5" s="2">
        <f t="shared" ref="M5:M33" si="0">K5+L5</f>
        <v>147.37000000000003</v>
      </c>
      <c r="N5" s="7">
        <v>293.61</v>
      </c>
      <c r="O5" s="7">
        <v>1</v>
      </c>
      <c r="P5" s="7">
        <v>0</v>
      </c>
    </row>
    <row r="6" spans="1:16" x14ac:dyDescent="0.25">
      <c r="A6" s="1"/>
      <c r="B6" s="2">
        <v>2</v>
      </c>
      <c r="C6" s="8"/>
      <c r="D6" s="2" t="s">
        <v>22</v>
      </c>
      <c r="E6" s="10"/>
      <c r="F6" s="10"/>
      <c r="G6" s="2">
        <v>85.43</v>
      </c>
      <c r="H6" s="3" t="s">
        <v>21</v>
      </c>
      <c r="I6" s="3">
        <v>0</v>
      </c>
      <c r="J6" s="2">
        <v>9.2200000000000006</v>
      </c>
      <c r="K6" s="2">
        <f>G6+H83+I6+J6</f>
        <v>94.65</v>
      </c>
      <c r="L6" s="2">
        <v>9.61</v>
      </c>
      <c r="M6" s="2">
        <f t="shared" si="0"/>
        <v>104.26</v>
      </c>
      <c r="N6" s="8"/>
      <c r="O6" s="8"/>
      <c r="P6" s="8"/>
    </row>
    <row r="7" spans="1:16" x14ac:dyDescent="0.25">
      <c r="A7" s="1"/>
      <c r="B7" s="2">
        <v>3</v>
      </c>
      <c r="C7" s="7">
        <v>1</v>
      </c>
      <c r="D7" s="2" t="s">
        <v>19</v>
      </c>
      <c r="E7" s="9" t="s">
        <v>20</v>
      </c>
      <c r="F7" s="9">
        <v>2</v>
      </c>
      <c r="G7" s="2">
        <v>107.79</v>
      </c>
      <c r="H7" s="3" t="s">
        <v>21</v>
      </c>
      <c r="I7" s="2">
        <v>16.78</v>
      </c>
      <c r="J7" s="2">
        <v>9.2200000000000006</v>
      </c>
      <c r="K7" s="2">
        <f>G7+H84+I7+J7</f>
        <v>133.79000000000002</v>
      </c>
      <c r="L7" s="2">
        <v>13.58</v>
      </c>
      <c r="M7" s="2">
        <f t="shared" si="0"/>
        <v>147.37000000000003</v>
      </c>
      <c r="N7" s="7">
        <v>293.61</v>
      </c>
      <c r="O7" s="7">
        <v>1</v>
      </c>
      <c r="P7" s="7">
        <v>2</v>
      </c>
    </row>
    <row r="8" spans="1:16" x14ac:dyDescent="0.25">
      <c r="A8" s="1"/>
      <c r="B8" s="2">
        <v>4</v>
      </c>
      <c r="C8" s="8"/>
      <c r="D8" s="2" t="s">
        <v>22</v>
      </c>
      <c r="E8" s="10"/>
      <c r="F8" s="10"/>
      <c r="G8" s="2">
        <v>85.43</v>
      </c>
      <c r="H8" s="3" t="s">
        <v>21</v>
      </c>
      <c r="I8" s="3">
        <v>0</v>
      </c>
      <c r="J8" s="2">
        <v>9.2200000000000006</v>
      </c>
      <c r="K8" s="2">
        <f>G8+H85+I8+J8</f>
        <v>94.65</v>
      </c>
      <c r="L8" s="2">
        <v>9.61</v>
      </c>
      <c r="M8" s="2">
        <f t="shared" si="0"/>
        <v>104.26</v>
      </c>
      <c r="N8" s="8"/>
      <c r="O8" s="8"/>
      <c r="P8" s="8"/>
    </row>
    <row r="9" spans="1:16" x14ac:dyDescent="0.25">
      <c r="A9" s="1"/>
      <c r="B9" s="2">
        <v>5</v>
      </c>
      <c r="C9" s="7">
        <v>1</v>
      </c>
      <c r="D9" s="2" t="s">
        <v>19</v>
      </c>
      <c r="E9" s="9" t="s">
        <v>20</v>
      </c>
      <c r="F9" s="9">
        <v>3</v>
      </c>
      <c r="G9" s="2">
        <v>107.79</v>
      </c>
      <c r="H9" s="3" t="s">
        <v>21</v>
      </c>
      <c r="I9" s="2">
        <v>16.78</v>
      </c>
      <c r="J9" s="2">
        <v>9.2200000000000006</v>
      </c>
      <c r="K9" s="2">
        <f>G9+H86+I9+J9</f>
        <v>133.79000000000002</v>
      </c>
      <c r="L9" s="2">
        <v>13.58</v>
      </c>
      <c r="M9" s="2">
        <f t="shared" si="0"/>
        <v>147.37000000000003</v>
      </c>
      <c r="N9" s="7">
        <v>293.61</v>
      </c>
      <c r="O9" s="7">
        <v>1</v>
      </c>
      <c r="P9" s="7">
        <v>2</v>
      </c>
    </row>
    <row r="10" spans="1:16" x14ac:dyDescent="0.25">
      <c r="A10" s="1"/>
      <c r="B10" s="2">
        <v>6</v>
      </c>
      <c r="C10" s="8"/>
      <c r="D10" s="2" t="s">
        <v>22</v>
      </c>
      <c r="E10" s="10"/>
      <c r="F10" s="10"/>
      <c r="G10" s="2">
        <v>85.43</v>
      </c>
      <c r="H10" s="3" t="s">
        <v>21</v>
      </c>
      <c r="I10" s="3">
        <v>0</v>
      </c>
      <c r="J10" s="2">
        <v>9.2200000000000006</v>
      </c>
      <c r="K10" s="2">
        <f>G10+H87+I10+J10</f>
        <v>94.65</v>
      </c>
      <c r="L10" s="2">
        <v>9.61</v>
      </c>
      <c r="M10" s="2">
        <f t="shared" si="0"/>
        <v>104.26</v>
      </c>
      <c r="N10" s="8"/>
      <c r="O10" s="8"/>
      <c r="P10" s="8"/>
    </row>
    <row r="11" spans="1:16" x14ac:dyDescent="0.25">
      <c r="A11" s="1"/>
      <c r="B11" s="2">
        <v>7</v>
      </c>
      <c r="C11" s="7">
        <v>1</v>
      </c>
      <c r="D11" s="2" t="s">
        <v>19</v>
      </c>
      <c r="E11" s="9" t="s">
        <v>20</v>
      </c>
      <c r="F11" s="9">
        <v>4</v>
      </c>
      <c r="G11" s="2">
        <v>107.79</v>
      </c>
      <c r="H11" s="3" t="s">
        <v>21</v>
      </c>
      <c r="I11" s="2">
        <v>16.78</v>
      </c>
      <c r="J11" s="2">
        <v>9.2200000000000006</v>
      </c>
      <c r="K11" s="2">
        <f>G11+H88+I11+J11</f>
        <v>133.79000000000002</v>
      </c>
      <c r="L11" s="2">
        <v>13.58</v>
      </c>
      <c r="M11" s="2">
        <f t="shared" si="0"/>
        <v>147.37000000000003</v>
      </c>
      <c r="N11" s="7">
        <v>293.61</v>
      </c>
      <c r="O11" s="7">
        <v>1</v>
      </c>
      <c r="P11" s="7">
        <v>2</v>
      </c>
    </row>
    <row r="12" spans="1:16" x14ac:dyDescent="0.25">
      <c r="A12" s="1"/>
      <c r="B12" s="2">
        <v>8</v>
      </c>
      <c r="C12" s="8"/>
      <c r="D12" s="2" t="s">
        <v>22</v>
      </c>
      <c r="E12" s="10"/>
      <c r="F12" s="10"/>
      <c r="G12" s="2">
        <v>85.43</v>
      </c>
      <c r="H12" s="3" t="s">
        <v>21</v>
      </c>
      <c r="I12" s="3">
        <v>0</v>
      </c>
      <c r="J12" s="2">
        <v>9.2200000000000006</v>
      </c>
      <c r="K12" s="2">
        <f>G12+H89+I12+J12</f>
        <v>94.65</v>
      </c>
      <c r="L12" s="2">
        <v>9.61</v>
      </c>
      <c r="M12" s="2">
        <f t="shared" si="0"/>
        <v>104.26</v>
      </c>
      <c r="N12" s="8"/>
      <c r="O12" s="8"/>
      <c r="P12" s="8"/>
    </row>
    <row r="13" spans="1:16" x14ac:dyDescent="0.25">
      <c r="A13" s="1"/>
      <c r="B13" s="2">
        <v>9</v>
      </c>
      <c r="C13" s="7">
        <v>1</v>
      </c>
      <c r="D13" s="2" t="s">
        <v>19</v>
      </c>
      <c r="E13" s="9" t="s">
        <v>20</v>
      </c>
      <c r="F13" s="9">
        <v>5</v>
      </c>
      <c r="G13" s="2">
        <v>107.79</v>
      </c>
      <c r="H13" s="3" t="s">
        <v>21</v>
      </c>
      <c r="I13" s="2">
        <v>16.78</v>
      </c>
      <c r="J13" s="2">
        <v>9.2200000000000006</v>
      </c>
      <c r="K13" s="2">
        <f>G13+H90+I13+J13</f>
        <v>133.79000000000002</v>
      </c>
      <c r="L13" s="2">
        <v>13.58</v>
      </c>
      <c r="M13" s="2">
        <f t="shared" si="0"/>
        <v>147.37000000000003</v>
      </c>
      <c r="N13" s="7">
        <v>293.61</v>
      </c>
      <c r="O13" s="7">
        <v>1</v>
      </c>
      <c r="P13" s="7">
        <v>2</v>
      </c>
    </row>
    <row r="14" spans="1:16" x14ac:dyDescent="0.25">
      <c r="A14" s="1"/>
      <c r="B14" s="2">
        <v>10</v>
      </c>
      <c r="C14" s="8"/>
      <c r="D14" s="2" t="s">
        <v>22</v>
      </c>
      <c r="E14" s="10"/>
      <c r="F14" s="10"/>
      <c r="G14" s="2">
        <v>85.43</v>
      </c>
      <c r="H14" s="3" t="s">
        <v>21</v>
      </c>
      <c r="I14" s="3">
        <v>0</v>
      </c>
      <c r="J14" s="2">
        <v>9.2200000000000006</v>
      </c>
      <c r="K14" s="2">
        <f>G14+H91+I14+J14</f>
        <v>94.65</v>
      </c>
      <c r="L14" s="2">
        <v>9.61</v>
      </c>
      <c r="M14" s="2">
        <f t="shared" si="0"/>
        <v>104.26</v>
      </c>
      <c r="N14" s="8"/>
      <c r="O14" s="8"/>
      <c r="P14" s="8"/>
    </row>
    <row r="15" spans="1:16" x14ac:dyDescent="0.25">
      <c r="A15" s="1"/>
      <c r="B15" s="2">
        <v>11</v>
      </c>
      <c r="C15" s="7">
        <v>1</v>
      </c>
      <c r="D15" s="2" t="s">
        <v>19</v>
      </c>
      <c r="E15" s="9" t="s">
        <v>20</v>
      </c>
      <c r="F15" s="9">
        <v>6</v>
      </c>
      <c r="G15" s="2">
        <v>107.79</v>
      </c>
      <c r="H15" s="3" t="s">
        <v>21</v>
      </c>
      <c r="I15" s="2">
        <v>16.78</v>
      </c>
      <c r="J15" s="2">
        <v>9.2200000000000006</v>
      </c>
      <c r="K15" s="2">
        <f>G15+H92+I15+J15</f>
        <v>133.79000000000002</v>
      </c>
      <c r="L15" s="2">
        <v>13.58</v>
      </c>
      <c r="M15" s="2">
        <f t="shared" si="0"/>
        <v>147.37000000000003</v>
      </c>
      <c r="N15" s="7">
        <v>293.61</v>
      </c>
      <c r="O15" s="7">
        <v>1</v>
      </c>
      <c r="P15" s="7">
        <v>2</v>
      </c>
    </row>
    <row r="16" spans="1:16" x14ac:dyDescent="0.25">
      <c r="A16" s="1"/>
      <c r="B16" s="2">
        <v>12</v>
      </c>
      <c r="C16" s="8"/>
      <c r="D16" s="2" t="s">
        <v>22</v>
      </c>
      <c r="E16" s="10"/>
      <c r="F16" s="10"/>
      <c r="G16" s="2">
        <v>85.43</v>
      </c>
      <c r="H16" s="3" t="s">
        <v>21</v>
      </c>
      <c r="I16" s="3">
        <v>0</v>
      </c>
      <c r="J16" s="2">
        <v>9.2200000000000006</v>
      </c>
      <c r="K16" s="2">
        <f>G16+H93+I16+J16</f>
        <v>94.65</v>
      </c>
      <c r="L16" s="2">
        <v>9.61</v>
      </c>
      <c r="M16" s="2">
        <f t="shared" si="0"/>
        <v>104.26</v>
      </c>
      <c r="N16" s="8"/>
      <c r="O16" s="8"/>
      <c r="P16" s="8"/>
    </row>
    <row r="17" spans="1:16" x14ac:dyDescent="0.25">
      <c r="A17" s="1"/>
      <c r="B17" s="2">
        <v>13</v>
      </c>
      <c r="C17" s="7">
        <v>1</v>
      </c>
      <c r="D17" s="2" t="s">
        <v>19</v>
      </c>
      <c r="E17" s="9" t="s">
        <v>20</v>
      </c>
      <c r="F17" s="9">
        <v>7</v>
      </c>
      <c r="G17" s="2">
        <v>107.79</v>
      </c>
      <c r="H17" s="3" t="s">
        <v>21</v>
      </c>
      <c r="I17" s="2">
        <v>16.78</v>
      </c>
      <c r="J17" s="2">
        <v>9.2200000000000006</v>
      </c>
      <c r="K17" s="2">
        <f>G17+H94+I17+J17</f>
        <v>133.79000000000002</v>
      </c>
      <c r="L17" s="2">
        <v>13.58</v>
      </c>
      <c r="M17" s="2">
        <f t="shared" si="0"/>
        <v>147.37000000000003</v>
      </c>
      <c r="N17" s="7">
        <v>293.61</v>
      </c>
      <c r="O17" s="7">
        <v>1</v>
      </c>
      <c r="P17" s="7">
        <v>2</v>
      </c>
    </row>
    <row r="18" spans="1:16" x14ac:dyDescent="0.25">
      <c r="A18" s="1"/>
      <c r="B18" s="2">
        <v>14</v>
      </c>
      <c r="C18" s="8"/>
      <c r="D18" s="2" t="s">
        <v>22</v>
      </c>
      <c r="E18" s="10"/>
      <c r="F18" s="10"/>
      <c r="G18" s="2">
        <v>85.43</v>
      </c>
      <c r="H18" s="3" t="s">
        <v>21</v>
      </c>
      <c r="I18" s="3">
        <v>0</v>
      </c>
      <c r="J18" s="2">
        <v>9.2200000000000006</v>
      </c>
      <c r="K18" s="2">
        <f>G18+H95+I18+J18</f>
        <v>94.65</v>
      </c>
      <c r="L18" s="2">
        <v>9.61</v>
      </c>
      <c r="M18" s="2">
        <f t="shared" si="0"/>
        <v>104.26</v>
      </c>
      <c r="N18" s="8"/>
      <c r="O18" s="8"/>
      <c r="P18" s="8"/>
    </row>
    <row r="19" spans="1:16" x14ac:dyDescent="0.25">
      <c r="A19" s="1"/>
      <c r="B19" s="2">
        <v>15</v>
      </c>
      <c r="C19" s="7">
        <v>1</v>
      </c>
      <c r="D19" s="2" t="s">
        <v>19</v>
      </c>
      <c r="E19" s="9" t="s">
        <v>20</v>
      </c>
      <c r="F19" s="9">
        <v>8</v>
      </c>
      <c r="G19" s="2">
        <v>107.79</v>
      </c>
      <c r="H19" s="3" t="s">
        <v>21</v>
      </c>
      <c r="I19" s="2">
        <v>16.78</v>
      </c>
      <c r="J19" s="2">
        <v>9.2200000000000006</v>
      </c>
      <c r="K19" s="2">
        <f>G19+H96+I19+J19</f>
        <v>133.79000000000002</v>
      </c>
      <c r="L19" s="2">
        <v>13.58</v>
      </c>
      <c r="M19" s="2">
        <f t="shared" si="0"/>
        <v>147.37000000000003</v>
      </c>
      <c r="N19" s="7">
        <v>293.61</v>
      </c>
      <c r="O19" s="7">
        <v>1</v>
      </c>
      <c r="P19" s="7">
        <v>2</v>
      </c>
    </row>
    <row r="20" spans="1:16" x14ac:dyDescent="0.25">
      <c r="A20" s="1"/>
      <c r="B20" s="2">
        <v>16</v>
      </c>
      <c r="C20" s="8"/>
      <c r="D20" s="2" t="s">
        <v>22</v>
      </c>
      <c r="E20" s="10"/>
      <c r="F20" s="10"/>
      <c r="G20" s="2">
        <v>85.43</v>
      </c>
      <c r="H20" s="3" t="s">
        <v>21</v>
      </c>
      <c r="I20" s="3">
        <v>0</v>
      </c>
      <c r="J20" s="2">
        <v>9.2200000000000006</v>
      </c>
      <c r="K20" s="2">
        <f>G20+H97+I20+J20</f>
        <v>94.65</v>
      </c>
      <c r="L20" s="2">
        <v>9.61</v>
      </c>
      <c r="M20" s="2">
        <f t="shared" si="0"/>
        <v>104.26</v>
      </c>
      <c r="N20" s="8"/>
      <c r="O20" s="8"/>
      <c r="P20" s="8"/>
    </row>
    <row r="21" spans="1:16" x14ac:dyDescent="0.25">
      <c r="A21" s="1"/>
      <c r="B21" s="2">
        <v>17</v>
      </c>
      <c r="C21" s="7">
        <v>1</v>
      </c>
      <c r="D21" s="2" t="s">
        <v>19</v>
      </c>
      <c r="E21" s="9" t="s">
        <v>20</v>
      </c>
      <c r="F21" s="9">
        <v>9</v>
      </c>
      <c r="G21" s="2">
        <v>92.15</v>
      </c>
      <c r="H21" s="3" t="s">
        <v>21</v>
      </c>
      <c r="I21" s="2">
        <v>13.26</v>
      </c>
      <c r="J21" s="2">
        <v>8.89</v>
      </c>
      <c r="K21" s="4">
        <f>G21+H98+I21+J21</f>
        <v>114.30000000000001</v>
      </c>
      <c r="L21" s="4">
        <v>11.6</v>
      </c>
      <c r="M21" s="4">
        <f t="shared" si="0"/>
        <v>125.9</v>
      </c>
      <c r="N21" s="7">
        <v>257.14999999999998</v>
      </c>
      <c r="O21" s="7">
        <v>1</v>
      </c>
      <c r="P21" s="7">
        <v>2</v>
      </c>
    </row>
    <row r="22" spans="1:16" x14ac:dyDescent="0.25">
      <c r="A22" s="1"/>
      <c r="B22" s="2">
        <v>18</v>
      </c>
      <c r="C22" s="8"/>
      <c r="D22" s="2" t="s">
        <v>22</v>
      </c>
      <c r="E22" s="10"/>
      <c r="F22" s="10"/>
      <c r="G22" s="2">
        <v>76.88</v>
      </c>
      <c r="H22" s="3" t="s">
        <v>21</v>
      </c>
      <c r="I22" s="3">
        <v>0</v>
      </c>
      <c r="J22" s="2">
        <v>8.89</v>
      </c>
      <c r="K22" s="4">
        <f>G22+H99+I22+J22</f>
        <v>85.77</v>
      </c>
      <c r="L22" s="2">
        <v>8.7100000000000009</v>
      </c>
      <c r="M22" s="4">
        <f t="shared" si="0"/>
        <v>94.47999999999999</v>
      </c>
      <c r="N22" s="8"/>
      <c r="O22" s="8"/>
      <c r="P22" s="8"/>
    </row>
    <row r="23" spans="1:16" x14ac:dyDescent="0.25">
      <c r="A23" s="1"/>
      <c r="B23" s="2">
        <v>19</v>
      </c>
      <c r="C23" s="7">
        <v>1</v>
      </c>
      <c r="D23" s="2" t="s">
        <v>19</v>
      </c>
      <c r="E23" s="9" t="s">
        <v>20</v>
      </c>
      <c r="F23" s="9">
        <v>10</v>
      </c>
      <c r="G23" s="2">
        <v>92.15</v>
      </c>
      <c r="H23" s="3" t="s">
        <v>21</v>
      </c>
      <c r="I23" s="2">
        <v>13.26</v>
      </c>
      <c r="J23" s="2">
        <v>8.89</v>
      </c>
      <c r="K23" s="4">
        <f>G23+H100+I23+J23</f>
        <v>114.30000000000001</v>
      </c>
      <c r="L23" s="4">
        <v>11.6</v>
      </c>
      <c r="M23" s="4">
        <f t="shared" si="0"/>
        <v>125.9</v>
      </c>
      <c r="N23" s="7">
        <v>257.14999999999998</v>
      </c>
      <c r="O23" s="7">
        <v>1</v>
      </c>
      <c r="P23" s="7">
        <v>2</v>
      </c>
    </row>
    <row r="24" spans="1:16" x14ac:dyDescent="0.25">
      <c r="A24" s="1"/>
      <c r="B24" s="2">
        <v>20</v>
      </c>
      <c r="C24" s="8"/>
      <c r="D24" s="2" t="s">
        <v>22</v>
      </c>
      <c r="E24" s="10"/>
      <c r="F24" s="10"/>
      <c r="G24" s="2">
        <v>76.88</v>
      </c>
      <c r="H24" s="3" t="s">
        <v>21</v>
      </c>
      <c r="I24" s="3">
        <v>0</v>
      </c>
      <c r="J24" s="2">
        <v>8.89</v>
      </c>
      <c r="K24" s="4">
        <f>G24+H101+I24+J24</f>
        <v>85.77</v>
      </c>
      <c r="L24" s="2">
        <v>8.7100000000000009</v>
      </c>
      <c r="M24" s="4">
        <f t="shared" si="0"/>
        <v>94.47999999999999</v>
      </c>
      <c r="N24" s="8"/>
      <c r="O24" s="8"/>
      <c r="P24" s="8"/>
    </row>
    <row r="25" spans="1:16" x14ac:dyDescent="0.25">
      <c r="A25" s="1"/>
      <c r="B25" s="2">
        <v>21</v>
      </c>
      <c r="C25" s="7">
        <v>1</v>
      </c>
      <c r="D25" s="2" t="s">
        <v>19</v>
      </c>
      <c r="E25" s="9" t="s">
        <v>20</v>
      </c>
      <c r="F25" s="9">
        <v>11</v>
      </c>
      <c r="G25" s="2">
        <v>92.15</v>
      </c>
      <c r="H25" s="3" t="s">
        <v>21</v>
      </c>
      <c r="I25" s="2">
        <v>13.26</v>
      </c>
      <c r="J25" s="2">
        <v>8.89</v>
      </c>
      <c r="K25" s="4">
        <f>G25+H102+I25+J25</f>
        <v>114.30000000000001</v>
      </c>
      <c r="L25" s="4">
        <v>11.6</v>
      </c>
      <c r="M25" s="4">
        <f t="shared" si="0"/>
        <v>125.9</v>
      </c>
      <c r="N25" s="7">
        <v>257.14999999999998</v>
      </c>
      <c r="O25" s="7">
        <v>1</v>
      </c>
      <c r="P25" s="7" t="s">
        <v>23</v>
      </c>
    </row>
    <row r="26" spans="1:16" x14ac:dyDescent="0.25">
      <c r="A26" s="1"/>
      <c r="B26" s="2">
        <v>22</v>
      </c>
      <c r="C26" s="8"/>
      <c r="D26" s="2" t="s">
        <v>22</v>
      </c>
      <c r="E26" s="10"/>
      <c r="F26" s="10"/>
      <c r="G26" s="2">
        <v>76.88</v>
      </c>
      <c r="H26" s="3" t="s">
        <v>21</v>
      </c>
      <c r="I26" s="3">
        <v>0</v>
      </c>
      <c r="J26" s="2">
        <v>8.89</v>
      </c>
      <c r="K26" s="4">
        <f>G26+H103+I26+J26</f>
        <v>85.77</v>
      </c>
      <c r="L26" s="2">
        <v>8.7100000000000009</v>
      </c>
      <c r="M26" s="4">
        <f t="shared" si="0"/>
        <v>94.47999999999999</v>
      </c>
      <c r="N26" s="8"/>
      <c r="O26" s="8"/>
      <c r="P26" s="8"/>
    </row>
    <row r="27" spans="1:16" x14ac:dyDescent="0.25">
      <c r="A27" s="1"/>
      <c r="B27" s="2">
        <v>23</v>
      </c>
      <c r="C27" s="7">
        <v>1</v>
      </c>
      <c r="D27" s="2" t="s">
        <v>19</v>
      </c>
      <c r="E27" s="9" t="s">
        <v>20</v>
      </c>
      <c r="F27" s="9">
        <v>12</v>
      </c>
      <c r="G27" s="2">
        <v>80.42</v>
      </c>
      <c r="H27" s="3" t="s">
        <v>21</v>
      </c>
      <c r="I27" s="2">
        <v>22.51</v>
      </c>
      <c r="J27" s="2">
        <v>8.82</v>
      </c>
      <c r="K27" s="4">
        <f>G27+H104+I27+J27</f>
        <v>111.75</v>
      </c>
      <c r="L27" s="2">
        <v>11.34</v>
      </c>
      <c r="M27" s="4">
        <f t="shared" si="0"/>
        <v>123.09</v>
      </c>
      <c r="N27" s="7">
        <v>239.13</v>
      </c>
      <c r="O27" s="7">
        <v>1</v>
      </c>
      <c r="P27" s="7" t="s">
        <v>23</v>
      </c>
    </row>
    <row r="28" spans="1:16" x14ac:dyDescent="0.25">
      <c r="A28" s="1"/>
      <c r="B28" s="2">
        <v>24</v>
      </c>
      <c r="C28" s="8"/>
      <c r="D28" s="2" t="s">
        <v>22</v>
      </c>
      <c r="E28" s="10"/>
      <c r="F28" s="10"/>
      <c r="G28" s="2">
        <v>65.48</v>
      </c>
      <c r="H28" s="3" t="s">
        <v>21</v>
      </c>
      <c r="I28" s="2">
        <v>0</v>
      </c>
      <c r="J28" s="2">
        <v>8.82</v>
      </c>
      <c r="K28" s="4">
        <f>G28+H105+I28+J28</f>
        <v>74.300000000000011</v>
      </c>
      <c r="L28" s="2">
        <v>7.54</v>
      </c>
      <c r="M28" s="4">
        <f t="shared" si="0"/>
        <v>81.840000000000018</v>
      </c>
      <c r="N28" s="8"/>
      <c r="O28" s="8"/>
      <c r="P28" s="8"/>
    </row>
    <row r="29" spans="1:16" x14ac:dyDescent="0.25">
      <c r="A29" s="1"/>
      <c r="B29" s="2">
        <v>25</v>
      </c>
      <c r="C29" s="7">
        <v>1</v>
      </c>
      <c r="D29" s="2" t="s">
        <v>19</v>
      </c>
      <c r="E29" s="9" t="s">
        <v>20</v>
      </c>
      <c r="F29" s="9">
        <v>13</v>
      </c>
      <c r="G29" s="2">
        <v>80.42</v>
      </c>
      <c r="H29" s="3" t="s">
        <v>21</v>
      </c>
      <c r="I29" s="2">
        <v>22.51</v>
      </c>
      <c r="J29" s="2">
        <v>8.82</v>
      </c>
      <c r="K29" s="4">
        <f>G29+H106+I29+J29</f>
        <v>111.75</v>
      </c>
      <c r="L29" s="2">
        <v>11.34</v>
      </c>
      <c r="M29" s="4">
        <f t="shared" si="0"/>
        <v>123.09</v>
      </c>
      <c r="N29" s="7">
        <v>239.13</v>
      </c>
      <c r="O29" s="7">
        <v>1</v>
      </c>
      <c r="P29" s="7">
        <v>2</v>
      </c>
    </row>
    <row r="30" spans="1:16" x14ac:dyDescent="0.25">
      <c r="A30" s="1"/>
      <c r="B30" s="2">
        <v>26</v>
      </c>
      <c r="C30" s="8"/>
      <c r="D30" s="2" t="s">
        <v>22</v>
      </c>
      <c r="E30" s="10"/>
      <c r="F30" s="10"/>
      <c r="G30" s="2">
        <v>65.48</v>
      </c>
      <c r="H30" s="3" t="s">
        <v>21</v>
      </c>
      <c r="I30" s="2">
        <v>0</v>
      </c>
      <c r="J30" s="2">
        <v>8.82</v>
      </c>
      <c r="K30" s="4">
        <f>G30+H107+I30+J30</f>
        <v>74.300000000000011</v>
      </c>
      <c r="L30" s="2">
        <v>7.54</v>
      </c>
      <c r="M30" s="4">
        <f t="shared" si="0"/>
        <v>81.840000000000018</v>
      </c>
      <c r="N30" s="8"/>
      <c r="O30" s="8"/>
      <c r="P30" s="8"/>
    </row>
    <row r="31" spans="1:16" x14ac:dyDescent="0.25">
      <c r="A31" s="1"/>
      <c r="B31" s="2">
        <v>27</v>
      </c>
      <c r="C31" s="7">
        <v>1</v>
      </c>
      <c r="D31" s="2" t="s">
        <v>19</v>
      </c>
      <c r="E31" s="9" t="s">
        <v>20</v>
      </c>
      <c r="F31" s="9">
        <v>14</v>
      </c>
      <c r="G31" s="2">
        <v>80.42</v>
      </c>
      <c r="H31" s="3" t="s">
        <v>21</v>
      </c>
      <c r="I31" s="2">
        <v>22.51</v>
      </c>
      <c r="J31" s="2">
        <v>8.82</v>
      </c>
      <c r="K31" s="4">
        <f>G31+H108+I31+J31</f>
        <v>111.75</v>
      </c>
      <c r="L31" s="2">
        <v>11.34</v>
      </c>
      <c r="M31" s="4">
        <f t="shared" si="0"/>
        <v>123.09</v>
      </c>
      <c r="N31" s="7">
        <v>239.13</v>
      </c>
      <c r="O31" s="7">
        <v>1</v>
      </c>
      <c r="P31" s="7">
        <v>2</v>
      </c>
    </row>
    <row r="32" spans="1:16" x14ac:dyDescent="0.25">
      <c r="A32" s="1"/>
      <c r="B32" s="2">
        <v>28</v>
      </c>
      <c r="C32" s="8"/>
      <c r="D32" s="2" t="s">
        <v>22</v>
      </c>
      <c r="E32" s="10"/>
      <c r="F32" s="10"/>
      <c r="G32" s="2">
        <v>65.48</v>
      </c>
      <c r="H32" s="3" t="s">
        <v>21</v>
      </c>
      <c r="I32" s="2">
        <v>0</v>
      </c>
      <c r="J32" s="2">
        <v>8.82</v>
      </c>
      <c r="K32" s="4">
        <f>G32+H109+I32+J32</f>
        <v>74.300000000000011</v>
      </c>
      <c r="L32" s="2">
        <v>7.54</v>
      </c>
      <c r="M32" s="4">
        <f t="shared" si="0"/>
        <v>81.840000000000018</v>
      </c>
      <c r="N32" s="8"/>
      <c r="O32" s="8"/>
      <c r="P32" s="8"/>
    </row>
    <row r="33" spans="1:16" x14ac:dyDescent="0.25">
      <c r="A33" s="1"/>
      <c r="B33" s="2">
        <v>29</v>
      </c>
      <c r="C33" s="7">
        <v>1</v>
      </c>
      <c r="D33" s="2" t="s">
        <v>19</v>
      </c>
      <c r="E33" s="9" t="s">
        <v>20</v>
      </c>
      <c r="F33" s="9">
        <v>15</v>
      </c>
      <c r="G33" s="2">
        <v>92.15</v>
      </c>
      <c r="H33" s="3" t="s">
        <v>21</v>
      </c>
      <c r="I33" s="2">
        <v>13.26</v>
      </c>
      <c r="J33" s="2">
        <v>8.89</v>
      </c>
      <c r="K33" s="4">
        <f>G33+H110+I33+J33</f>
        <v>114.30000000000001</v>
      </c>
      <c r="L33" s="4">
        <v>11.6</v>
      </c>
      <c r="M33" s="4">
        <f t="shared" si="0"/>
        <v>125.9</v>
      </c>
      <c r="N33" s="7">
        <v>257.14999999999998</v>
      </c>
      <c r="O33" s="7">
        <v>1</v>
      </c>
      <c r="P33" s="7">
        <v>2</v>
      </c>
    </row>
    <row r="34" spans="1:16" x14ac:dyDescent="0.25">
      <c r="A34" s="1"/>
      <c r="B34" s="2">
        <v>30</v>
      </c>
      <c r="C34" s="8"/>
      <c r="D34" s="2" t="s">
        <v>22</v>
      </c>
      <c r="E34" s="10"/>
      <c r="F34" s="10"/>
      <c r="G34" s="2">
        <v>76.88</v>
      </c>
      <c r="H34" s="3" t="s">
        <v>21</v>
      </c>
      <c r="I34" s="2">
        <v>0</v>
      </c>
      <c r="J34" s="2">
        <v>8.89</v>
      </c>
      <c r="K34" s="4">
        <f>G34+H111+I34+J34</f>
        <v>85.77</v>
      </c>
      <c r="L34" s="2">
        <v>8.7100000000000009</v>
      </c>
      <c r="M34" s="2">
        <v>94.48</v>
      </c>
      <c r="N34" s="8"/>
      <c r="O34" s="8"/>
      <c r="P34" s="8"/>
    </row>
    <row r="35" spans="1:16" x14ac:dyDescent="0.25">
      <c r="A35" s="1"/>
      <c r="B35" s="2">
        <v>31</v>
      </c>
      <c r="C35" s="7">
        <v>1</v>
      </c>
      <c r="D35" s="2" t="s">
        <v>19</v>
      </c>
      <c r="E35" s="9" t="s">
        <v>20</v>
      </c>
      <c r="F35" s="9">
        <v>16</v>
      </c>
      <c r="G35" s="2">
        <v>92.15</v>
      </c>
      <c r="H35" s="3" t="s">
        <v>21</v>
      </c>
      <c r="I35" s="2">
        <v>13.26</v>
      </c>
      <c r="J35" s="2">
        <v>8.89</v>
      </c>
      <c r="K35" s="4">
        <f>G35+H112+I35+J35</f>
        <v>114.30000000000001</v>
      </c>
      <c r="L35" s="4">
        <v>11.6</v>
      </c>
      <c r="M35" s="4">
        <f t="shared" ref="M35" si="1">K35+L35</f>
        <v>125.9</v>
      </c>
      <c r="N35" s="7">
        <v>257.14999999999998</v>
      </c>
      <c r="O35" s="7">
        <v>1</v>
      </c>
      <c r="P35" s="7">
        <v>2</v>
      </c>
    </row>
    <row r="36" spans="1:16" x14ac:dyDescent="0.25">
      <c r="A36" s="1"/>
      <c r="B36" s="2">
        <v>32</v>
      </c>
      <c r="C36" s="8"/>
      <c r="D36" s="2" t="s">
        <v>22</v>
      </c>
      <c r="E36" s="10"/>
      <c r="F36" s="10"/>
      <c r="G36" s="2">
        <v>76.88</v>
      </c>
      <c r="H36" s="3" t="s">
        <v>21</v>
      </c>
      <c r="I36" s="2">
        <v>0</v>
      </c>
      <c r="J36" s="2">
        <v>8.89</v>
      </c>
      <c r="K36" s="4">
        <f>G36+H113+I36+J36</f>
        <v>85.77</v>
      </c>
      <c r="L36" s="2">
        <v>8.7100000000000009</v>
      </c>
      <c r="M36" s="2">
        <v>94.48</v>
      </c>
      <c r="N36" s="8"/>
      <c r="O36" s="8"/>
      <c r="P36" s="8"/>
    </row>
    <row r="37" spans="1:16" x14ac:dyDescent="0.25">
      <c r="A37" s="1"/>
      <c r="B37" s="2">
        <v>33</v>
      </c>
      <c r="C37" s="7">
        <v>1</v>
      </c>
      <c r="D37" s="2" t="s">
        <v>19</v>
      </c>
      <c r="E37" s="9" t="s">
        <v>20</v>
      </c>
      <c r="F37" s="9">
        <v>17</v>
      </c>
      <c r="G37" s="2">
        <v>92.15</v>
      </c>
      <c r="H37" s="3" t="s">
        <v>21</v>
      </c>
      <c r="I37" s="2">
        <v>13.26</v>
      </c>
      <c r="J37" s="2">
        <v>8.89</v>
      </c>
      <c r="K37" s="4">
        <f>G37+H114+I37+J37</f>
        <v>114.30000000000001</v>
      </c>
      <c r="L37" s="4">
        <v>11.6</v>
      </c>
      <c r="M37" s="4">
        <f t="shared" ref="M37:M42" si="2">K37+L37</f>
        <v>125.9</v>
      </c>
      <c r="N37" s="7">
        <v>257.14999999999998</v>
      </c>
      <c r="O37" s="7">
        <v>1</v>
      </c>
      <c r="P37" s="7" t="s">
        <v>23</v>
      </c>
    </row>
    <row r="38" spans="1:16" x14ac:dyDescent="0.25">
      <c r="A38" s="1"/>
      <c r="B38" s="2">
        <v>34</v>
      </c>
      <c r="C38" s="8"/>
      <c r="D38" s="2" t="s">
        <v>22</v>
      </c>
      <c r="E38" s="10"/>
      <c r="F38" s="10"/>
      <c r="G38" s="2">
        <v>76.88</v>
      </c>
      <c r="H38" s="3" t="s">
        <v>21</v>
      </c>
      <c r="I38" s="2">
        <v>0</v>
      </c>
      <c r="J38" s="2">
        <v>8.89</v>
      </c>
      <c r="K38" s="4">
        <f>G38+H115+I38+J38</f>
        <v>85.77</v>
      </c>
      <c r="L38" s="2">
        <v>8.7100000000000009</v>
      </c>
      <c r="M38" s="4">
        <f t="shared" si="2"/>
        <v>94.47999999999999</v>
      </c>
      <c r="N38" s="8"/>
      <c r="O38" s="8"/>
      <c r="P38" s="8"/>
    </row>
    <row r="39" spans="1:16" x14ac:dyDescent="0.25">
      <c r="A39" s="1"/>
      <c r="B39" s="2">
        <v>35</v>
      </c>
      <c r="C39" s="7">
        <v>1</v>
      </c>
      <c r="D39" s="2" t="s">
        <v>19</v>
      </c>
      <c r="E39" s="9" t="s">
        <v>20</v>
      </c>
      <c r="F39" s="9">
        <v>18</v>
      </c>
      <c r="G39" s="4">
        <v>107.7</v>
      </c>
      <c r="H39" s="3" t="s">
        <v>21</v>
      </c>
      <c r="I39" s="2">
        <v>16.87</v>
      </c>
      <c r="J39" s="2">
        <v>9.2200000000000006</v>
      </c>
      <c r="K39" s="4">
        <f>G39+H116+I39+J39</f>
        <v>133.79000000000002</v>
      </c>
      <c r="L39" s="2">
        <v>13.58</v>
      </c>
      <c r="M39" s="4">
        <f t="shared" si="2"/>
        <v>147.37000000000003</v>
      </c>
      <c r="N39" s="7">
        <v>296.29000000000002</v>
      </c>
      <c r="O39" s="7">
        <v>1</v>
      </c>
      <c r="P39" s="7">
        <v>2</v>
      </c>
    </row>
    <row r="40" spans="1:16" x14ac:dyDescent="0.25">
      <c r="A40" s="1"/>
      <c r="B40" s="2">
        <v>36</v>
      </c>
      <c r="C40" s="8"/>
      <c r="D40" s="2" t="s">
        <v>22</v>
      </c>
      <c r="E40" s="10"/>
      <c r="F40" s="10"/>
      <c r="G40" s="2">
        <v>87.51</v>
      </c>
      <c r="H40" s="3" t="s">
        <v>21</v>
      </c>
      <c r="I40" s="2">
        <v>0</v>
      </c>
      <c r="J40" s="2">
        <v>9.2200000000000006</v>
      </c>
      <c r="K40" s="4">
        <f>G40+H117+I40+J40</f>
        <v>96.73</v>
      </c>
      <c r="L40" s="2">
        <v>9.82</v>
      </c>
      <c r="M40" s="4">
        <f t="shared" si="2"/>
        <v>106.55000000000001</v>
      </c>
      <c r="N40" s="8"/>
      <c r="O40" s="8"/>
      <c r="P40" s="8"/>
    </row>
    <row r="41" spans="1:16" x14ac:dyDescent="0.25">
      <c r="A41" s="1"/>
      <c r="B41" s="2">
        <v>37</v>
      </c>
      <c r="C41" s="7">
        <v>1</v>
      </c>
      <c r="D41" s="2" t="s">
        <v>19</v>
      </c>
      <c r="E41" s="9" t="s">
        <v>20</v>
      </c>
      <c r="F41" s="9">
        <v>19</v>
      </c>
      <c r="G41" s="4">
        <v>107.7</v>
      </c>
      <c r="H41" s="3" t="s">
        <v>21</v>
      </c>
      <c r="I41" s="2">
        <v>16.87</v>
      </c>
      <c r="J41" s="2">
        <v>9.2200000000000006</v>
      </c>
      <c r="K41" s="4">
        <f>G41+H118+I41+J41</f>
        <v>133.79000000000002</v>
      </c>
      <c r="L41" s="2">
        <v>13.58</v>
      </c>
      <c r="M41" s="4">
        <f t="shared" si="2"/>
        <v>147.37000000000003</v>
      </c>
      <c r="N41" s="11">
        <v>296.3</v>
      </c>
      <c r="O41" s="7">
        <v>1</v>
      </c>
      <c r="P41" s="7">
        <v>1</v>
      </c>
    </row>
    <row r="42" spans="1:16" x14ac:dyDescent="0.25">
      <c r="A42" s="1"/>
      <c r="B42" s="2">
        <v>38</v>
      </c>
      <c r="C42" s="8"/>
      <c r="D42" s="2" t="s">
        <v>22</v>
      </c>
      <c r="E42" s="10"/>
      <c r="F42" s="10"/>
      <c r="G42" s="2">
        <v>87.51</v>
      </c>
      <c r="H42" s="3" t="s">
        <v>21</v>
      </c>
      <c r="I42" s="2">
        <v>0</v>
      </c>
      <c r="J42" s="2">
        <v>9.2200000000000006</v>
      </c>
      <c r="K42" s="4">
        <f>G42+H119+I42+J42</f>
        <v>96.73</v>
      </c>
      <c r="L42" s="2">
        <v>9.82</v>
      </c>
      <c r="M42" s="4">
        <f t="shared" si="2"/>
        <v>106.55000000000001</v>
      </c>
      <c r="N42" s="12"/>
      <c r="O42" s="8"/>
      <c r="P42" s="8"/>
    </row>
    <row r="43" spans="1:16" x14ac:dyDescent="0.25">
      <c r="A43" s="1"/>
      <c r="B43" s="2"/>
      <c r="C43" s="2"/>
      <c r="D43" s="2"/>
      <c r="E43" s="2"/>
      <c r="F43" s="5" t="s">
        <v>24</v>
      </c>
      <c r="G43" s="5">
        <f>SUM(G5:G42)</f>
        <v>3388.0600000000018</v>
      </c>
      <c r="H43" s="5">
        <f t="shared" ref="H43:N43" si="3">SUM(H5:H42)</f>
        <v>0</v>
      </c>
      <c r="I43" s="5">
        <f t="shared" si="3"/>
        <v>315.06999999999994</v>
      </c>
      <c r="J43" s="6">
        <f t="shared" si="3"/>
        <v>343.99999999999994</v>
      </c>
      <c r="K43" s="5">
        <f t="shared" si="3"/>
        <v>4047.1300000000015</v>
      </c>
      <c r="L43" s="5">
        <f t="shared" si="3"/>
        <v>410.81999999999994</v>
      </c>
      <c r="M43" s="5">
        <f t="shared" si="3"/>
        <v>4457.9500000000025</v>
      </c>
      <c r="N43" s="16">
        <f t="shared" si="3"/>
        <v>5201.7600000000011</v>
      </c>
      <c r="O43" s="26">
        <f>SUM(O5:O42)</f>
        <v>19</v>
      </c>
      <c r="P43" s="26">
        <f>SUM(P5:P42)</f>
        <v>29</v>
      </c>
    </row>
    <row r="44" spans="1:16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9" t="s">
        <v>25</v>
      </c>
      <c r="O44" s="26"/>
      <c r="P44" s="26"/>
    </row>
    <row r="45" spans="1:16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9" t="s">
        <v>26</v>
      </c>
      <c r="O45" s="26"/>
      <c r="P45" s="16">
        <f>O43+P43</f>
        <v>48</v>
      </c>
    </row>
    <row r="46" spans="1:16" x14ac:dyDescent="0.25">
      <c r="A46" s="34" t="s">
        <v>27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6"/>
      <c r="N46" s="18">
        <v>597.87</v>
      </c>
      <c r="O46" s="18" t="s">
        <v>29</v>
      </c>
      <c r="P46" s="32"/>
    </row>
    <row r="47" spans="1:16" ht="19.5" customHeight="1" x14ac:dyDescent="0.25">
      <c r="A47" s="34" t="s">
        <v>28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6"/>
      <c r="N47" s="18">
        <f>N43+N46</f>
        <v>5799.630000000001</v>
      </c>
      <c r="O47" s="18" t="s">
        <v>29</v>
      </c>
      <c r="P47" s="33"/>
    </row>
  </sheetData>
  <mergeCells count="122">
    <mergeCell ref="A47:M47"/>
    <mergeCell ref="A46:M46"/>
    <mergeCell ref="A2:N2"/>
    <mergeCell ref="P46:P47"/>
    <mergeCell ref="B1:D1"/>
    <mergeCell ref="A4:N4"/>
    <mergeCell ref="O1:P1"/>
    <mergeCell ref="O3:P3"/>
    <mergeCell ref="C5:C6"/>
    <mergeCell ref="E5:E6"/>
    <mergeCell ref="F5:F6"/>
    <mergeCell ref="N5:N6"/>
    <mergeCell ref="O5:O6"/>
    <mergeCell ref="P5:P6"/>
    <mergeCell ref="C9:C10"/>
    <mergeCell ref="E9:E10"/>
    <mergeCell ref="F9:F10"/>
    <mergeCell ref="N9:N10"/>
    <mergeCell ref="O9:O10"/>
    <mergeCell ref="P9:P10"/>
    <mergeCell ref="C7:C8"/>
    <mergeCell ref="E7:E8"/>
    <mergeCell ref="F7:F8"/>
    <mergeCell ref="N7:N8"/>
    <mergeCell ref="O7:O8"/>
    <mergeCell ref="P7:P8"/>
    <mergeCell ref="C13:C14"/>
    <mergeCell ref="E13:E14"/>
    <mergeCell ref="F13:F14"/>
    <mergeCell ref="N13:N14"/>
    <mergeCell ref="O13:O14"/>
    <mergeCell ref="P13:P14"/>
    <mergeCell ref="C11:C12"/>
    <mergeCell ref="E11:E12"/>
    <mergeCell ref="F11:F12"/>
    <mergeCell ref="N11:N12"/>
    <mergeCell ref="O11:O12"/>
    <mergeCell ref="P11:P12"/>
    <mergeCell ref="C17:C18"/>
    <mergeCell ref="E17:E18"/>
    <mergeCell ref="F17:F18"/>
    <mergeCell ref="N17:N18"/>
    <mergeCell ref="O17:O18"/>
    <mergeCell ref="P17:P18"/>
    <mergeCell ref="C15:C16"/>
    <mergeCell ref="E15:E16"/>
    <mergeCell ref="F15:F16"/>
    <mergeCell ref="N15:N16"/>
    <mergeCell ref="O15:O16"/>
    <mergeCell ref="P15:P16"/>
    <mergeCell ref="C21:C22"/>
    <mergeCell ref="E21:E22"/>
    <mergeCell ref="F21:F22"/>
    <mergeCell ref="N21:N22"/>
    <mergeCell ref="O21:O22"/>
    <mergeCell ref="P21:P22"/>
    <mergeCell ref="C19:C20"/>
    <mergeCell ref="E19:E20"/>
    <mergeCell ref="F19:F20"/>
    <mergeCell ref="N19:N20"/>
    <mergeCell ref="O19:O20"/>
    <mergeCell ref="P19:P20"/>
    <mergeCell ref="C25:C26"/>
    <mergeCell ref="E25:E26"/>
    <mergeCell ref="F25:F26"/>
    <mergeCell ref="N25:N26"/>
    <mergeCell ref="O25:O26"/>
    <mergeCell ref="P25:P26"/>
    <mergeCell ref="C23:C24"/>
    <mergeCell ref="E23:E24"/>
    <mergeCell ref="F23:F24"/>
    <mergeCell ref="N23:N24"/>
    <mergeCell ref="O23:O24"/>
    <mergeCell ref="P23:P24"/>
    <mergeCell ref="C29:C30"/>
    <mergeCell ref="E29:E30"/>
    <mergeCell ref="F29:F30"/>
    <mergeCell ref="N29:N30"/>
    <mergeCell ref="O29:O30"/>
    <mergeCell ref="P29:P30"/>
    <mergeCell ref="C27:C28"/>
    <mergeCell ref="E27:E28"/>
    <mergeCell ref="F27:F28"/>
    <mergeCell ref="N27:N28"/>
    <mergeCell ref="O27:O28"/>
    <mergeCell ref="P27:P28"/>
    <mergeCell ref="C33:C34"/>
    <mergeCell ref="E33:E34"/>
    <mergeCell ref="F33:F34"/>
    <mergeCell ref="N33:N34"/>
    <mergeCell ref="O33:O34"/>
    <mergeCell ref="P33:P34"/>
    <mergeCell ref="C31:C32"/>
    <mergeCell ref="E31:E32"/>
    <mergeCell ref="F31:F32"/>
    <mergeCell ref="N31:N32"/>
    <mergeCell ref="O31:O32"/>
    <mergeCell ref="P31:P32"/>
    <mergeCell ref="C37:C38"/>
    <mergeCell ref="E37:E38"/>
    <mergeCell ref="F37:F38"/>
    <mergeCell ref="N37:N38"/>
    <mergeCell ref="O37:O38"/>
    <mergeCell ref="P37:P38"/>
    <mergeCell ref="C35:C36"/>
    <mergeCell ref="E35:E36"/>
    <mergeCell ref="F35:F36"/>
    <mergeCell ref="N35:N36"/>
    <mergeCell ref="O35:O36"/>
    <mergeCell ref="P35:P36"/>
    <mergeCell ref="C41:C42"/>
    <mergeCell ref="E41:E42"/>
    <mergeCell ref="F41:F42"/>
    <mergeCell ref="N41:N42"/>
    <mergeCell ref="O41:O42"/>
    <mergeCell ref="P41:P42"/>
    <mergeCell ref="C39:C40"/>
    <mergeCell ref="E39:E40"/>
    <mergeCell ref="F39:F40"/>
    <mergeCell ref="N39:N40"/>
    <mergeCell ref="O39:O40"/>
    <mergeCell ref="P39:P40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RJP</cp:lastModifiedBy>
  <cp:lastPrinted>2026-03-02T07:57:16Z</cp:lastPrinted>
  <dcterms:created xsi:type="dcterms:W3CDTF">2026-03-02T05:07:12Z</dcterms:created>
  <dcterms:modified xsi:type="dcterms:W3CDTF">2026-03-02T09:46:57Z</dcterms:modified>
</cp:coreProperties>
</file>