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55"/>
  </bookViews>
  <sheets>
    <sheet name="RERA CARPET AREA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2" l="1"/>
  <c r="M8" i="2"/>
  <c r="M7" i="2"/>
  <c r="M6" i="2"/>
  <c r="K6" i="2"/>
  <c r="K7" i="2"/>
  <c r="K8" i="2"/>
  <c r="K9" i="2"/>
  <c r="M11" i="2" l="1"/>
  <c r="I11" i="2"/>
  <c r="H11" i="2"/>
  <c r="G11" i="2"/>
  <c r="F11" i="2"/>
  <c r="J9" i="2"/>
  <c r="J8" i="2"/>
  <c r="J7" i="2"/>
  <c r="L7" i="2" s="1"/>
  <c r="J6" i="2"/>
  <c r="L9" i="2" l="1"/>
  <c r="L8" i="2"/>
  <c r="L6" i="2"/>
  <c r="J11" i="2"/>
  <c r="L11" i="2" l="1"/>
</calcChain>
</file>

<file path=xl/sharedStrings.xml><?xml version="1.0" encoding="utf-8"?>
<sst xmlns="http://schemas.openxmlformats.org/spreadsheetml/2006/main" count="41" uniqueCount="32">
  <si>
    <t>FIRST FLOOR</t>
  </si>
  <si>
    <t>SECOND FLOOR</t>
  </si>
  <si>
    <t>THIRD FLOOR</t>
  </si>
  <si>
    <t>FOURTH FLOOR</t>
  </si>
  <si>
    <t>-</t>
  </si>
  <si>
    <t>TOTAL</t>
  </si>
  <si>
    <t>RESIDENTIAL</t>
  </si>
  <si>
    <t>SI.No.</t>
  </si>
  <si>
    <t>Block</t>
  </si>
  <si>
    <t>Floor</t>
  </si>
  <si>
    <t>Type</t>
  </si>
  <si>
    <t>Apartment No.</t>
  </si>
  <si>
    <t>(b) Exclusive Balcony (sq.m)</t>
  </si>
  <si>
    <t>(a) 
Carpet Area (as per Sec 2(k) 
of the RERA Act) (sq.m)</t>
  </si>
  <si>
    <t>(c) 
Exclusive
Verandah/Utility
/ Service/ Open Terrace (sq.m)</t>
  </si>
  <si>
    <t>(d)
Area of External walls (sq.m)</t>
  </si>
  <si>
    <t xml:space="preserve">e = (a + b + c+ d) 
Floor area of the apartment
(sq.m)
</t>
  </si>
  <si>
    <t xml:space="preserve">(f) 
Proportionate Common Area
(sq.m)
</t>
  </si>
  <si>
    <t xml:space="preserve">g = (e + f) 
Gross Area of the apartment
(sq.m)
</t>
  </si>
  <si>
    <t xml:space="preserve">(h)
UDS land Area (sq.m)
</t>
  </si>
  <si>
    <t xml:space="preserve">(i)
Car Parking (Nos.)
</t>
  </si>
  <si>
    <t>Covered</t>
  </si>
  <si>
    <t>Open</t>
  </si>
  <si>
    <t>COMMERCIAL</t>
  </si>
  <si>
    <t>A1</t>
  </si>
  <si>
    <t>B1</t>
  </si>
  <si>
    <t xml:space="preserve">Note:
• Carpet Area statement with total UDS for the least extent.
• If any land reserved for future development, an abstract to be shown in the carpet area statement mentioning the UDS for the approved blocks and UDS for the future development.
• Car parking to be allotted/provided as per the Tamil Nadu Combined Development and Building Rules (TNCDBR), 2019.
• If one car parking is required for two apartments, promoter to clearly mention in the carpet area statement as to how car parking will be allotted.
• Promoter to clearly mention cover, open and visitor carparking.
Car parking allotted to individual apartment to be shown in the carpet area statement.
</t>
  </si>
  <si>
    <t>Visitors’     Car Parking</t>
  </si>
  <si>
    <t>Grand Total</t>
  </si>
  <si>
    <t>Site Address : PLOT NO.4290, DOOR NO.79, T BLOCK,  5th MAIN ROAD, ANNA NAGAR, CHENNAI- 600040. COMPRISED IN OLD S.NO 91 PT, T.S.NO.550, BLOCK No: 2, WARD NO.1 OF MULLAM VILLAGE</t>
  </si>
  <si>
    <t xml:space="preserve">                                                                                                                            Carpet Area Statement                                                                                               Date: 03/02/2026</t>
  </si>
  <si>
    <t xml:space="preserve">  Applicant Name : Triveni J &amp; J  Vijay Raghav Acharyulu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</si>
</sst>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2" fontId="1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0" fillId="0" borderId="1" xfId="0" applyFill="1" applyBorder="1"/>
    <xf numFmtId="2" fontId="0" fillId="0" borderId="1" xfId="0" applyNumberFormat="1" applyBorder="1" applyAlignment="1">
      <alignment horizontal="center"/>
    </xf>
    <xf numFmtId="2" fontId="0" fillId="0" borderId="1" xfId="0" applyNumberFormat="1" applyFont="1" applyBorder="1"/>
    <xf numFmtId="2" fontId="0" fillId="0" borderId="0" xfId="0" applyNumberForma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115" zoomScaleNormal="115" workbookViewId="0">
      <selection activeCell="B16" sqref="B16:O22"/>
    </sheetView>
  </sheetViews>
  <sheetFormatPr defaultRowHeight="15" x14ac:dyDescent="0.25"/>
  <cols>
    <col min="1" max="1" width="6.42578125" bestFit="1" customWidth="1"/>
    <col min="2" max="2" width="5.85546875" bestFit="1" customWidth="1"/>
    <col min="3" max="3" width="14.7109375" bestFit="1" customWidth="1"/>
    <col min="4" max="4" width="13.140625" bestFit="1" customWidth="1"/>
    <col min="5" max="5" width="14.28515625" bestFit="1" customWidth="1"/>
    <col min="6" max="6" width="25.7109375" bestFit="1" customWidth="1"/>
    <col min="7" max="7" width="9.140625" customWidth="1"/>
    <col min="8" max="8" width="16.140625" bestFit="1" customWidth="1"/>
    <col min="9" max="9" width="11.7109375" bestFit="1" customWidth="1"/>
    <col min="10" max="10" width="25.85546875" bestFit="1" customWidth="1"/>
    <col min="11" max="11" width="13.7109375" bestFit="1" customWidth="1"/>
    <col min="12" max="12" width="16.42578125" bestFit="1" customWidth="1"/>
    <col min="13" max="13" width="11.5703125" customWidth="1"/>
    <col min="14" max="14" width="8.42578125" bestFit="1" customWidth="1"/>
    <col min="15" max="15" width="6" bestFit="1" customWidth="1"/>
  </cols>
  <sheetData>
    <row r="1" spans="1:15" ht="18.75" x14ac:dyDescent="0.3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18.75" x14ac:dyDescent="0.3">
      <c r="A2" s="21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40.5" customHeight="1" x14ac:dyDescent="0.3">
      <c r="A3" s="15" t="s">
        <v>29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</row>
    <row r="4" spans="1:15" ht="60" x14ac:dyDescent="0.25">
      <c r="A4" s="26" t="s">
        <v>7</v>
      </c>
      <c r="B4" s="26" t="s">
        <v>8</v>
      </c>
      <c r="C4" s="26" t="s">
        <v>9</v>
      </c>
      <c r="D4" s="26" t="s">
        <v>10</v>
      </c>
      <c r="E4" s="26" t="s">
        <v>11</v>
      </c>
      <c r="F4" s="18" t="s">
        <v>13</v>
      </c>
      <c r="G4" s="18" t="s">
        <v>12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2" t="s">
        <v>19</v>
      </c>
      <c r="N4" s="20" t="s">
        <v>20</v>
      </c>
      <c r="O4" s="20"/>
    </row>
    <row r="5" spans="1:15" x14ac:dyDescent="0.25">
      <c r="A5" s="27"/>
      <c r="B5" s="27"/>
      <c r="C5" s="27"/>
      <c r="D5" s="27"/>
      <c r="E5" s="27"/>
      <c r="F5" s="19"/>
      <c r="G5" s="19"/>
      <c r="H5" s="19"/>
      <c r="I5" s="19"/>
      <c r="J5" s="19"/>
      <c r="K5" s="19"/>
      <c r="L5" s="19"/>
      <c r="M5" s="5">
        <v>349</v>
      </c>
      <c r="N5" s="3" t="s">
        <v>21</v>
      </c>
      <c r="O5" s="3" t="s">
        <v>22</v>
      </c>
    </row>
    <row r="6" spans="1:15" x14ac:dyDescent="0.25">
      <c r="A6" s="1">
        <v>1</v>
      </c>
      <c r="B6" s="1">
        <v>1</v>
      </c>
      <c r="C6" s="1" t="s">
        <v>0</v>
      </c>
      <c r="D6" s="1" t="s">
        <v>23</v>
      </c>
      <c r="E6" s="1" t="s">
        <v>24</v>
      </c>
      <c r="F6" s="10">
        <v>135.69999999999999</v>
      </c>
      <c r="G6" s="4" t="s">
        <v>4</v>
      </c>
      <c r="H6" s="4" t="s">
        <v>4</v>
      </c>
      <c r="I6" s="9">
        <v>18.8</v>
      </c>
      <c r="J6" s="6">
        <f>SUM(F6:I6)</f>
        <v>154.5</v>
      </c>
      <c r="K6" s="6">
        <f>J6/J11*75.47</f>
        <v>19.747844864086712</v>
      </c>
      <c r="L6" s="6">
        <f>SUM(J6:K6)</f>
        <v>174.24784486408672</v>
      </c>
      <c r="M6" s="6">
        <f>M5/L11*L6</f>
        <v>91.321026335845545</v>
      </c>
      <c r="N6" s="1">
        <v>2</v>
      </c>
      <c r="O6" s="1"/>
    </row>
    <row r="7" spans="1:15" x14ac:dyDescent="0.25">
      <c r="A7" s="1">
        <v>2</v>
      </c>
      <c r="B7" s="1">
        <v>1</v>
      </c>
      <c r="C7" s="1" t="s">
        <v>1</v>
      </c>
      <c r="D7" s="1" t="s">
        <v>23</v>
      </c>
      <c r="E7" s="1" t="s">
        <v>24</v>
      </c>
      <c r="F7" s="10">
        <v>124.4</v>
      </c>
      <c r="G7" s="4" t="s">
        <v>4</v>
      </c>
      <c r="H7" s="9">
        <v>10.5</v>
      </c>
      <c r="I7" s="9">
        <v>19.600000000000001</v>
      </c>
      <c r="J7" s="6">
        <f t="shared" ref="J7:J9" si="0">SUM(F7:I7)</f>
        <v>154.5</v>
      </c>
      <c r="K7" s="6">
        <f>J7/J11*75.47</f>
        <v>19.747844864086712</v>
      </c>
      <c r="L7" s="6">
        <f t="shared" ref="L7:L9" si="1">SUM(J7:K7)</f>
        <v>174.24784486408672</v>
      </c>
      <c r="M7" s="6">
        <f>M5/L11*L7</f>
        <v>91.321026335845545</v>
      </c>
      <c r="N7" s="1">
        <v>2</v>
      </c>
      <c r="O7" s="1"/>
    </row>
    <row r="8" spans="1:15" x14ac:dyDescent="0.25">
      <c r="A8" s="1">
        <v>3</v>
      </c>
      <c r="B8" s="1">
        <v>1</v>
      </c>
      <c r="C8" s="1" t="s">
        <v>2</v>
      </c>
      <c r="D8" s="1" t="s">
        <v>6</v>
      </c>
      <c r="E8" s="1" t="s">
        <v>25</v>
      </c>
      <c r="F8" s="10">
        <v>122.4</v>
      </c>
      <c r="G8" s="4">
        <v>8.0500000000000007</v>
      </c>
      <c r="H8" s="4" t="s">
        <v>4</v>
      </c>
      <c r="I8" s="9">
        <v>22.2</v>
      </c>
      <c r="J8" s="1">
        <f t="shared" si="0"/>
        <v>152.65</v>
      </c>
      <c r="K8" s="6">
        <f>J8/J11*75.47</f>
        <v>19.511381996782116</v>
      </c>
      <c r="L8" s="6">
        <f t="shared" si="1"/>
        <v>172.16138199678213</v>
      </c>
      <c r="M8" s="6">
        <f>M5/L11*L8</f>
        <v>90.227538318231865</v>
      </c>
      <c r="N8" s="1">
        <v>1</v>
      </c>
      <c r="O8" s="1"/>
    </row>
    <row r="9" spans="1:15" x14ac:dyDescent="0.25">
      <c r="A9" s="1">
        <v>4</v>
      </c>
      <c r="B9" s="1">
        <v>1</v>
      </c>
      <c r="C9" s="1" t="s">
        <v>3</v>
      </c>
      <c r="D9" s="1" t="s">
        <v>6</v>
      </c>
      <c r="E9" s="1" t="s">
        <v>25</v>
      </c>
      <c r="F9" s="10">
        <v>107.4</v>
      </c>
      <c r="G9" s="4" t="s">
        <v>4</v>
      </c>
      <c r="H9" s="4" t="s">
        <v>4</v>
      </c>
      <c r="I9" s="9">
        <v>21.4</v>
      </c>
      <c r="J9" s="1">
        <f t="shared" si="0"/>
        <v>128.80000000000001</v>
      </c>
      <c r="K9" s="6">
        <f>J9/J11*75.47</f>
        <v>16.462928275044458</v>
      </c>
      <c r="L9" s="6">
        <f t="shared" si="1"/>
        <v>145.26292827504446</v>
      </c>
      <c r="M9" s="6">
        <f>M5/L11*L9</f>
        <v>76.130409010077059</v>
      </c>
      <c r="N9" s="1">
        <v>1</v>
      </c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6"/>
      <c r="M10" s="1"/>
      <c r="N10" s="1"/>
      <c r="O10" s="1"/>
    </row>
    <row r="11" spans="1:15" x14ac:dyDescent="0.25">
      <c r="A11" s="28" t="s">
        <v>5</v>
      </c>
      <c r="B11" s="29"/>
      <c r="C11" s="29"/>
      <c r="D11" s="30"/>
      <c r="E11" s="1"/>
      <c r="F11" s="1">
        <f>SUM(F6:F10)</f>
        <v>489.9</v>
      </c>
      <c r="G11" s="1">
        <f>SUM(G8:G10)</f>
        <v>8.0500000000000007</v>
      </c>
      <c r="H11" s="1">
        <f t="shared" ref="H11:M11" si="2">SUM(H6:H10)</f>
        <v>10.5</v>
      </c>
      <c r="I11" s="1">
        <f t="shared" si="2"/>
        <v>82</v>
      </c>
      <c r="J11" s="1">
        <f t="shared" si="2"/>
        <v>590.45000000000005</v>
      </c>
      <c r="K11" s="6">
        <v>75.47</v>
      </c>
      <c r="L11" s="6">
        <f>SUM(L6:L10)</f>
        <v>665.92000000000007</v>
      </c>
      <c r="M11" s="6">
        <f t="shared" si="2"/>
        <v>349</v>
      </c>
      <c r="N11" s="1">
        <v>6</v>
      </c>
      <c r="O11" s="1"/>
    </row>
    <row r="12" spans="1:15" ht="30" x14ac:dyDescent="0.25">
      <c r="M12" s="7" t="s">
        <v>27</v>
      </c>
      <c r="N12" s="8">
        <v>1</v>
      </c>
      <c r="O12" s="1"/>
    </row>
    <row r="13" spans="1:15" x14ac:dyDescent="0.25">
      <c r="K13" s="11"/>
      <c r="M13" s="7" t="s">
        <v>28</v>
      </c>
      <c r="N13" s="1">
        <v>7</v>
      </c>
      <c r="O13" s="1"/>
    </row>
    <row r="16" spans="1:15" x14ac:dyDescent="0.25">
      <c r="B16" s="24" t="s">
        <v>26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2:15" x14ac:dyDescent="0.25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2:15" x14ac:dyDescent="0.2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2:15" x14ac:dyDescent="0.25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2:15" x14ac:dyDescent="0.25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2:15" ht="28.5" customHeight="1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2:15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</sheetData>
  <mergeCells count="18">
    <mergeCell ref="B16:O22"/>
    <mergeCell ref="A4:A5"/>
    <mergeCell ref="B4:B5"/>
    <mergeCell ref="C4:C5"/>
    <mergeCell ref="D4:D5"/>
    <mergeCell ref="E4:E5"/>
    <mergeCell ref="L4:L5"/>
    <mergeCell ref="A11:D11"/>
    <mergeCell ref="A1:O1"/>
    <mergeCell ref="A3:O3"/>
    <mergeCell ref="F4:F5"/>
    <mergeCell ref="G4:G5"/>
    <mergeCell ref="H4:H5"/>
    <mergeCell ref="I4:I5"/>
    <mergeCell ref="J4:J5"/>
    <mergeCell ref="K4:K5"/>
    <mergeCell ref="N4:O4"/>
    <mergeCell ref="A2:O2"/>
  </mergeCells>
  <pageMargins left="0.19685039370078741" right="0.19685039370078741" top="1.3385826771653544" bottom="1.338582677165354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RERA CARPET 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ABI-02</dc:creator>
  <cp:lastModifiedBy>SYS-02</cp:lastModifiedBy>
  <cp:lastPrinted>2026-02-03T12:07:31Z</cp:lastPrinted>
  <dcterms:created xsi:type="dcterms:W3CDTF">2025-07-28T17:52:16Z</dcterms:created>
  <dcterms:modified xsi:type="dcterms:W3CDTF">2026-02-12T10:41:33Z</dcterms:modified>
</cp:coreProperties>
</file>