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3256" windowHeight="11832"/>
  </bookViews>
  <sheets>
    <sheet name="RERA-1bhk" sheetId="19" r:id="rId1"/>
    <sheet name="Sheet1" sheetId="20" r:id="rId2"/>
  </sheets>
  <definedNames>
    <definedName name="_xlnm._FilterDatabase" localSheetId="0" hidden="1">'RERA-1bhk'!$N$1:$N$54</definedName>
    <definedName name="_xlnm.Print_Area" localSheetId="0">'RERA-1bhk'!$A$1:$N$49</definedName>
    <definedName name="_xlnm.Print_Titles" localSheetId="0">'RERA-1bhk'!$3:$4</definedName>
  </definedNames>
  <calcPr calcId="144525"/>
</workbook>
</file>

<file path=xl/calcChain.xml><?xml version="1.0" encoding="utf-8"?>
<calcChain xmlns="http://schemas.openxmlformats.org/spreadsheetml/2006/main">
  <c r="P50" i="20" l="1"/>
  <c r="P48" i="20"/>
  <c r="O48" i="20"/>
  <c r="O50" i="20" s="1"/>
  <c r="N48" i="20"/>
  <c r="N50" i="20" s="1"/>
  <c r="L47" i="20"/>
  <c r="M47" i="20" s="1"/>
  <c r="M46" i="20"/>
  <c r="L46" i="20"/>
  <c r="L45" i="20"/>
  <c r="M45" i="20" s="1"/>
  <c r="M44" i="20"/>
  <c r="L44" i="20"/>
  <c r="L43" i="20"/>
  <c r="M43" i="20" s="1"/>
  <c r="M42" i="20"/>
  <c r="L42" i="20"/>
  <c r="L41" i="20"/>
  <c r="M41" i="20" s="1"/>
  <c r="M40" i="20"/>
  <c r="L40" i="20"/>
  <c r="L39" i="20"/>
  <c r="M39" i="20" s="1"/>
  <c r="M38" i="20"/>
  <c r="L38" i="20"/>
  <c r="L37" i="20"/>
  <c r="M37" i="20" s="1"/>
  <c r="M36" i="20"/>
  <c r="L36" i="20"/>
  <c r="L35" i="20"/>
  <c r="M35" i="20" s="1"/>
  <c r="M34" i="20"/>
  <c r="L34" i="20"/>
  <c r="L33" i="20"/>
  <c r="M33" i="20" s="1"/>
  <c r="M32" i="20"/>
  <c r="L32" i="20"/>
  <c r="L31" i="20"/>
  <c r="M31" i="20" s="1"/>
  <c r="M30" i="20"/>
  <c r="L30" i="20"/>
  <c r="L29" i="20"/>
  <c r="M29" i="20" s="1"/>
  <c r="M28" i="20"/>
  <c r="L28" i="20"/>
  <c r="L27" i="20"/>
  <c r="M27" i="20" s="1"/>
  <c r="M26" i="20"/>
  <c r="L26" i="20"/>
  <c r="L25" i="20"/>
  <c r="M25" i="20" s="1"/>
  <c r="M24" i="20"/>
  <c r="L24" i="20"/>
  <c r="L23" i="20"/>
  <c r="M23" i="20" s="1"/>
  <c r="M22" i="20"/>
  <c r="L22" i="20"/>
  <c r="L21" i="20"/>
  <c r="M21" i="20" s="1"/>
  <c r="M20" i="20"/>
  <c r="L20" i="20"/>
  <c r="L19" i="20"/>
  <c r="M19" i="20" s="1"/>
  <c r="M18" i="20"/>
  <c r="L18" i="20"/>
  <c r="L17" i="20"/>
  <c r="M17" i="20" s="1"/>
  <c r="M16" i="20"/>
  <c r="L16" i="20"/>
  <c r="L15" i="20"/>
  <c r="M15" i="20" s="1"/>
  <c r="M14" i="20"/>
  <c r="L14" i="20"/>
  <c r="L13" i="20"/>
  <c r="M13" i="20" s="1"/>
  <c r="M12" i="20"/>
  <c r="L12" i="20"/>
  <c r="L11" i="20"/>
  <c r="M11" i="20" s="1"/>
  <c r="M10" i="20"/>
  <c r="L10" i="20"/>
  <c r="L9" i="20"/>
  <c r="M9" i="20" s="1"/>
  <c r="M8" i="20"/>
  <c r="L8" i="20"/>
  <c r="L7" i="20"/>
  <c r="M7" i="20" s="1"/>
  <c r="M6" i="20"/>
  <c r="L6" i="20"/>
  <c r="L48" i="20" s="1"/>
  <c r="M48" i="20" l="1"/>
  <c r="N47" i="19"/>
  <c r="N49" i="19" s="1"/>
  <c r="J6" i="19"/>
  <c r="J7" i="19"/>
  <c r="J8" i="19"/>
  <c r="J9" i="19"/>
  <c r="J10" i="19"/>
  <c r="J11" i="19"/>
  <c r="J12" i="19"/>
  <c r="J13" i="19"/>
  <c r="J14" i="19"/>
  <c r="J15" i="19"/>
  <c r="J16" i="19"/>
  <c r="J17" i="19"/>
  <c r="J18" i="19"/>
  <c r="J19" i="19"/>
  <c r="K19" i="19" s="1"/>
  <c r="J20" i="19"/>
  <c r="K20" i="19" s="1"/>
  <c r="J21" i="19"/>
  <c r="K21" i="19" s="1"/>
  <c r="J22" i="19"/>
  <c r="J23" i="19"/>
  <c r="J24" i="19"/>
  <c r="J25" i="19"/>
  <c r="J26" i="19"/>
  <c r="J27" i="19"/>
  <c r="K27" i="19" s="1"/>
  <c r="J28" i="19"/>
  <c r="J29" i="19"/>
  <c r="K29" i="19" s="1"/>
  <c r="J30" i="19"/>
  <c r="K30" i="19" s="1"/>
  <c r="J31" i="19"/>
  <c r="K31" i="19" s="1"/>
  <c r="J32" i="19"/>
  <c r="J33" i="19"/>
  <c r="J34" i="19"/>
  <c r="J35" i="19"/>
  <c r="K35" i="19" s="1"/>
  <c r="J36" i="19"/>
  <c r="K36" i="19" s="1"/>
  <c r="J37" i="19"/>
  <c r="K37" i="19" s="1"/>
  <c r="J38" i="19"/>
  <c r="J39" i="19"/>
  <c r="J40" i="19"/>
  <c r="J41" i="19"/>
  <c r="J42" i="19"/>
  <c r="J43" i="19"/>
  <c r="J44" i="19"/>
  <c r="J45" i="19"/>
  <c r="J46" i="19"/>
  <c r="J5" i="19"/>
  <c r="K34" i="19"/>
  <c r="K33" i="19"/>
  <c r="K32" i="19"/>
  <c r="K26" i="19"/>
  <c r="K25" i="19"/>
  <c r="K24" i="19"/>
  <c r="K23" i="19"/>
  <c r="K22" i="19"/>
  <c r="K18" i="19"/>
  <c r="L47" i="19"/>
  <c r="L49" i="19" s="1"/>
  <c r="J47" i="19"/>
  <c r="M47" i="19"/>
  <c r="K6" i="19" l="1"/>
  <c r="K8" i="19"/>
  <c r="K9" i="19"/>
  <c r="K10" i="19"/>
  <c r="K11" i="19"/>
  <c r="K15" i="19"/>
  <c r="K16" i="19"/>
  <c r="K17" i="19"/>
  <c r="K28" i="19"/>
  <c r="K38" i="19"/>
  <c r="K39" i="19"/>
  <c r="K40" i="19"/>
  <c r="K41" i="19"/>
  <c r="K42" i="19"/>
  <c r="K43" i="19"/>
  <c r="K44" i="19"/>
  <c r="K45" i="19"/>
  <c r="K46" i="19"/>
  <c r="K5" i="19"/>
  <c r="I50" i="19"/>
  <c r="M49" i="19"/>
  <c r="K14" i="19"/>
  <c r="K13" i="19"/>
  <c r="K12" i="19"/>
  <c r="I52" i="19" l="1"/>
  <c r="K7" i="19"/>
  <c r="K47" i="19" s="1"/>
</calcChain>
</file>

<file path=xl/sharedStrings.xml><?xml version="1.0" encoding="utf-8"?>
<sst xmlns="http://schemas.openxmlformats.org/spreadsheetml/2006/main" count="365" uniqueCount="33">
  <si>
    <t>A</t>
  </si>
  <si>
    <t>B</t>
  </si>
  <si>
    <t>C</t>
  </si>
  <si>
    <t>D</t>
  </si>
  <si>
    <t>E</t>
  </si>
  <si>
    <t>F</t>
  </si>
  <si>
    <t>G</t>
  </si>
  <si>
    <t>H</t>
  </si>
  <si>
    <t>S.No</t>
  </si>
  <si>
    <t>Block</t>
  </si>
  <si>
    <t>Floor</t>
  </si>
  <si>
    <t xml:space="preserve">Type </t>
  </si>
  <si>
    <t>RERA Carpet Area           [sec 2(k)]  (sq.m)</t>
  </si>
  <si>
    <t>UDS land Area(sq.m)</t>
  </si>
  <si>
    <t>Car Parking (Nos.)</t>
  </si>
  <si>
    <t>Covered</t>
  </si>
  <si>
    <t>Open</t>
  </si>
  <si>
    <t>-</t>
  </si>
  <si>
    <t>Flat No./ Name</t>
  </si>
  <si>
    <t>Exclusive Balcony &amp; Utility (sq.m)</t>
  </si>
  <si>
    <t>1BHK</t>
  </si>
  <si>
    <t>Two Wheeler parking</t>
  </si>
  <si>
    <t>Total Area (Sqm)</t>
  </si>
  <si>
    <t>RERA Carpet Area           [sec 2(k)]  (sqft)</t>
  </si>
  <si>
    <t>UDS land Area (sqft)</t>
  </si>
  <si>
    <t>Land Extent</t>
  </si>
  <si>
    <t>extent</t>
  </si>
  <si>
    <t>scheme road</t>
  </si>
  <si>
    <t>Visitors parking</t>
  </si>
  <si>
    <t>Total Parking as per Approval</t>
  </si>
  <si>
    <t>2BHK</t>
  </si>
  <si>
    <t>I</t>
  </si>
  <si>
    <t xml:space="preserve">                                                                                                                                       Date :18.07.2025                                                                                                                                                                                              AREA STATEMENT FOR THE GUJAN'S PARIPALANA PHASE IV BLOCK - 3 PROPOSED AFFORDABLE RESIDENTIAL APARTMENT BUILDING STILT, FIRST, SECOND, THIRD, FOURTH, FIFTH &amp; TERRACE FLOOR IN S.F.NO: 144/1B2, 144/2A1B, 144/1B1B, 144/2A1A2, 144/1B1A2, 144/1B1A1B, 144/14A1B, 144/14A2, 144/15, 144/2A1A1B, 144/14B, 144/16, MADAMPATTY VILLAGE, PERUR TALUK, COIMBATORE DISTRICT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</si>
</sst>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Palatino Linotype"/>
      <family val="1"/>
    </font>
    <font>
      <b/>
      <sz val="11"/>
      <color theme="1"/>
      <name val="Palatino Linotype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/>
    <xf numFmtId="164" fontId="1" fillId="0" borderId="1" xfId="0" applyNumberFormat="1" applyFont="1" applyBorder="1" applyAlignment="1">
      <alignment horizontal="center"/>
    </xf>
    <xf numFmtId="0" fontId="1" fillId="0" borderId="0" xfId="0" applyFont="1"/>
    <xf numFmtId="2" fontId="1" fillId="0" borderId="1" xfId="0" applyNumberFormat="1" applyFont="1" applyBorder="1" applyAlignment="1">
      <alignment horizontal="center" vertical="center"/>
    </xf>
    <xf numFmtId="2" fontId="1" fillId="0" borderId="0" xfId="0" applyNumberFormat="1" applyFont="1"/>
    <xf numFmtId="165" fontId="1" fillId="0" borderId="0" xfId="0" applyNumberFormat="1" applyFo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indent="2"/>
    </xf>
    <xf numFmtId="0" fontId="1" fillId="0" borderId="0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abSelected="1" view="pageBreakPreview" zoomScaleNormal="100" zoomScaleSheetLayoutView="100" workbookViewId="0">
      <pane ySplit="4" topLeftCell="A5" activePane="bottomLeft" state="frozen"/>
      <selection pane="bottomLeft" activeCell="L1" sqref="L1"/>
    </sheetView>
  </sheetViews>
  <sheetFormatPr defaultColWidth="8.33203125" defaultRowHeight="15.6" x14ac:dyDescent="0.35"/>
  <cols>
    <col min="1" max="1" width="7.109375" style="9" customWidth="1"/>
    <col min="2" max="2" width="6.5546875" style="9" bestFit="1" customWidth="1"/>
    <col min="3" max="3" width="7.5546875" style="9" customWidth="1"/>
    <col min="4" max="4" width="9.88671875" style="9" customWidth="1"/>
    <col min="5" max="5" width="6.5546875" style="9" customWidth="1"/>
    <col min="6" max="6" width="10.6640625" style="11" customWidth="1"/>
    <col min="7" max="7" width="10.6640625" style="11" hidden="1" customWidth="1"/>
    <col min="8" max="9" width="11.44140625" style="11" customWidth="1"/>
    <col min="10" max="10" width="9.33203125" style="11" customWidth="1"/>
    <col min="11" max="11" width="9.33203125" style="11" hidden="1" customWidth="1"/>
    <col min="12" max="12" width="13.109375" style="9" bestFit="1" customWidth="1"/>
    <col min="13" max="13" width="10" style="9" bestFit="1" customWidth="1"/>
    <col min="14" max="14" width="9.33203125" style="6" bestFit="1" customWidth="1"/>
    <col min="15" max="16384" width="8.33203125" style="9"/>
  </cols>
  <sheetData>
    <row r="1" spans="1:14" ht="99" customHeight="1" x14ac:dyDescent="0.3"/>
    <row r="2" spans="1:14" s="1" customFormat="1" ht="137.4" customHeight="1" x14ac:dyDescent="0.35">
      <c r="A2" s="17" t="s">
        <v>32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s="2" customFormat="1" ht="87.75" customHeight="1" x14ac:dyDescent="0.35">
      <c r="A3" s="19" t="s">
        <v>8</v>
      </c>
      <c r="B3" s="19" t="s">
        <v>9</v>
      </c>
      <c r="C3" s="19" t="s">
        <v>10</v>
      </c>
      <c r="D3" s="19" t="s">
        <v>18</v>
      </c>
      <c r="E3" s="19" t="s">
        <v>11</v>
      </c>
      <c r="F3" s="20" t="s">
        <v>12</v>
      </c>
      <c r="G3" s="20" t="s">
        <v>23</v>
      </c>
      <c r="H3" s="20" t="s">
        <v>19</v>
      </c>
      <c r="I3" s="20" t="s">
        <v>22</v>
      </c>
      <c r="J3" s="20" t="s">
        <v>13</v>
      </c>
      <c r="K3" s="20" t="s">
        <v>24</v>
      </c>
      <c r="L3" s="19" t="s">
        <v>14</v>
      </c>
      <c r="M3" s="19"/>
      <c r="N3" s="15" t="s">
        <v>21</v>
      </c>
    </row>
    <row r="4" spans="1:14" s="1" customFormat="1" x14ac:dyDescent="0.35">
      <c r="A4" s="19"/>
      <c r="B4" s="19"/>
      <c r="C4" s="19"/>
      <c r="D4" s="19"/>
      <c r="E4" s="19"/>
      <c r="F4" s="20"/>
      <c r="G4" s="20"/>
      <c r="H4" s="20"/>
      <c r="I4" s="20"/>
      <c r="J4" s="20"/>
      <c r="K4" s="20"/>
      <c r="L4" s="3" t="s">
        <v>15</v>
      </c>
      <c r="M4" s="3" t="s">
        <v>16</v>
      </c>
      <c r="N4" s="16"/>
    </row>
    <row r="5" spans="1:14" ht="16.5" x14ac:dyDescent="0.3">
      <c r="A5" s="14">
        <v>1</v>
      </c>
      <c r="B5" s="14">
        <v>1</v>
      </c>
      <c r="C5" s="14">
        <v>1</v>
      </c>
      <c r="D5" s="14" t="s">
        <v>0</v>
      </c>
      <c r="E5" s="8" t="s">
        <v>20</v>
      </c>
      <c r="F5" s="10">
        <v>40.340000000000003</v>
      </c>
      <c r="G5" s="10"/>
      <c r="H5" s="10">
        <v>3.75</v>
      </c>
      <c r="I5" s="10">
        <v>49.58</v>
      </c>
      <c r="J5" s="10">
        <f>+F5*0.578325704143117</f>
        <v>23.329658905133343</v>
      </c>
      <c r="K5" s="10">
        <f>J5*10.7639</f>
        <v>251.11811548896478</v>
      </c>
      <c r="L5" s="14" t="s">
        <v>17</v>
      </c>
      <c r="M5" s="14" t="s">
        <v>17</v>
      </c>
      <c r="N5" s="14">
        <v>1</v>
      </c>
    </row>
    <row r="6" spans="1:14" ht="16.5" x14ac:dyDescent="0.3">
      <c r="A6" s="14">
        <v>2</v>
      </c>
      <c r="B6" s="14">
        <v>1</v>
      </c>
      <c r="C6" s="14">
        <v>1</v>
      </c>
      <c r="D6" s="14" t="s">
        <v>1</v>
      </c>
      <c r="E6" s="8" t="s">
        <v>20</v>
      </c>
      <c r="F6" s="10">
        <v>39.4</v>
      </c>
      <c r="G6" s="10"/>
      <c r="H6" s="10">
        <v>3.75</v>
      </c>
      <c r="I6" s="10">
        <v>48.21</v>
      </c>
      <c r="J6" s="10">
        <f t="shared" ref="J6:J46" si="0">+F6*0.578325704143117</f>
        <v>22.78603274323881</v>
      </c>
      <c r="K6" s="10">
        <f t="shared" ref="K6:K46" si="1">J6*10.7639</f>
        <v>245.26657784494822</v>
      </c>
      <c r="L6" s="14" t="s">
        <v>17</v>
      </c>
      <c r="M6" s="14" t="s">
        <v>17</v>
      </c>
      <c r="N6" s="14">
        <v>1</v>
      </c>
    </row>
    <row r="7" spans="1:14" ht="16.5" x14ac:dyDescent="0.3">
      <c r="A7" s="14">
        <v>3</v>
      </c>
      <c r="B7" s="14">
        <v>1</v>
      </c>
      <c r="C7" s="14">
        <v>1</v>
      </c>
      <c r="D7" s="14" t="s">
        <v>2</v>
      </c>
      <c r="E7" s="8" t="s">
        <v>20</v>
      </c>
      <c r="F7" s="10">
        <v>39.479999999999997</v>
      </c>
      <c r="G7" s="10"/>
      <c r="H7" s="10">
        <v>3.75</v>
      </c>
      <c r="I7" s="10">
        <v>48.2</v>
      </c>
      <c r="J7" s="10">
        <f t="shared" si="0"/>
        <v>22.832298799570257</v>
      </c>
      <c r="K7" s="10">
        <f t="shared" si="1"/>
        <v>245.76458104869428</v>
      </c>
      <c r="L7" s="14" t="s">
        <v>17</v>
      </c>
      <c r="M7" s="14" t="s">
        <v>17</v>
      </c>
      <c r="N7" s="14">
        <v>1</v>
      </c>
    </row>
    <row r="8" spans="1:14" ht="16.5" x14ac:dyDescent="0.3">
      <c r="A8" s="14">
        <v>4</v>
      </c>
      <c r="B8" s="14">
        <v>1</v>
      </c>
      <c r="C8" s="14">
        <v>1</v>
      </c>
      <c r="D8" s="14" t="s">
        <v>3</v>
      </c>
      <c r="E8" s="8" t="s">
        <v>30</v>
      </c>
      <c r="F8" s="10">
        <v>52.11</v>
      </c>
      <c r="G8" s="10"/>
      <c r="H8" s="10">
        <v>5.42</v>
      </c>
      <c r="I8" s="10">
        <v>62.88</v>
      </c>
      <c r="J8" s="10">
        <f t="shared" si="0"/>
        <v>30.136552442897827</v>
      </c>
      <c r="K8" s="10">
        <f t="shared" si="1"/>
        <v>324.38683684010789</v>
      </c>
      <c r="L8" s="14">
        <v>1</v>
      </c>
      <c r="M8" s="14" t="s">
        <v>17</v>
      </c>
      <c r="N8" s="14">
        <v>1</v>
      </c>
    </row>
    <row r="9" spans="1:14" ht="16.5" x14ac:dyDescent="0.3">
      <c r="A9" s="14">
        <v>5</v>
      </c>
      <c r="B9" s="14">
        <v>1</v>
      </c>
      <c r="C9" s="14">
        <v>1</v>
      </c>
      <c r="D9" s="14" t="s">
        <v>4</v>
      </c>
      <c r="E9" s="8" t="s">
        <v>30</v>
      </c>
      <c r="F9" s="10">
        <v>45.58</v>
      </c>
      <c r="G9" s="10"/>
      <c r="H9" s="10">
        <v>3.82</v>
      </c>
      <c r="I9" s="10">
        <v>57.8</v>
      </c>
      <c r="J9" s="10">
        <f t="shared" si="0"/>
        <v>26.360085594843273</v>
      </c>
      <c r="K9" s="10">
        <f t="shared" si="1"/>
        <v>283.73732533433349</v>
      </c>
      <c r="L9" s="14" t="s">
        <v>17</v>
      </c>
      <c r="M9" s="14" t="s">
        <v>17</v>
      </c>
      <c r="N9" s="14">
        <v>1</v>
      </c>
    </row>
    <row r="10" spans="1:14" ht="16.5" x14ac:dyDescent="0.3">
      <c r="A10" s="14">
        <v>6</v>
      </c>
      <c r="B10" s="14">
        <v>1</v>
      </c>
      <c r="C10" s="14">
        <v>1</v>
      </c>
      <c r="D10" s="14" t="s">
        <v>5</v>
      </c>
      <c r="E10" s="8" t="s">
        <v>20</v>
      </c>
      <c r="F10" s="10">
        <v>34.950000000000003</v>
      </c>
      <c r="G10" s="10"/>
      <c r="H10" s="10">
        <v>3.27</v>
      </c>
      <c r="I10" s="10">
        <v>42.36</v>
      </c>
      <c r="J10" s="10">
        <f t="shared" si="0"/>
        <v>20.21248335980194</v>
      </c>
      <c r="K10" s="10">
        <f t="shared" si="1"/>
        <v>217.5651496365721</v>
      </c>
      <c r="L10" s="14" t="s">
        <v>17</v>
      </c>
      <c r="M10" s="14" t="s">
        <v>17</v>
      </c>
      <c r="N10" s="14">
        <v>1</v>
      </c>
    </row>
    <row r="11" spans="1:14" ht="16.5" x14ac:dyDescent="0.3">
      <c r="A11" s="14">
        <v>7</v>
      </c>
      <c r="B11" s="14">
        <v>1</v>
      </c>
      <c r="C11" s="14">
        <v>1</v>
      </c>
      <c r="D11" s="14" t="s">
        <v>6</v>
      </c>
      <c r="E11" s="8" t="s">
        <v>20</v>
      </c>
      <c r="F11" s="10">
        <v>34.93</v>
      </c>
      <c r="G11" s="10"/>
      <c r="H11" s="10">
        <v>3.27</v>
      </c>
      <c r="I11" s="10">
        <v>42.48</v>
      </c>
      <c r="J11" s="10">
        <f t="shared" si="0"/>
        <v>20.200916845719078</v>
      </c>
      <c r="K11" s="10">
        <f t="shared" si="1"/>
        <v>217.44064883563559</v>
      </c>
      <c r="L11" s="14" t="s">
        <v>17</v>
      </c>
      <c r="M11" s="14" t="s">
        <v>17</v>
      </c>
      <c r="N11" s="14">
        <v>1</v>
      </c>
    </row>
    <row r="12" spans="1:14" ht="16.5" x14ac:dyDescent="0.3">
      <c r="A12" s="14">
        <v>8</v>
      </c>
      <c r="B12" s="14">
        <v>1</v>
      </c>
      <c r="C12" s="14">
        <v>1</v>
      </c>
      <c r="D12" s="14" t="s">
        <v>7</v>
      </c>
      <c r="E12" s="8" t="s">
        <v>20</v>
      </c>
      <c r="F12" s="10">
        <v>39.5</v>
      </c>
      <c r="G12" s="10"/>
      <c r="H12" s="10">
        <v>3.29</v>
      </c>
      <c r="I12" s="10">
        <v>46.73</v>
      </c>
      <c r="J12" s="10">
        <f t="shared" si="0"/>
        <v>22.843865313653122</v>
      </c>
      <c r="K12" s="10">
        <f t="shared" si="1"/>
        <v>245.88908184963083</v>
      </c>
      <c r="L12" s="14" t="s">
        <v>17</v>
      </c>
      <c r="M12" s="14" t="s">
        <v>17</v>
      </c>
      <c r="N12" s="14">
        <v>1</v>
      </c>
    </row>
    <row r="13" spans="1:14" ht="16.5" x14ac:dyDescent="0.3">
      <c r="A13" s="14">
        <v>9</v>
      </c>
      <c r="B13" s="14">
        <v>1</v>
      </c>
      <c r="C13" s="14">
        <v>1</v>
      </c>
      <c r="D13" s="14" t="s">
        <v>31</v>
      </c>
      <c r="E13" s="8" t="s">
        <v>20</v>
      </c>
      <c r="F13" s="10">
        <v>40.29</v>
      </c>
      <c r="G13" s="10"/>
      <c r="H13" s="10">
        <v>4.4400000000000004</v>
      </c>
      <c r="I13" s="10">
        <v>49.88</v>
      </c>
      <c r="J13" s="10">
        <f t="shared" si="0"/>
        <v>23.300742619926183</v>
      </c>
      <c r="K13" s="10">
        <f t="shared" si="1"/>
        <v>250.80686348662343</v>
      </c>
      <c r="L13" s="14" t="s">
        <v>17</v>
      </c>
      <c r="M13" s="14" t="s">
        <v>17</v>
      </c>
      <c r="N13" s="14">
        <v>1</v>
      </c>
    </row>
    <row r="14" spans="1:14" ht="16.5" x14ac:dyDescent="0.3">
      <c r="A14" s="14">
        <v>10</v>
      </c>
      <c r="B14" s="14">
        <v>1</v>
      </c>
      <c r="C14" s="14">
        <v>2</v>
      </c>
      <c r="D14" s="14" t="s">
        <v>0</v>
      </c>
      <c r="E14" s="8" t="s">
        <v>20</v>
      </c>
      <c r="F14" s="10">
        <v>40.340000000000003</v>
      </c>
      <c r="G14" s="10"/>
      <c r="H14" s="10">
        <v>3.75</v>
      </c>
      <c r="I14" s="10">
        <v>49.58</v>
      </c>
      <c r="J14" s="10">
        <f t="shared" si="0"/>
        <v>23.329658905133343</v>
      </c>
      <c r="K14" s="10">
        <f t="shared" si="1"/>
        <v>251.11811548896478</v>
      </c>
      <c r="L14" s="14" t="s">
        <v>17</v>
      </c>
      <c r="M14" s="14" t="s">
        <v>17</v>
      </c>
      <c r="N14" s="14">
        <v>1</v>
      </c>
    </row>
    <row r="15" spans="1:14" ht="16.5" x14ac:dyDescent="0.3">
      <c r="A15" s="14">
        <v>11</v>
      </c>
      <c r="B15" s="14">
        <v>1</v>
      </c>
      <c r="C15" s="14">
        <v>2</v>
      </c>
      <c r="D15" s="14" t="s">
        <v>1</v>
      </c>
      <c r="E15" s="8" t="s">
        <v>20</v>
      </c>
      <c r="F15" s="10">
        <v>39.4</v>
      </c>
      <c r="G15" s="10"/>
      <c r="H15" s="10">
        <v>3.75</v>
      </c>
      <c r="I15" s="10">
        <v>48.21</v>
      </c>
      <c r="J15" s="10">
        <f t="shared" si="0"/>
        <v>22.78603274323881</v>
      </c>
      <c r="K15" s="10">
        <f t="shared" si="1"/>
        <v>245.26657784494822</v>
      </c>
      <c r="L15" s="14" t="s">
        <v>17</v>
      </c>
      <c r="M15" s="14" t="s">
        <v>17</v>
      </c>
      <c r="N15" s="14">
        <v>1</v>
      </c>
    </row>
    <row r="16" spans="1:14" ht="16.5" x14ac:dyDescent="0.3">
      <c r="A16" s="14">
        <v>12</v>
      </c>
      <c r="B16" s="14">
        <v>1</v>
      </c>
      <c r="C16" s="14">
        <v>2</v>
      </c>
      <c r="D16" s="14" t="s">
        <v>2</v>
      </c>
      <c r="E16" s="8" t="s">
        <v>20</v>
      </c>
      <c r="F16" s="10">
        <v>39.479999999999997</v>
      </c>
      <c r="G16" s="10"/>
      <c r="H16" s="10">
        <v>3.75</v>
      </c>
      <c r="I16" s="10">
        <v>48.2</v>
      </c>
      <c r="J16" s="10">
        <f t="shared" si="0"/>
        <v>22.832298799570257</v>
      </c>
      <c r="K16" s="10">
        <f t="shared" si="1"/>
        <v>245.76458104869428</v>
      </c>
      <c r="L16" s="14" t="s">
        <v>17</v>
      </c>
      <c r="M16" s="14" t="s">
        <v>17</v>
      </c>
      <c r="N16" s="14">
        <v>1</v>
      </c>
    </row>
    <row r="17" spans="1:14" ht="16.5" x14ac:dyDescent="0.3">
      <c r="A17" s="14">
        <v>13</v>
      </c>
      <c r="B17" s="14">
        <v>1</v>
      </c>
      <c r="C17" s="14">
        <v>2</v>
      </c>
      <c r="D17" s="14" t="s">
        <v>3</v>
      </c>
      <c r="E17" s="8" t="s">
        <v>30</v>
      </c>
      <c r="F17" s="10">
        <v>52.11</v>
      </c>
      <c r="G17" s="10"/>
      <c r="H17" s="10">
        <v>5.42</v>
      </c>
      <c r="I17" s="10">
        <v>62.88</v>
      </c>
      <c r="J17" s="10">
        <f t="shared" si="0"/>
        <v>30.136552442897827</v>
      </c>
      <c r="K17" s="10">
        <f t="shared" si="1"/>
        <v>324.38683684010789</v>
      </c>
      <c r="L17" s="14">
        <v>1</v>
      </c>
      <c r="M17" s="14" t="s">
        <v>17</v>
      </c>
      <c r="N17" s="14">
        <v>1</v>
      </c>
    </row>
    <row r="18" spans="1:14" ht="16.5" x14ac:dyDescent="0.3">
      <c r="A18" s="14">
        <v>14</v>
      </c>
      <c r="B18" s="14">
        <v>1</v>
      </c>
      <c r="C18" s="14">
        <v>2</v>
      </c>
      <c r="D18" s="14" t="s">
        <v>4</v>
      </c>
      <c r="E18" s="8" t="s">
        <v>30</v>
      </c>
      <c r="F18" s="10">
        <v>45.58</v>
      </c>
      <c r="G18" s="10"/>
      <c r="H18" s="10">
        <v>3.82</v>
      </c>
      <c r="I18" s="10">
        <v>57.8</v>
      </c>
      <c r="J18" s="10">
        <f t="shared" si="0"/>
        <v>26.360085594843273</v>
      </c>
      <c r="K18" s="10">
        <f t="shared" ref="K18:K27" si="2">J18*10.7639</f>
        <v>283.73732533433349</v>
      </c>
      <c r="L18" s="14" t="s">
        <v>17</v>
      </c>
      <c r="M18" s="14" t="s">
        <v>17</v>
      </c>
      <c r="N18" s="14">
        <v>1</v>
      </c>
    </row>
    <row r="19" spans="1:14" ht="16.5" x14ac:dyDescent="0.3">
      <c r="A19" s="14">
        <v>15</v>
      </c>
      <c r="B19" s="14">
        <v>1</v>
      </c>
      <c r="C19" s="14">
        <v>2</v>
      </c>
      <c r="D19" s="14" t="s">
        <v>5</v>
      </c>
      <c r="E19" s="8" t="s">
        <v>20</v>
      </c>
      <c r="F19" s="10">
        <v>34.950000000000003</v>
      </c>
      <c r="G19" s="10"/>
      <c r="H19" s="10">
        <v>3.27</v>
      </c>
      <c r="I19" s="10">
        <v>42.36</v>
      </c>
      <c r="J19" s="10">
        <f t="shared" si="0"/>
        <v>20.21248335980194</v>
      </c>
      <c r="K19" s="10">
        <f t="shared" si="2"/>
        <v>217.5651496365721</v>
      </c>
      <c r="L19" s="14" t="s">
        <v>17</v>
      </c>
      <c r="M19" s="14" t="s">
        <v>17</v>
      </c>
      <c r="N19" s="14">
        <v>1</v>
      </c>
    </row>
    <row r="20" spans="1:14" ht="16.5" x14ac:dyDescent="0.3">
      <c r="A20" s="14">
        <v>16</v>
      </c>
      <c r="B20" s="14">
        <v>1</v>
      </c>
      <c r="C20" s="14">
        <v>2</v>
      </c>
      <c r="D20" s="14" t="s">
        <v>6</v>
      </c>
      <c r="E20" s="8" t="s">
        <v>20</v>
      </c>
      <c r="F20" s="10">
        <v>34.93</v>
      </c>
      <c r="G20" s="10"/>
      <c r="H20" s="10">
        <v>3.27</v>
      </c>
      <c r="I20" s="10">
        <v>42.48</v>
      </c>
      <c r="J20" s="10">
        <f t="shared" si="0"/>
        <v>20.200916845719078</v>
      </c>
      <c r="K20" s="10">
        <f t="shared" si="2"/>
        <v>217.44064883563559</v>
      </c>
      <c r="L20" s="14" t="s">
        <v>17</v>
      </c>
      <c r="M20" s="14" t="s">
        <v>17</v>
      </c>
      <c r="N20" s="14">
        <v>1</v>
      </c>
    </row>
    <row r="21" spans="1:14" ht="16.5" x14ac:dyDescent="0.3">
      <c r="A21" s="14">
        <v>17</v>
      </c>
      <c r="B21" s="14">
        <v>1</v>
      </c>
      <c r="C21" s="14">
        <v>2</v>
      </c>
      <c r="D21" s="14" t="s">
        <v>7</v>
      </c>
      <c r="E21" s="8" t="s">
        <v>20</v>
      </c>
      <c r="F21" s="10">
        <v>39.5</v>
      </c>
      <c r="G21" s="10"/>
      <c r="H21" s="10">
        <v>3.29</v>
      </c>
      <c r="I21" s="10">
        <v>46.73</v>
      </c>
      <c r="J21" s="10">
        <f t="shared" si="0"/>
        <v>22.843865313653122</v>
      </c>
      <c r="K21" s="10">
        <f t="shared" si="2"/>
        <v>245.88908184963083</v>
      </c>
      <c r="L21" s="14" t="s">
        <v>17</v>
      </c>
      <c r="M21" s="14" t="s">
        <v>17</v>
      </c>
      <c r="N21" s="14">
        <v>1</v>
      </c>
    </row>
    <row r="22" spans="1:14" ht="16.5" x14ac:dyDescent="0.3">
      <c r="A22" s="14">
        <v>18</v>
      </c>
      <c r="B22" s="14">
        <v>1</v>
      </c>
      <c r="C22" s="14">
        <v>2</v>
      </c>
      <c r="D22" s="14" t="s">
        <v>31</v>
      </c>
      <c r="E22" s="8" t="s">
        <v>20</v>
      </c>
      <c r="F22" s="10">
        <v>40.29</v>
      </c>
      <c r="G22" s="10"/>
      <c r="H22" s="10">
        <v>4.4400000000000004</v>
      </c>
      <c r="I22" s="10">
        <v>49.88</v>
      </c>
      <c r="J22" s="10">
        <f t="shared" si="0"/>
        <v>23.300742619926183</v>
      </c>
      <c r="K22" s="10">
        <f t="shared" si="2"/>
        <v>250.80686348662343</v>
      </c>
      <c r="L22" s="14" t="s">
        <v>17</v>
      </c>
      <c r="M22" s="14" t="s">
        <v>17</v>
      </c>
      <c r="N22" s="14">
        <v>1</v>
      </c>
    </row>
    <row r="23" spans="1:14" ht="16.5" x14ac:dyDescent="0.3">
      <c r="A23" s="14">
        <v>19</v>
      </c>
      <c r="B23" s="14">
        <v>1</v>
      </c>
      <c r="C23" s="14">
        <v>3</v>
      </c>
      <c r="D23" s="14" t="s">
        <v>0</v>
      </c>
      <c r="E23" s="8" t="s">
        <v>20</v>
      </c>
      <c r="F23" s="10">
        <v>40.340000000000003</v>
      </c>
      <c r="G23" s="10"/>
      <c r="H23" s="10">
        <v>3.75</v>
      </c>
      <c r="I23" s="10">
        <v>49.58</v>
      </c>
      <c r="J23" s="10">
        <f t="shared" si="0"/>
        <v>23.329658905133343</v>
      </c>
      <c r="K23" s="10">
        <f t="shared" si="2"/>
        <v>251.11811548896478</v>
      </c>
      <c r="L23" s="14" t="s">
        <v>17</v>
      </c>
      <c r="M23" s="14" t="s">
        <v>17</v>
      </c>
      <c r="N23" s="14">
        <v>1</v>
      </c>
    </row>
    <row r="24" spans="1:14" ht="16.5" x14ac:dyDescent="0.3">
      <c r="A24" s="14">
        <v>20</v>
      </c>
      <c r="B24" s="14">
        <v>1</v>
      </c>
      <c r="C24" s="14">
        <v>3</v>
      </c>
      <c r="D24" s="14" t="s">
        <v>1</v>
      </c>
      <c r="E24" s="8" t="s">
        <v>20</v>
      </c>
      <c r="F24" s="10">
        <v>39.4</v>
      </c>
      <c r="G24" s="10"/>
      <c r="H24" s="10">
        <v>3.75</v>
      </c>
      <c r="I24" s="10">
        <v>48.21</v>
      </c>
      <c r="J24" s="10">
        <f t="shared" si="0"/>
        <v>22.78603274323881</v>
      </c>
      <c r="K24" s="10">
        <f t="shared" si="2"/>
        <v>245.26657784494822</v>
      </c>
      <c r="L24" s="14" t="s">
        <v>17</v>
      </c>
      <c r="M24" s="14" t="s">
        <v>17</v>
      </c>
      <c r="N24" s="14">
        <v>1</v>
      </c>
    </row>
    <row r="25" spans="1:14" ht="16.5" x14ac:dyDescent="0.3">
      <c r="A25" s="14">
        <v>21</v>
      </c>
      <c r="B25" s="14">
        <v>1</v>
      </c>
      <c r="C25" s="14">
        <v>3</v>
      </c>
      <c r="D25" s="14" t="s">
        <v>2</v>
      </c>
      <c r="E25" s="8" t="s">
        <v>20</v>
      </c>
      <c r="F25" s="10">
        <v>39.479999999999997</v>
      </c>
      <c r="G25" s="10"/>
      <c r="H25" s="10">
        <v>3.75</v>
      </c>
      <c r="I25" s="10">
        <v>48.2</v>
      </c>
      <c r="J25" s="10">
        <f t="shared" si="0"/>
        <v>22.832298799570257</v>
      </c>
      <c r="K25" s="10">
        <f t="shared" si="2"/>
        <v>245.76458104869428</v>
      </c>
      <c r="L25" s="14" t="s">
        <v>17</v>
      </c>
      <c r="M25" s="14" t="s">
        <v>17</v>
      </c>
      <c r="N25" s="14">
        <v>1</v>
      </c>
    </row>
    <row r="26" spans="1:14" ht="16.5" x14ac:dyDescent="0.3">
      <c r="A26" s="14">
        <v>22</v>
      </c>
      <c r="B26" s="14">
        <v>1</v>
      </c>
      <c r="C26" s="14">
        <v>3</v>
      </c>
      <c r="D26" s="14" t="s">
        <v>3</v>
      </c>
      <c r="E26" s="8" t="s">
        <v>30</v>
      </c>
      <c r="F26" s="10">
        <v>52.11</v>
      </c>
      <c r="G26" s="10"/>
      <c r="H26" s="10">
        <v>5.42</v>
      </c>
      <c r="I26" s="10">
        <v>62.88</v>
      </c>
      <c r="J26" s="10">
        <f t="shared" si="0"/>
        <v>30.136552442897827</v>
      </c>
      <c r="K26" s="10">
        <f t="shared" si="2"/>
        <v>324.38683684010789</v>
      </c>
      <c r="L26" s="14">
        <v>1</v>
      </c>
      <c r="M26" s="14" t="s">
        <v>17</v>
      </c>
      <c r="N26" s="14">
        <v>1</v>
      </c>
    </row>
    <row r="27" spans="1:14" ht="16.5" x14ac:dyDescent="0.3">
      <c r="A27" s="14">
        <v>23</v>
      </c>
      <c r="B27" s="14">
        <v>1</v>
      </c>
      <c r="C27" s="14">
        <v>3</v>
      </c>
      <c r="D27" s="14" t="s">
        <v>4</v>
      </c>
      <c r="E27" s="8" t="s">
        <v>30</v>
      </c>
      <c r="F27" s="10">
        <v>45.58</v>
      </c>
      <c r="G27" s="10"/>
      <c r="H27" s="10">
        <v>3.82</v>
      </c>
      <c r="I27" s="10">
        <v>57.8</v>
      </c>
      <c r="J27" s="10">
        <f t="shared" si="0"/>
        <v>26.360085594843273</v>
      </c>
      <c r="K27" s="10">
        <f t="shared" si="2"/>
        <v>283.73732533433349</v>
      </c>
      <c r="L27" s="14" t="s">
        <v>17</v>
      </c>
      <c r="M27" s="14" t="s">
        <v>17</v>
      </c>
      <c r="N27" s="14">
        <v>1</v>
      </c>
    </row>
    <row r="28" spans="1:14" ht="16.5" x14ac:dyDescent="0.3">
      <c r="A28" s="14">
        <v>24</v>
      </c>
      <c r="B28" s="14">
        <v>1</v>
      </c>
      <c r="C28" s="14">
        <v>3</v>
      </c>
      <c r="D28" s="14" t="s">
        <v>5</v>
      </c>
      <c r="E28" s="8" t="s">
        <v>20</v>
      </c>
      <c r="F28" s="10">
        <v>34.950000000000003</v>
      </c>
      <c r="G28" s="10"/>
      <c r="H28" s="10">
        <v>3.27</v>
      </c>
      <c r="I28" s="10">
        <v>42.36</v>
      </c>
      <c r="J28" s="10">
        <f t="shared" si="0"/>
        <v>20.21248335980194</v>
      </c>
      <c r="K28" s="10">
        <f t="shared" si="1"/>
        <v>217.5651496365721</v>
      </c>
      <c r="L28" s="14" t="s">
        <v>17</v>
      </c>
      <c r="M28" s="14" t="s">
        <v>17</v>
      </c>
      <c r="N28" s="14">
        <v>1</v>
      </c>
    </row>
    <row r="29" spans="1:14" ht="16.5" x14ac:dyDescent="0.3">
      <c r="A29" s="14">
        <v>25</v>
      </c>
      <c r="B29" s="14">
        <v>1</v>
      </c>
      <c r="C29" s="14">
        <v>3</v>
      </c>
      <c r="D29" s="14" t="s">
        <v>6</v>
      </c>
      <c r="E29" s="8" t="s">
        <v>20</v>
      </c>
      <c r="F29" s="10">
        <v>34.93</v>
      </c>
      <c r="G29" s="10"/>
      <c r="H29" s="10">
        <v>3.27</v>
      </c>
      <c r="I29" s="10">
        <v>42.48</v>
      </c>
      <c r="J29" s="10">
        <f t="shared" si="0"/>
        <v>20.200916845719078</v>
      </c>
      <c r="K29" s="10">
        <f t="shared" ref="K29:K37" si="3">J29*10.7639</f>
        <v>217.44064883563559</v>
      </c>
      <c r="L29" s="14" t="s">
        <v>17</v>
      </c>
      <c r="M29" s="14" t="s">
        <v>17</v>
      </c>
      <c r="N29" s="14">
        <v>1</v>
      </c>
    </row>
    <row r="30" spans="1:14" ht="16.5" x14ac:dyDescent="0.3">
      <c r="A30" s="14">
        <v>26</v>
      </c>
      <c r="B30" s="14">
        <v>1</v>
      </c>
      <c r="C30" s="14">
        <v>3</v>
      </c>
      <c r="D30" s="14" t="s">
        <v>7</v>
      </c>
      <c r="E30" s="8" t="s">
        <v>20</v>
      </c>
      <c r="F30" s="10">
        <v>39.5</v>
      </c>
      <c r="G30" s="10"/>
      <c r="H30" s="10">
        <v>3.29</v>
      </c>
      <c r="I30" s="10">
        <v>46.73</v>
      </c>
      <c r="J30" s="10">
        <f t="shared" si="0"/>
        <v>22.843865313653122</v>
      </c>
      <c r="K30" s="10">
        <f t="shared" si="3"/>
        <v>245.88908184963083</v>
      </c>
      <c r="L30" s="14" t="s">
        <v>17</v>
      </c>
      <c r="M30" s="14" t="s">
        <v>17</v>
      </c>
      <c r="N30" s="14">
        <v>1</v>
      </c>
    </row>
    <row r="31" spans="1:14" ht="16.5" x14ac:dyDescent="0.3">
      <c r="A31" s="14">
        <v>27</v>
      </c>
      <c r="B31" s="14">
        <v>1</v>
      </c>
      <c r="C31" s="14">
        <v>3</v>
      </c>
      <c r="D31" s="14" t="s">
        <v>31</v>
      </c>
      <c r="E31" s="8" t="s">
        <v>20</v>
      </c>
      <c r="F31" s="10">
        <v>40.29</v>
      </c>
      <c r="G31" s="10"/>
      <c r="H31" s="10">
        <v>4.4400000000000004</v>
      </c>
      <c r="I31" s="10">
        <v>49.88</v>
      </c>
      <c r="J31" s="10">
        <f t="shared" si="0"/>
        <v>23.300742619926183</v>
      </c>
      <c r="K31" s="10">
        <f t="shared" si="3"/>
        <v>250.80686348662343</v>
      </c>
      <c r="L31" s="14" t="s">
        <v>17</v>
      </c>
      <c r="M31" s="14" t="s">
        <v>17</v>
      </c>
      <c r="N31" s="14">
        <v>1</v>
      </c>
    </row>
    <row r="32" spans="1:14" ht="16.5" x14ac:dyDescent="0.3">
      <c r="A32" s="14">
        <v>28</v>
      </c>
      <c r="B32" s="14">
        <v>1</v>
      </c>
      <c r="C32" s="14">
        <v>4</v>
      </c>
      <c r="D32" s="14" t="s">
        <v>0</v>
      </c>
      <c r="E32" s="8" t="s">
        <v>20</v>
      </c>
      <c r="F32" s="10">
        <v>40.340000000000003</v>
      </c>
      <c r="G32" s="10"/>
      <c r="H32" s="10">
        <v>3.75</v>
      </c>
      <c r="I32" s="10">
        <v>49.58</v>
      </c>
      <c r="J32" s="10">
        <f t="shared" si="0"/>
        <v>23.329658905133343</v>
      </c>
      <c r="K32" s="10">
        <f t="shared" si="3"/>
        <v>251.11811548896478</v>
      </c>
      <c r="L32" s="14" t="s">
        <v>17</v>
      </c>
      <c r="M32" s="14" t="s">
        <v>17</v>
      </c>
      <c r="N32" s="14">
        <v>1</v>
      </c>
    </row>
    <row r="33" spans="1:14" ht="16.5" x14ac:dyDescent="0.3">
      <c r="A33" s="14">
        <v>29</v>
      </c>
      <c r="B33" s="14">
        <v>1</v>
      </c>
      <c r="C33" s="14">
        <v>4</v>
      </c>
      <c r="D33" s="14" t="s">
        <v>1</v>
      </c>
      <c r="E33" s="8" t="s">
        <v>20</v>
      </c>
      <c r="F33" s="10">
        <v>39.4</v>
      </c>
      <c r="G33" s="10"/>
      <c r="H33" s="10">
        <v>3.75</v>
      </c>
      <c r="I33" s="10">
        <v>48.21</v>
      </c>
      <c r="J33" s="10">
        <f t="shared" si="0"/>
        <v>22.78603274323881</v>
      </c>
      <c r="K33" s="10">
        <f t="shared" si="3"/>
        <v>245.26657784494822</v>
      </c>
      <c r="L33" s="14" t="s">
        <v>17</v>
      </c>
      <c r="M33" s="14" t="s">
        <v>17</v>
      </c>
      <c r="N33" s="14">
        <v>1</v>
      </c>
    </row>
    <row r="34" spans="1:14" x14ac:dyDescent="0.35">
      <c r="A34" s="14">
        <v>30</v>
      </c>
      <c r="B34" s="14">
        <v>1</v>
      </c>
      <c r="C34" s="14">
        <v>4</v>
      </c>
      <c r="D34" s="14" t="s">
        <v>2</v>
      </c>
      <c r="E34" s="8" t="s">
        <v>20</v>
      </c>
      <c r="F34" s="10">
        <v>39.479999999999997</v>
      </c>
      <c r="G34" s="10"/>
      <c r="H34" s="10">
        <v>3.75</v>
      </c>
      <c r="I34" s="10">
        <v>48.2</v>
      </c>
      <c r="J34" s="10">
        <f t="shared" si="0"/>
        <v>22.832298799570257</v>
      </c>
      <c r="K34" s="10">
        <f t="shared" si="3"/>
        <v>245.76458104869428</v>
      </c>
      <c r="L34" s="14" t="s">
        <v>17</v>
      </c>
      <c r="M34" s="14" t="s">
        <v>17</v>
      </c>
      <c r="N34" s="14">
        <v>1</v>
      </c>
    </row>
    <row r="35" spans="1:14" x14ac:dyDescent="0.35">
      <c r="A35" s="14">
        <v>31</v>
      </c>
      <c r="B35" s="14">
        <v>1</v>
      </c>
      <c r="C35" s="14">
        <v>4</v>
      </c>
      <c r="D35" s="14" t="s">
        <v>3</v>
      </c>
      <c r="E35" s="8" t="s">
        <v>30</v>
      </c>
      <c r="F35" s="10">
        <v>52.11</v>
      </c>
      <c r="G35" s="10"/>
      <c r="H35" s="10">
        <v>5.42</v>
      </c>
      <c r="I35" s="10">
        <v>62.88</v>
      </c>
      <c r="J35" s="10">
        <f t="shared" si="0"/>
        <v>30.136552442897827</v>
      </c>
      <c r="K35" s="10">
        <f t="shared" si="3"/>
        <v>324.38683684010789</v>
      </c>
      <c r="L35" s="14">
        <v>1</v>
      </c>
      <c r="M35" s="14" t="s">
        <v>17</v>
      </c>
      <c r="N35" s="14">
        <v>1</v>
      </c>
    </row>
    <row r="36" spans="1:14" x14ac:dyDescent="0.35">
      <c r="A36" s="14">
        <v>32</v>
      </c>
      <c r="B36" s="14">
        <v>1</v>
      </c>
      <c r="C36" s="14">
        <v>4</v>
      </c>
      <c r="D36" s="14" t="s">
        <v>4</v>
      </c>
      <c r="E36" s="8" t="s">
        <v>30</v>
      </c>
      <c r="F36" s="10">
        <v>45.58</v>
      </c>
      <c r="G36" s="10"/>
      <c r="H36" s="10">
        <v>3.82</v>
      </c>
      <c r="I36" s="10">
        <v>57.8</v>
      </c>
      <c r="J36" s="10">
        <f t="shared" si="0"/>
        <v>26.360085594843273</v>
      </c>
      <c r="K36" s="10">
        <f t="shared" si="3"/>
        <v>283.73732533433349</v>
      </c>
      <c r="L36" s="14" t="s">
        <v>17</v>
      </c>
      <c r="M36" s="14" t="s">
        <v>17</v>
      </c>
      <c r="N36" s="14">
        <v>1</v>
      </c>
    </row>
    <row r="37" spans="1:14" x14ac:dyDescent="0.35">
      <c r="A37" s="14">
        <v>33</v>
      </c>
      <c r="B37" s="14">
        <v>1</v>
      </c>
      <c r="C37" s="14">
        <v>4</v>
      </c>
      <c r="D37" s="14" t="s">
        <v>5</v>
      </c>
      <c r="E37" s="8" t="s">
        <v>20</v>
      </c>
      <c r="F37" s="10">
        <v>34.950000000000003</v>
      </c>
      <c r="G37" s="10"/>
      <c r="H37" s="10">
        <v>3.27</v>
      </c>
      <c r="I37" s="10">
        <v>42.36</v>
      </c>
      <c r="J37" s="10">
        <f t="shared" si="0"/>
        <v>20.21248335980194</v>
      </c>
      <c r="K37" s="10">
        <f t="shared" si="3"/>
        <v>217.5651496365721</v>
      </c>
      <c r="L37" s="14" t="s">
        <v>17</v>
      </c>
      <c r="M37" s="14" t="s">
        <v>17</v>
      </c>
      <c r="N37" s="14">
        <v>1</v>
      </c>
    </row>
    <row r="38" spans="1:14" x14ac:dyDescent="0.35">
      <c r="A38" s="14">
        <v>34</v>
      </c>
      <c r="B38" s="14">
        <v>1</v>
      </c>
      <c r="C38" s="14">
        <v>4</v>
      </c>
      <c r="D38" s="14" t="s">
        <v>6</v>
      </c>
      <c r="E38" s="8" t="s">
        <v>20</v>
      </c>
      <c r="F38" s="10">
        <v>34.93</v>
      </c>
      <c r="G38" s="10"/>
      <c r="H38" s="10">
        <v>3.27</v>
      </c>
      <c r="I38" s="10">
        <v>42.48</v>
      </c>
      <c r="J38" s="10">
        <f t="shared" si="0"/>
        <v>20.200916845719078</v>
      </c>
      <c r="K38" s="10">
        <f t="shared" si="1"/>
        <v>217.44064883563559</v>
      </c>
      <c r="L38" s="14" t="s">
        <v>17</v>
      </c>
      <c r="M38" s="14" t="s">
        <v>17</v>
      </c>
      <c r="N38" s="14">
        <v>1</v>
      </c>
    </row>
    <row r="39" spans="1:14" x14ac:dyDescent="0.35">
      <c r="A39" s="14">
        <v>35</v>
      </c>
      <c r="B39" s="14">
        <v>1</v>
      </c>
      <c r="C39" s="14">
        <v>4</v>
      </c>
      <c r="D39" s="14" t="s">
        <v>7</v>
      </c>
      <c r="E39" s="8" t="s">
        <v>20</v>
      </c>
      <c r="F39" s="10">
        <v>39.5</v>
      </c>
      <c r="G39" s="10"/>
      <c r="H39" s="10">
        <v>3.29</v>
      </c>
      <c r="I39" s="10">
        <v>46.73</v>
      </c>
      <c r="J39" s="10">
        <f t="shared" si="0"/>
        <v>22.843865313653122</v>
      </c>
      <c r="K39" s="10">
        <f t="shared" si="1"/>
        <v>245.88908184963083</v>
      </c>
      <c r="L39" s="14" t="s">
        <v>17</v>
      </c>
      <c r="M39" s="14" t="s">
        <v>17</v>
      </c>
      <c r="N39" s="14">
        <v>1</v>
      </c>
    </row>
    <row r="40" spans="1:14" x14ac:dyDescent="0.35">
      <c r="A40" s="14">
        <v>36</v>
      </c>
      <c r="B40" s="14">
        <v>1</v>
      </c>
      <c r="C40" s="14">
        <v>4</v>
      </c>
      <c r="D40" s="14" t="s">
        <v>31</v>
      </c>
      <c r="E40" s="8" t="s">
        <v>20</v>
      </c>
      <c r="F40" s="10">
        <v>40.29</v>
      </c>
      <c r="G40" s="10"/>
      <c r="H40" s="10">
        <v>4.4400000000000004</v>
      </c>
      <c r="I40" s="10">
        <v>49.88</v>
      </c>
      <c r="J40" s="10">
        <f t="shared" si="0"/>
        <v>23.300742619926183</v>
      </c>
      <c r="K40" s="10">
        <f t="shared" si="1"/>
        <v>250.80686348662343</v>
      </c>
      <c r="L40" s="14" t="s">
        <v>17</v>
      </c>
      <c r="M40" s="14" t="s">
        <v>17</v>
      </c>
      <c r="N40" s="14">
        <v>1</v>
      </c>
    </row>
    <row r="41" spans="1:14" x14ac:dyDescent="0.35">
      <c r="A41" s="14">
        <v>37</v>
      </c>
      <c r="B41" s="14">
        <v>1</v>
      </c>
      <c r="C41" s="14">
        <v>5</v>
      </c>
      <c r="D41" s="14" t="s">
        <v>0</v>
      </c>
      <c r="E41" s="8" t="s">
        <v>20</v>
      </c>
      <c r="F41" s="10">
        <v>40.369999999999997</v>
      </c>
      <c r="G41" s="10"/>
      <c r="H41" s="10">
        <v>3.75</v>
      </c>
      <c r="I41" s="10">
        <v>49.58</v>
      </c>
      <c r="J41" s="10">
        <f t="shared" si="0"/>
        <v>23.347008676257634</v>
      </c>
      <c r="K41" s="10">
        <f t="shared" si="1"/>
        <v>251.30486669036952</v>
      </c>
      <c r="L41" s="14" t="s">
        <v>17</v>
      </c>
      <c r="M41" s="14" t="s">
        <v>17</v>
      </c>
      <c r="N41" s="14">
        <v>1</v>
      </c>
    </row>
    <row r="42" spans="1:14" x14ac:dyDescent="0.35">
      <c r="A42" s="14">
        <v>38</v>
      </c>
      <c r="B42" s="14">
        <v>1</v>
      </c>
      <c r="C42" s="14">
        <v>5</v>
      </c>
      <c r="D42" s="14" t="s">
        <v>1</v>
      </c>
      <c r="E42" s="8" t="s">
        <v>30</v>
      </c>
      <c r="F42" s="10">
        <v>56.38</v>
      </c>
      <c r="G42" s="10"/>
      <c r="H42" s="10">
        <v>3.77</v>
      </c>
      <c r="I42" s="10">
        <v>68.25</v>
      </c>
      <c r="J42" s="10">
        <f t="shared" si="0"/>
        <v>32.60600319958894</v>
      </c>
      <c r="K42" s="10">
        <f t="shared" si="1"/>
        <v>350.96775784005536</v>
      </c>
      <c r="L42" s="14">
        <v>1</v>
      </c>
      <c r="M42" s="14" t="s">
        <v>17</v>
      </c>
      <c r="N42" s="14">
        <v>1</v>
      </c>
    </row>
    <row r="43" spans="1:14" x14ac:dyDescent="0.35">
      <c r="A43" s="14">
        <v>39</v>
      </c>
      <c r="B43" s="14">
        <v>1</v>
      </c>
      <c r="C43" s="14">
        <v>5</v>
      </c>
      <c r="D43" s="14" t="s">
        <v>2</v>
      </c>
      <c r="E43" s="8" t="s">
        <v>20</v>
      </c>
      <c r="F43" s="10">
        <v>34.950000000000003</v>
      </c>
      <c r="G43" s="10"/>
      <c r="H43" s="10">
        <v>3.27</v>
      </c>
      <c r="I43" s="10">
        <v>42.99</v>
      </c>
      <c r="J43" s="10">
        <f t="shared" si="0"/>
        <v>20.21248335980194</v>
      </c>
      <c r="K43" s="10">
        <f t="shared" si="1"/>
        <v>217.5651496365721</v>
      </c>
      <c r="L43" s="14" t="s">
        <v>17</v>
      </c>
      <c r="M43" s="14" t="s">
        <v>17</v>
      </c>
      <c r="N43" s="14">
        <v>1</v>
      </c>
    </row>
    <row r="44" spans="1:14" x14ac:dyDescent="0.35">
      <c r="A44" s="14">
        <v>40</v>
      </c>
      <c r="B44" s="14">
        <v>1</v>
      </c>
      <c r="C44" s="14">
        <v>5</v>
      </c>
      <c r="D44" s="14" t="s">
        <v>3</v>
      </c>
      <c r="E44" s="8" t="s">
        <v>20</v>
      </c>
      <c r="F44" s="10">
        <v>34.93</v>
      </c>
      <c r="G44" s="10"/>
      <c r="H44" s="10">
        <v>3.27</v>
      </c>
      <c r="I44" s="10">
        <v>42.48</v>
      </c>
      <c r="J44" s="10">
        <f t="shared" si="0"/>
        <v>20.200916845719078</v>
      </c>
      <c r="K44" s="10">
        <f t="shared" si="1"/>
        <v>217.44064883563559</v>
      </c>
      <c r="L44" s="14" t="s">
        <v>17</v>
      </c>
      <c r="M44" s="14" t="s">
        <v>17</v>
      </c>
      <c r="N44" s="14">
        <v>1</v>
      </c>
    </row>
    <row r="45" spans="1:14" x14ac:dyDescent="0.35">
      <c r="A45" s="14">
        <v>41</v>
      </c>
      <c r="B45" s="14">
        <v>1</v>
      </c>
      <c r="C45" s="14">
        <v>5</v>
      </c>
      <c r="D45" s="14" t="s">
        <v>4</v>
      </c>
      <c r="E45" s="8" t="s">
        <v>20</v>
      </c>
      <c r="F45" s="10">
        <v>39.479999999999997</v>
      </c>
      <c r="G45" s="10"/>
      <c r="H45" s="10">
        <v>3.29</v>
      </c>
      <c r="I45" s="10">
        <v>46.73</v>
      </c>
      <c r="J45" s="10">
        <f t="shared" si="0"/>
        <v>22.832298799570257</v>
      </c>
      <c r="K45" s="10">
        <f t="shared" si="1"/>
        <v>245.76458104869428</v>
      </c>
      <c r="L45" s="14" t="s">
        <v>17</v>
      </c>
      <c r="M45" s="14" t="s">
        <v>17</v>
      </c>
      <c r="N45" s="14">
        <v>1</v>
      </c>
    </row>
    <row r="46" spans="1:14" x14ac:dyDescent="0.35">
      <c r="A46" s="14">
        <v>42</v>
      </c>
      <c r="B46" s="14">
        <v>1</v>
      </c>
      <c r="C46" s="14">
        <v>5</v>
      </c>
      <c r="D46" s="14" t="s">
        <v>5</v>
      </c>
      <c r="E46" s="8" t="s">
        <v>20</v>
      </c>
      <c r="F46" s="10">
        <v>40.29</v>
      </c>
      <c r="G46" s="10"/>
      <c r="H46" s="10">
        <v>4.4400000000000004</v>
      </c>
      <c r="I46" s="10">
        <v>49.88</v>
      </c>
      <c r="J46" s="10">
        <f t="shared" si="0"/>
        <v>23.300742619926183</v>
      </c>
      <c r="K46" s="10">
        <f t="shared" si="1"/>
        <v>250.80686348662343</v>
      </c>
      <c r="L46" s="14" t="s">
        <v>17</v>
      </c>
      <c r="M46" s="14" t="s">
        <v>17</v>
      </c>
      <c r="N46" s="14">
        <v>1</v>
      </c>
    </row>
    <row r="47" spans="1:14" s="13" customFormat="1" x14ac:dyDescent="0.3">
      <c r="A47" s="3"/>
      <c r="B47" s="3"/>
      <c r="C47" s="3"/>
      <c r="D47" s="3"/>
      <c r="E47" s="3"/>
      <c r="F47" s="4"/>
      <c r="G47" s="10"/>
      <c r="H47" s="4"/>
      <c r="I47" s="4"/>
      <c r="J47" s="4">
        <f>SUM(J5:J46)</f>
        <v>990.50999999999942</v>
      </c>
      <c r="K47" s="4">
        <f>SUM(K5:K46)</f>
        <v>10661.750588999992</v>
      </c>
      <c r="L47" s="5">
        <f>SUM(L5:L46)</f>
        <v>5</v>
      </c>
      <c r="M47" s="5">
        <f>SUM(M5:M46)</f>
        <v>0</v>
      </c>
      <c r="N47" s="5">
        <f>SUM(N5:N46)</f>
        <v>42</v>
      </c>
    </row>
    <row r="48" spans="1:14" x14ac:dyDescent="0.35">
      <c r="A48" s="21" t="s">
        <v>28</v>
      </c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7">
        <v>1</v>
      </c>
      <c r="M48" s="9">
        <v>0</v>
      </c>
      <c r="N48" s="9">
        <v>5</v>
      </c>
    </row>
    <row r="49" spans="1:14" x14ac:dyDescent="0.35">
      <c r="A49" s="22" t="s">
        <v>29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7">
        <f>+L47+L48</f>
        <v>6</v>
      </c>
      <c r="M49" s="7">
        <f>+M47+M48</f>
        <v>0</v>
      </c>
      <c r="N49" s="7">
        <f>+N47+N48</f>
        <v>47</v>
      </c>
    </row>
    <row r="50" spans="1:14" x14ac:dyDescent="0.35">
      <c r="I50" s="11">
        <f>SUM(F5:F46)</f>
        <v>1712.72</v>
      </c>
      <c r="K50" s="11" t="s">
        <v>26</v>
      </c>
      <c r="L50" s="9" t="s">
        <v>27</v>
      </c>
    </row>
    <row r="51" spans="1:14" x14ac:dyDescent="0.35">
      <c r="H51" s="11" t="s">
        <v>25</v>
      </c>
      <c r="I51" s="11">
        <v>990.51</v>
      </c>
      <c r="K51" s="11">
        <v>2531.63</v>
      </c>
      <c r="L51" s="9">
        <v>338.26</v>
      </c>
    </row>
    <row r="52" spans="1:14" x14ac:dyDescent="0.35">
      <c r="I52" s="12">
        <f>I51/I50</f>
        <v>0.57832570414311735</v>
      </c>
    </row>
    <row r="54" spans="1:14" x14ac:dyDescent="0.35">
      <c r="I54" s="12">
        <v>0.57832570414311701</v>
      </c>
      <c r="L54" s="12">
        <v>0.49926448134155799</v>
      </c>
    </row>
  </sheetData>
  <mergeCells count="16">
    <mergeCell ref="A48:K48"/>
    <mergeCell ref="A49:K49"/>
    <mergeCell ref="J3:J4"/>
    <mergeCell ref="K3:K4"/>
    <mergeCell ref="L3:M3"/>
    <mergeCell ref="N3:N4"/>
    <mergeCell ref="A2:N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rintOptions horizontalCentered="1"/>
  <pageMargins left="0.2" right="0.2" top="0.2" bottom="0.2" header="0.31496062992126" footer="0.31496062992126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P50"/>
  <sheetViews>
    <sheetView workbookViewId="0">
      <selection activeCell="J48" sqref="J48"/>
    </sheetView>
  </sheetViews>
  <sheetFormatPr defaultRowHeight="14.4" x14ac:dyDescent="0.3"/>
  <sheetData>
    <row r="3" spans="3:16" ht="109.2" customHeight="1" x14ac:dyDescent="0.35">
      <c r="C3" s="17" t="s">
        <v>32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3:16" ht="15.6" x14ac:dyDescent="0.3">
      <c r="C4" s="19" t="s">
        <v>8</v>
      </c>
      <c r="D4" s="19" t="s">
        <v>9</v>
      </c>
      <c r="E4" s="19" t="s">
        <v>10</v>
      </c>
      <c r="F4" s="19" t="s">
        <v>18</v>
      </c>
      <c r="G4" s="19" t="s">
        <v>11</v>
      </c>
      <c r="H4" s="20" t="s">
        <v>12</v>
      </c>
      <c r="I4" s="20" t="s">
        <v>23</v>
      </c>
      <c r="J4" s="20" t="s">
        <v>19</v>
      </c>
      <c r="K4" s="20" t="s">
        <v>22</v>
      </c>
      <c r="L4" s="20" t="s">
        <v>13</v>
      </c>
      <c r="M4" s="20" t="s">
        <v>24</v>
      </c>
      <c r="N4" s="19" t="s">
        <v>14</v>
      </c>
      <c r="O4" s="19"/>
      <c r="P4" s="15" t="s">
        <v>21</v>
      </c>
    </row>
    <row r="5" spans="3:16" ht="15.6" x14ac:dyDescent="0.3">
      <c r="C5" s="19"/>
      <c r="D5" s="19"/>
      <c r="E5" s="19"/>
      <c r="F5" s="19"/>
      <c r="G5" s="19"/>
      <c r="H5" s="20"/>
      <c r="I5" s="20"/>
      <c r="J5" s="20"/>
      <c r="K5" s="20"/>
      <c r="L5" s="20"/>
      <c r="M5" s="20"/>
      <c r="N5" s="3" t="s">
        <v>15</v>
      </c>
      <c r="O5" s="3" t="s">
        <v>16</v>
      </c>
      <c r="P5" s="16"/>
    </row>
    <row r="6" spans="3:16" ht="15.6" x14ac:dyDescent="0.35">
      <c r="C6" s="14">
        <v>1</v>
      </c>
      <c r="D6" s="14">
        <v>1</v>
      </c>
      <c r="E6" s="14">
        <v>1</v>
      </c>
      <c r="F6" s="14" t="s">
        <v>0</v>
      </c>
      <c r="G6" s="8" t="s">
        <v>20</v>
      </c>
      <c r="H6" s="10">
        <v>40.340000000000003</v>
      </c>
      <c r="I6" s="10"/>
      <c r="J6" s="10">
        <v>3.75</v>
      </c>
      <c r="K6" s="10">
        <v>49.58</v>
      </c>
      <c r="L6" s="10">
        <f>+H6*0.578325704143117</f>
        <v>23.329658905133343</v>
      </c>
      <c r="M6" s="10">
        <f>L6*10.7639</f>
        <v>251.11811548896478</v>
      </c>
      <c r="N6" s="14" t="s">
        <v>17</v>
      </c>
      <c r="O6" s="14" t="s">
        <v>17</v>
      </c>
      <c r="P6" s="14">
        <v>1</v>
      </c>
    </row>
    <row r="7" spans="3:16" ht="15.6" x14ac:dyDescent="0.35">
      <c r="C7" s="14">
        <v>2</v>
      </c>
      <c r="D7" s="14">
        <v>1</v>
      </c>
      <c r="E7" s="14">
        <v>1</v>
      </c>
      <c r="F7" s="14" t="s">
        <v>1</v>
      </c>
      <c r="G7" s="8" t="s">
        <v>20</v>
      </c>
      <c r="H7" s="10">
        <v>39.4</v>
      </c>
      <c r="I7" s="10"/>
      <c r="J7" s="10">
        <v>3.75</v>
      </c>
      <c r="K7" s="10">
        <v>48.21</v>
      </c>
      <c r="L7" s="10">
        <f t="shared" ref="L7:L47" si="0">+H7*0.578325704143117</f>
        <v>22.78603274323881</v>
      </c>
      <c r="M7" s="10">
        <f t="shared" ref="M7:M47" si="1">L7*10.7639</f>
        <v>245.26657784494822</v>
      </c>
      <c r="N7" s="14" t="s">
        <v>17</v>
      </c>
      <c r="O7" s="14" t="s">
        <v>17</v>
      </c>
      <c r="P7" s="14">
        <v>1</v>
      </c>
    </row>
    <row r="8" spans="3:16" ht="15.6" x14ac:dyDescent="0.35">
      <c r="C8" s="14">
        <v>3</v>
      </c>
      <c r="D8" s="14">
        <v>1</v>
      </c>
      <c r="E8" s="14">
        <v>1</v>
      </c>
      <c r="F8" s="14" t="s">
        <v>2</v>
      </c>
      <c r="G8" s="8" t="s">
        <v>20</v>
      </c>
      <c r="H8" s="10">
        <v>39.479999999999997</v>
      </c>
      <c r="I8" s="10"/>
      <c r="J8" s="10">
        <v>3.75</v>
      </c>
      <c r="K8" s="10">
        <v>48.2</v>
      </c>
      <c r="L8" s="10">
        <f t="shared" si="0"/>
        <v>22.832298799570257</v>
      </c>
      <c r="M8" s="10">
        <f t="shared" si="1"/>
        <v>245.76458104869428</v>
      </c>
      <c r="N8" s="14" t="s">
        <v>17</v>
      </c>
      <c r="O8" s="14" t="s">
        <v>17</v>
      </c>
      <c r="P8" s="14">
        <v>1</v>
      </c>
    </row>
    <row r="9" spans="3:16" ht="15.6" x14ac:dyDescent="0.35">
      <c r="C9" s="14">
        <v>4</v>
      </c>
      <c r="D9" s="14">
        <v>1</v>
      </c>
      <c r="E9" s="14">
        <v>1</v>
      </c>
      <c r="F9" s="14" t="s">
        <v>3</v>
      </c>
      <c r="G9" s="8" t="s">
        <v>30</v>
      </c>
      <c r="H9" s="10">
        <v>52.11</v>
      </c>
      <c r="I9" s="10"/>
      <c r="J9" s="10">
        <v>5.42</v>
      </c>
      <c r="K9" s="10">
        <v>62.88</v>
      </c>
      <c r="L9" s="10">
        <f t="shared" si="0"/>
        <v>30.136552442897827</v>
      </c>
      <c r="M9" s="10">
        <f t="shared" si="1"/>
        <v>324.38683684010789</v>
      </c>
      <c r="N9" s="14">
        <v>1</v>
      </c>
      <c r="O9" s="14" t="s">
        <v>17</v>
      </c>
      <c r="P9" s="14">
        <v>1</v>
      </c>
    </row>
    <row r="10" spans="3:16" ht="15.6" x14ac:dyDescent="0.35">
      <c r="C10" s="14">
        <v>5</v>
      </c>
      <c r="D10" s="14">
        <v>1</v>
      </c>
      <c r="E10" s="14">
        <v>1</v>
      </c>
      <c r="F10" s="14" t="s">
        <v>4</v>
      </c>
      <c r="G10" s="8" t="s">
        <v>30</v>
      </c>
      <c r="H10" s="10">
        <v>45.58</v>
      </c>
      <c r="I10" s="10"/>
      <c r="J10" s="10">
        <v>3.82</v>
      </c>
      <c r="K10" s="10">
        <v>57.8</v>
      </c>
      <c r="L10" s="10">
        <f t="shared" si="0"/>
        <v>26.360085594843273</v>
      </c>
      <c r="M10" s="10">
        <f t="shared" si="1"/>
        <v>283.73732533433349</v>
      </c>
      <c r="N10" s="14" t="s">
        <v>17</v>
      </c>
      <c r="O10" s="14" t="s">
        <v>17</v>
      </c>
      <c r="P10" s="14">
        <v>1</v>
      </c>
    </row>
    <row r="11" spans="3:16" ht="15.6" x14ac:dyDescent="0.35">
      <c r="C11" s="14">
        <v>6</v>
      </c>
      <c r="D11" s="14">
        <v>1</v>
      </c>
      <c r="E11" s="14">
        <v>1</v>
      </c>
      <c r="F11" s="14" t="s">
        <v>5</v>
      </c>
      <c r="G11" s="8" t="s">
        <v>20</v>
      </c>
      <c r="H11" s="10">
        <v>34.950000000000003</v>
      </c>
      <c r="I11" s="10"/>
      <c r="J11" s="10">
        <v>3.27</v>
      </c>
      <c r="K11" s="10">
        <v>42.36</v>
      </c>
      <c r="L11" s="10">
        <f t="shared" si="0"/>
        <v>20.21248335980194</v>
      </c>
      <c r="M11" s="10">
        <f t="shared" si="1"/>
        <v>217.5651496365721</v>
      </c>
      <c r="N11" s="14" t="s">
        <v>17</v>
      </c>
      <c r="O11" s="14" t="s">
        <v>17</v>
      </c>
      <c r="P11" s="14">
        <v>1</v>
      </c>
    </row>
    <row r="12" spans="3:16" ht="15.6" x14ac:dyDescent="0.35">
      <c r="C12" s="14">
        <v>7</v>
      </c>
      <c r="D12" s="14">
        <v>1</v>
      </c>
      <c r="E12" s="14">
        <v>1</v>
      </c>
      <c r="F12" s="14" t="s">
        <v>6</v>
      </c>
      <c r="G12" s="8" t="s">
        <v>20</v>
      </c>
      <c r="H12" s="10">
        <v>34.93</v>
      </c>
      <c r="I12" s="10"/>
      <c r="J12" s="10">
        <v>3.27</v>
      </c>
      <c r="K12" s="10">
        <v>42.48</v>
      </c>
      <c r="L12" s="10">
        <f t="shared" si="0"/>
        <v>20.200916845719078</v>
      </c>
      <c r="M12" s="10">
        <f t="shared" si="1"/>
        <v>217.44064883563559</v>
      </c>
      <c r="N12" s="14" t="s">
        <v>17</v>
      </c>
      <c r="O12" s="14" t="s">
        <v>17</v>
      </c>
      <c r="P12" s="14">
        <v>1</v>
      </c>
    </row>
    <row r="13" spans="3:16" ht="15.6" x14ac:dyDescent="0.35">
      <c r="C13" s="14">
        <v>8</v>
      </c>
      <c r="D13" s="14">
        <v>1</v>
      </c>
      <c r="E13" s="14">
        <v>1</v>
      </c>
      <c r="F13" s="14" t="s">
        <v>7</v>
      </c>
      <c r="G13" s="8" t="s">
        <v>20</v>
      </c>
      <c r="H13" s="10">
        <v>39.5</v>
      </c>
      <c r="I13" s="10"/>
      <c r="J13" s="10">
        <v>3.29</v>
      </c>
      <c r="K13" s="10">
        <v>46.73</v>
      </c>
      <c r="L13" s="10">
        <f t="shared" si="0"/>
        <v>22.843865313653122</v>
      </c>
      <c r="M13" s="10">
        <f t="shared" si="1"/>
        <v>245.88908184963083</v>
      </c>
      <c r="N13" s="14" t="s">
        <v>17</v>
      </c>
      <c r="O13" s="14" t="s">
        <v>17</v>
      </c>
      <c r="P13" s="14">
        <v>1</v>
      </c>
    </row>
    <row r="14" spans="3:16" ht="15.6" x14ac:dyDescent="0.35">
      <c r="C14" s="14">
        <v>9</v>
      </c>
      <c r="D14" s="14">
        <v>1</v>
      </c>
      <c r="E14" s="14">
        <v>1</v>
      </c>
      <c r="F14" s="14" t="s">
        <v>31</v>
      </c>
      <c r="G14" s="8" t="s">
        <v>20</v>
      </c>
      <c r="H14" s="10">
        <v>40.29</v>
      </c>
      <c r="I14" s="10"/>
      <c r="J14" s="10">
        <v>4.4400000000000004</v>
      </c>
      <c r="K14" s="10">
        <v>49.88</v>
      </c>
      <c r="L14" s="10">
        <f t="shared" si="0"/>
        <v>23.300742619926183</v>
      </c>
      <c r="M14" s="10">
        <f t="shared" si="1"/>
        <v>250.80686348662343</v>
      </c>
      <c r="N14" s="14" t="s">
        <v>17</v>
      </c>
      <c r="O14" s="14" t="s">
        <v>17</v>
      </c>
      <c r="P14" s="14">
        <v>1</v>
      </c>
    </row>
    <row r="15" spans="3:16" ht="15.6" x14ac:dyDescent="0.35">
      <c r="C15" s="14">
        <v>10</v>
      </c>
      <c r="D15" s="14">
        <v>1</v>
      </c>
      <c r="E15" s="14">
        <v>2</v>
      </c>
      <c r="F15" s="14" t="s">
        <v>0</v>
      </c>
      <c r="G15" s="8" t="s">
        <v>20</v>
      </c>
      <c r="H15" s="10">
        <v>40.340000000000003</v>
      </c>
      <c r="I15" s="10"/>
      <c r="J15" s="10">
        <v>3.75</v>
      </c>
      <c r="K15" s="10">
        <v>49.58</v>
      </c>
      <c r="L15" s="10">
        <f t="shared" si="0"/>
        <v>23.329658905133343</v>
      </c>
      <c r="M15" s="10">
        <f t="shared" si="1"/>
        <v>251.11811548896478</v>
      </c>
      <c r="N15" s="14" t="s">
        <v>17</v>
      </c>
      <c r="O15" s="14" t="s">
        <v>17</v>
      </c>
      <c r="P15" s="14">
        <v>1</v>
      </c>
    </row>
    <row r="16" spans="3:16" ht="15.6" x14ac:dyDescent="0.35">
      <c r="C16" s="14">
        <v>11</v>
      </c>
      <c r="D16" s="14">
        <v>1</v>
      </c>
      <c r="E16" s="14">
        <v>2</v>
      </c>
      <c r="F16" s="14" t="s">
        <v>1</v>
      </c>
      <c r="G16" s="8" t="s">
        <v>20</v>
      </c>
      <c r="H16" s="10">
        <v>39.4</v>
      </c>
      <c r="I16" s="10"/>
      <c r="J16" s="10">
        <v>3.75</v>
      </c>
      <c r="K16" s="10">
        <v>48.21</v>
      </c>
      <c r="L16" s="10">
        <f t="shared" si="0"/>
        <v>22.78603274323881</v>
      </c>
      <c r="M16" s="10">
        <f t="shared" si="1"/>
        <v>245.26657784494822</v>
      </c>
      <c r="N16" s="14" t="s">
        <v>17</v>
      </c>
      <c r="O16" s="14" t="s">
        <v>17</v>
      </c>
      <c r="P16" s="14">
        <v>1</v>
      </c>
    </row>
    <row r="17" spans="3:16" ht="15.6" x14ac:dyDescent="0.35">
      <c r="C17" s="14">
        <v>12</v>
      </c>
      <c r="D17" s="14">
        <v>1</v>
      </c>
      <c r="E17" s="14">
        <v>2</v>
      </c>
      <c r="F17" s="14" t="s">
        <v>2</v>
      </c>
      <c r="G17" s="8" t="s">
        <v>20</v>
      </c>
      <c r="H17" s="10">
        <v>39.479999999999997</v>
      </c>
      <c r="I17" s="10"/>
      <c r="J17" s="10">
        <v>3.75</v>
      </c>
      <c r="K17" s="10">
        <v>48.2</v>
      </c>
      <c r="L17" s="10">
        <f t="shared" si="0"/>
        <v>22.832298799570257</v>
      </c>
      <c r="M17" s="10">
        <f t="shared" si="1"/>
        <v>245.76458104869428</v>
      </c>
      <c r="N17" s="14" t="s">
        <v>17</v>
      </c>
      <c r="O17" s="14" t="s">
        <v>17</v>
      </c>
      <c r="P17" s="14">
        <v>1</v>
      </c>
    </row>
    <row r="18" spans="3:16" ht="15.6" x14ac:dyDescent="0.35">
      <c r="C18" s="14">
        <v>13</v>
      </c>
      <c r="D18" s="14">
        <v>1</v>
      </c>
      <c r="E18" s="14">
        <v>2</v>
      </c>
      <c r="F18" s="14" t="s">
        <v>3</v>
      </c>
      <c r="G18" s="8" t="s">
        <v>30</v>
      </c>
      <c r="H18" s="10">
        <v>52.11</v>
      </c>
      <c r="I18" s="10"/>
      <c r="J18" s="10">
        <v>5.42</v>
      </c>
      <c r="K18" s="10">
        <v>62.88</v>
      </c>
      <c r="L18" s="10">
        <f t="shared" si="0"/>
        <v>30.136552442897827</v>
      </c>
      <c r="M18" s="10">
        <f t="shared" si="1"/>
        <v>324.38683684010789</v>
      </c>
      <c r="N18" s="14">
        <v>1</v>
      </c>
      <c r="O18" s="14" t="s">
        <v>17</v>
      </c>
      <c r="P18" s="14">
        <v>1</v>
      </c>
    </row>
    <row r="19" spans="3:16" ht="15.6" x14ac:dyDescent="0.35">
      <c r="C19" s="14">
        <v>14</v>
      </c>
      <c r="D19" s="14">
        <v>1</v>
      </c>
      <c r="E19" s="14">
        <v>2</v>
      </c>
      <c r="F19" s="14" t="s">
        <v>4</v>
      </c>
      <c r="G19" s="8" t="s">
        <v>30</v>
      </c>
      <c r="H19" s="10">
        <v>45.58</v>
      </c>
      <c r="I19" s="10"/>
      <c r="J19" s="10">
        <v>3.82</v>
      </c>
      <c r="K19" s="10">
        <v>57.8</v>
      </c>
      <c r="L19" s="10">
        <f t="shared" si="0"/>
        <v>26.360085594843273</v>
      </c>
      <c r="M19" s="10">
        <f t="shared" si="1"/>
        <v>283.73732533433349</v>
      </c>
      <c r="N19" s="14" t="s">
        <v>17</v>
      </c>
      <c r="O19" s="14" t="s">
        <v>17</v>
      </c>
      <c r="P19" s="14">
        <v>1</v>
      </c>
    </row>
    <row r="20" spans="3:16" ht="15.6" x14ac:dyDescent="0.35">
      <c r="C20" s="14">
        <v>15</v>
      </c>
      <c r="D20" s="14">
        <v>1</v>
      </c>
      <c r="E20" s="14">
        <v>2</v>
      </c>
      <c r="F20" s="14" t="s">
        <v>5</v>
      </c>
      <c r="G20" s="8" t="s">
        <v>20</v>
      </c>
      <c r="H20" s="10">
        <v>34.950000000000003</v>
      </c>
      <c r="I20" s="10"/>
      <c r="J20" s="10">
        <v>3.27</v>
      </c>
      <c r="K20" s="10">
        <v>42.36</v>
      </c>
      <c r="L20" s="10">
        <f t="shared" si="0"/>
        <v>20.21248335980194</v>
      </c>
      <c r="M20" s="10">
        <f t="shared" si="1"/>
        <v>217.5651496365721</v>
      </c>
      <c r="N20" s="14" t="s">
        <v>17</v>
      </c>
      <c r="O20" s="14" t="s">
        <v>17</v>
      </c>
      <c r="P20" s="14">
        <v>1</v>
      </c>
    </row>
    <row r="21" spans="3:16" ht="15.6" x14ac:dyDescent="0.35">
      <c r="C21" s="14">
        <v>16</v>
      </c>
      <c r="D21" s="14">
        <v>1</v>
      </c>
      <c r="E21" s="14">
        <v>2</v>
      </c>
      <c r="F21" s="14" t="s">
        <v>6</v>
      </c>
      <c r="G21" s="8" t="s">
        <v>20</v>
      </c>
      <c r="H21" s="10">
        <v>34.93</v>
      </c>
      <c r="I21" s="10"/>
      <c r="J21" s="10">
        <v>3.27</v>
      </c>
      <c r="K21" s="10">
        <v>42.48</v>
      </c>
      <c r="L21" s="10">
        <f t="shared" si="0"/>
        <v>20.200916845719078</v>
      </c>
      <c r="M21" s="10">
        <f t="shared" si="1"/>
        <v>217.44064883563559</v>
      </c>
      <c r="N21" s="14" t="s">
        <v>17</v>
      </c>
      <c r="O21" s="14" t="s">
        <v>17</v>
      </c>
      <c r="P21" s="14">
        <v>1</v>
      </c>
    </row>
    <row r="22" spans="3:16" ht="15.6" x14ac:dyDescent="0.35">
      <c r="C22" s="14">
        <v>17</v>
      </c>
      <c r="D22" s="14">
        <v>1</v>
      </c>
      <c r="E22" s="14">
        <v>2</v>
      </c>
      <c r="F22" s="14" t="s">
        <v>7</v>
      </c>
      <c r="G22" s="8" t="s">
        <v>20</v>
      </c>
      <c r="H22" s="10">
        <v>39.5</v>
      </c>
      <c r="I22" s="10"/>
      <c r="J22" s="10">
        <v>3.29</v>
      </c>
      <c r="K22" s="10">
        <v>46.73</v>
      </c>
      <c r="L22" s="10">
        <f t="shared" si="0"/>
        <v>22.843865313653122</v>
      </c>
      <c r="M22" s="10">
        <f t="shared" si="1"/>
        <v>245.88908184963083</v>
      </c>
      <c r="N22" s="14" t="s">
        <v>17</v>
      </c>
      <c r="O22" s="14" t="s">
        <v>17</v>
      </c>
      <c r="P22" s="14">
        <v>1</v>
      </c>
    </row>
    <row r="23" spans="3:16" ht="15.6" x14ac:dyDescent="0.35">
      <c r="C23" s="14">
        <v>18</v>
      </c>
      <c r="D23" s="14">
        <v>1</v>
      </c>
      <c r="E23" s="14">
        <v>2</v>
      </c>
      <c r="F23" s="14" t="s">
        <v>31</v>
      </c>
      <c r="G23" s="8" t="s">
        <v>20</v>
      </c>
      <c r="H23" s="10">
        <v>40.29</v>
      </c>
      <c r="I23" s="10"/>
      <c r="J23" s="10">
        <v>4.4400000000000004</v>
      </c>
      <c r="K23" s="10">
        <v>49.88</v>
      </c>
      <c r="L23" s="10">
        <f t="shared" si="0"/>
        <v>23.300742619926183</v>
      </c>
      <c r="M23" s="10">
        <f t="shared" si="1"/>
        <v>250.80686348662343</v>
      </c>
      <c r="N23" s="14" t="s">
        <v>17</v>
      </c>
      <c r="O23" s="14" t="s">
        <v>17</v>
      </c>
      <c r="P23" s="14">
        <v>1</v>
      </c>
    </row>
    <row r="24" spans="3:16" ht="15.6" x14ac:dyDescent="0.35">
      <c r="C24" s="14">
        <v>19</v>
      </c>
      <c r="D24" s="14">
        <v>1</v>
      </c>
      <c r="E24" s="14">
        <v>3</v>
      </c>
      <c r="F24" s="14" t="s">
        <v>0</v>
      </c>
      <c r="G24" s="8" t="s">
        <v>20</v>
      </c>
      <c r="H24" s="10">
        <v>40.340000000000003</v>
      </c>
      <c r="I24" s="10"/>
      <c r="J24" s="10">
        <v>3.75</v>
      </c>
      <c r="K24" s="10">
        <v>49.58</v>
      </c>
      <c r="L24" s="10">
        <f t="shared" si="0"/>
        <v>23.329658905133343</v>
      </c>
      <c r="M24" s="10">
        <f t="shared" si="1"/>
        <v>251.11811548896478</v>
      </c>
      <c r="N24" s="14" t="s">
        <v>17</v>
      </c>
      <c r="O24" s="14" t="s">
        <v>17</v>
      </c>
      <c r="P24" s="14">
        <v>1</v>
      </c>
    </row>
    <row r="25" spans="3:16" ht="15.6" x14ac:dyDescent="0.35">
      <c r="C25" s="14">
        <v>20</v>
      </c>
      <c r="D25" s="14">
        <v>1</v>
      </c>
      <c r="E25" s="14">
        <v>3</v>
      </c>
      <c r="F25" s="14" t="s">
        <v>1</v>
      </c>
      <c r="G25" s="8" t="s">
        <v>20</v>
      </c>
      <c r="H25" s="10">
        <v>39.4</v>
      </c>
      <c r="I25" s="10"/>
      <c r="J25" s="10">
        <v>3.75</v>
      </c>
      <c r="K25" s="10">
        <v>48.21</v>
      </c>
      <c r="L25" s="10">
        <f t="shared" si="0"/>
        <v>22.78603274323881</v>
      </c>
      <c r="M25" s="10">
        <f t="shared" si="1"/>
        <v>245.26657784494822</v>
      </c>
      <c r="N25" s="14" t="s">
        <v>17</v>
      </c>
      <c r="O25" s="14" t="s">
        <v>17</v>
      </c>
      <c r="P25" s="14">
        <v>1</v>
      </c>
    </row>
    <row r="26" spans="3:16" ht="15.6" x14ac:dyDescent="0.35">
      <c r="C26" s="14">
        <v>21</v>
      </c>
      <c r="D26" s="14">
        <v>1</v>
      </c>
      <c r="E26" s="14">
        <v>3</v>
      </c>
      <c r="F26" s="14" t="s">
        <v>2</v>
      </c>
      <c r="G26" s="8" t="s">
        <v>20</v>
      </c>
      <c r="H26" s="10">
        <v>39.479999999999997</v>
      </c>
      <c r="I26" s="10"/>
      <c r="J26" s="10">
        <v>3.75</v>
      </c>
      <c r="K26" s="10">
        <v>48.2</v>
      </c>
      <c r="L26" s="10">
        <f t="shared" si="0"/>
        <v>22.832298799570257</v>
      </c>
      <c r="M26" s="10">
        <f t="shared" si="1"/>
        <v>245.76458104869428</v>
      </c>
      <c r="N26" s="14" t="s">
        <v>17</v>
      </c>
      <c r="O26" s="14" t="s">
        <v>17</v>
      </c>
      <c r="P26" s="14">
        <v>1</v>
      </c>
    </row>
    <row r="27" spans="3:16" ht="15.6" x14ac:dyDescent="0.35">
      <c r="C27" s="14">
        <v>22</v>
      </c>
      <c r="D27" s="14">
        <v>1</v>
      </c>
      <c r="E27" s="14">
        <v>3</v>
      </c>
      <c r="F27" s="14" t="s">
        <v>3</v>
      </c>
      <c r="G27" s="8" t="s">
        <v>30</v>
      </c>
      <c r="H27" s="10">
        <v>52.11</v>
      </c>
      <c r="I27" s="10"/>
      <c r="J27" s="10">
        <v>5.42</v>
      </c>
      <c r="K27" s="10">
        <v>62.88</v>
      </c>
      <c r="L27" s="10">
        <f t="shared" si="0"/>
        <v>30.136552442897827</v>
      </c>
      <c r="M27" s="10">
        <f t="shared" si="1"/>
        <v>324.38683684010789</v>
      </c>
      <c r="N27" s="14">
        <v>1</v>
      </c>
      <c r="O27" s="14" t="s">
        <v>17</v>
      </c>
      <c r="P27" s="14">
        <v>1</v>
      </c>
    </row>
    <row r="28" spans="3:16" ht="15.6" x14ac:dyDescent="0.35">
      <c r="C28" s="14">
        <v>23</v>
      </c>
      <c r="D28" s="14">
        <v>1</v>
      </c>
      <c r="E28" s="14">
        <v>3</v>
      </c>
      <c r="F28" s="14" t="s">
        <v>4</v>
      </c>
      <c r="G28" s="8" t="s">
        <v>30</v>
      </c>
      <c r="H28" s="10">
        <v>45.58</v>
      </c>
      <c r="I28" s="10"/>
      <c r="J28" s="10">
        <v>3.82</v>
      </c>
      <c r="K28" s="10">
        <v>57.8</v>
      </c>
      <c r="L28" s="10">
        <f t="shared" si="0"/>
        <v>26.360085594843273</v>
      </c>
      <c r="M28" s="10">
        <f t="shared" si="1"/>
        <v>283.73732533433349</v>
      </c>
      <c r="N28" s="14" t="s">
        <v>17</v>
      </c>
      <c r="O28" s="14" t="s">
        <v>17</v>
      </c>
      <c r="P28" s="14">
        <v>1</v>
      </c>
    </row>
    <row r="29" spans="3:16" ht="15.6" x14ac:dyDescent="0.35">
      <c r="C29" s="14">
        <v>24</v>
      </c>
      <c r="D29" s="14">
        <v>1</v>
      </c>
      <c r="E29" s="14">
        <v>3</v>
      </c>
      <c r="F29" s="14" t="s">
        <v>5</v>
      </c>
      <c r="G29" s="8" t="s">
        <v>20</v>
      </c>
      <c r="H29" s="10">
        <v>34.950000000000003</v>
      </c>
      <c r="I29" s="10"/>
      <c r="J29" s="10">
        <v>3.27</v>
      </c>
      <c r="K29" s="10">
        <v>42.36</v>
      </c>
      <c r="L29" s="10">
        <f t="shared" si="0"/>
        <v>20.21248335980194</v>
      </c>
      <c r="M29" s="10">
        <f t="shared" si="1"/>
        <v>217.5651496365721</v>
      </c>
      <c r="N29" s="14" t="s">
        <v>17</v>
      </c>
      <c r="O29" s="14" t="s">
        <v>17</v>
      </c>
      <c r="P29" s="14">
        <v>1</v>
      </c>
    </row>
    <row r="30" spans="3:16" ht="15.6" x14ac:dyDescent="0.35">
      <c r="C30" s="14">
        <v>25</v>
      </c>
      <c r="D30" s="14">
        <v>1</v>
      </c>
      <c r="E30" s="14">
        <v>3</v>
      </c>
      <c r="F30" s="14" t="s">
        <v>6</v>
      </c>
      <c r="G30" s="8" t="s">
        <v>20</v>
      </c>
      <c r="H30" s="10">
        <v>34.93</v>
      </c>
      <c r="I30" s="10"/>
      <c r="J30" s="10">
        <v>3.27</v>
      </c>
      <c r="K30" s="10">
        <v>42.48</v>
      </c>
      <c r="L30" s="10">
        <f t="shared" si="0"/>
        <v>20.200916845719078</v>
      </c>
      <c r="M30" s="10">
        <f t="shared" si="1"/>
        <v>217.44064883563559</v>
      </c>
      <c r="N30" s="14" t="s">
        <v>17</v>
      </c>
      <c r="O30" s="14" t="s">
        <v>17</v>
      </c>
      <c r="P30" s="14">
        <v>1</v>
      </c>
    </row>
    <row r="31" spans="3:16" ht="15.6" x14ac:dyDescent="0.35">
      <c r="C31" s="14">
        <v>26</v>
      </c>
      <c r="D31" s="14">
        <v>1</v>
      </c>
      <c r="E31" s="14">
        <v>3</v>
      </c>
      <c r="F31" s="14" t="s">
        <v>7</v>
      </c>
      <c r="G31" s="8" t="s">
        <v>20</v>
      </c>
      <c r="H31" s="10">
        <v>39.5</v>
      </c>
      <c r="I31" s="10"/>
      <c r="J31" s="10">
        <v>3.29</v>
      </c>
      <c r="K31" s="10">
        <v>46.73</v>
      </c>
      <c r="L31" s="10">
        <f t="shared" si="0"/>
        <v>22.843865313653122</v>
      </c>
      <c r="M31" s="10">
        <f t="shared" si="1"/>
        <v>245.88908184963083</v>
      </c>
      <c r="N31" s="14" t="s">
        <v>17</v>
      </c>
      <c r="O31" s="14" t="s">
        <v>17</v>
      </c>
      <c r="P31" s="14">
        <v>1</v>
      </c>
    </row>
    <row r="32" spans="3:16" ht="15.6" x14ac:dyDescent="0.35">
      <c r="C32" s="14">
        <v>27</v>
      </c>
      <c r="D32" s="14">
        <v>1</v>
      </c>
      <c r="E32" s="14">
        <v>3</v>
      </c>
      <c r="F32" s="14" t="s">
        <v>31</v>
      </c>
      <c r="G32" s="8" t="s">
        <v>20</v>
      </c>
      <c r="H32" s="10">
        <v>40.29</v>
      </c>
      <c r="I32" s="10"/>
      <c r="J32" s="10">
        <v>4.4400000000000004</v>
      </c>
      <c r="K32" s="10">
        <v>49.88</v>
      </c>
      <c r="L32" s="10">
        <f t="shared" si="0"/>
        <v>23.300742619926183</v>
      </c>
      <c r="M32" s="10">
        <f t="shared" si="1"/>
        <v>250.80686348662343</v>
      </c>
      <c r="N32" s="14" t="s">
        <v>17</v>
      </c>
      <c r="O32" s="14" t="s">
        <v>17</v>
      </c>
      <c r="P32" s="14">
        <v>1</v>
      </c>
    </row>
    <row r="33" spans="3:16" ht="15.6" x14ac:dyDescent="0.35">
      <c r="C33" s="14">
        <v>28</v>
      </c>
      <c r="D33" s="14">
        <v>1</v>
      </c>
      <c r="E33" s="14">
        <v>4</v>
      </c>
      <c r="F33" s="14" t="s">
        <v>0</v>
      </c>
      <c r="G33" s="8" t="s">
        <v>20</v>
      </c>
      <c r="H33" s="10">
        <v>40.340000000000003</v>
      </c>
      <c r="I33" s="10"/>
      <c r="J33" s="10">
        <v>3.75</v>
      </c>
      <c r="K33" s="10">
        <v>49.58</v>
      </c>
      <c r="L33" s="10">
        <f t="shared" si="0"/>
        <v>23.329658905133343</v>
      </c>
      <c r="M33" s="10">
        <f t="shared" si="1"/>
        <v>251.11811548896478</v>
      </c>
      <c r="N33" s="14" t="s">
        <v>17</v>
      </c>
      <c r="O33" s="14" t="s">
        <v>17</v>
      </c>
      <c r="P33" s="14">
        <v>1</v>
      </c>
    </row>
    <row r="34" spans="3:16" ht="15.6" x14ac:dyDescent="0.35">
      <c r="C34" s="14">
        <v>29</v>
      </c>
      <c r="D34" s="14">
        <v>1</v>
      </c>
      <c r="E34" s="14">
        <v>4</v>
      </c>
      <c r="F34" s="14" t="s">
        <v>1</v>
      </c>
      <c r="G34" s="8" t="s">
        <v>20</v>
      </c>
      <c r="H34" s="10">
        <v>39.4</v>
      </c>
      <c r="I34" s="10"/>
      <c r="J34" s="10">
        <v>3.75</v>
      </c>
      <c r="K34" s="10">
        <v>48.21</v>
      </c>
      <c r="L34" s="10">
        <f t="shared" si="0"/>
        <v>22.78603274323881</v>
      </c>
      <c r="M34" s="10">
        <f t="shared" si="1"/>
        <v>245.26657784494822</v>
      </c>
      <c r="N34" s="14" t="s">
        <v>17</v>
      </c>
      <c r="O34" s="14" t="s">
        <v>17</v>
      </c>
      <c r="P34" s="14">
        <v>1</v>
      </c>
    </row>
    <row r="35" spans="3:16" ht="15.6" x14ac:dyDescent="0.35">
      <c r="C35" s="14">
        <v>30</v>
      </c>
      <c r="D35" s="14">
        <v>1</v>
      </c>
      <c r="E35" s="14">
        <v>4</v>
      </c>
      <c r="F35" s="14" t="s">
        <v>2</v>
      </c>
      <c r="G35" s="8" t="s">
        <v>20</v>
      </c>
      <c r="H35" s="10">
        <v>39.479999999999997</v>
      </c>
      <c r="I35" s="10"/>
      <c r="J35" s="10">
        <v>3.75</v>
      </c>
      <c r="K35" s="10">
        <v>48.2</v>
      </c>
      <c r="L35" s="10">
        <f t="shared" si="0"/>
        <v>22.832298799570257</v>
      </c>
      <c r="M35" s="10">
        <f t="shared" si="1"/>
        <v>245.76458104869428</v>
      </c>
      <c r="N35" s="14" t="s">
        <v>17</v>
      </c>
      <c r="O35" s="14" t="s">
        <v>17</v>
      </c>
      <c r="P35" s="14">
        <v>1</v>
      </c>
    </row>
    <row r="36" spans="3:16" ht="15.6" x14ac:dyDescent="0.35">
      <c r="C36" s="14">
        <v>31</v>
      </c>
      <c r="D36" s="14">
        <v>1</v>
      </c>
      <c r="E36" s="14">
        <v>4</v>
      </c>
      <c r="F36" s="14" t="s">
        <v>3</v>
      </c>
      <c r="G36" s="8" t="s">
        <v>30</v>
      </c>
      <c r="H36" s="10">
        <v>52.11</v>
      </c>
      <c r="I36" s="10"/>
      <c r="J36" s="10">
        <v>5.42</v>
      </c>
      <c r="K36" s="10">
        <v>62.88</v>
      </c>
      <c r="L36" s="10">
        <f t="shared" si="0"/>
        <v>30.136552442897827</v>
      </c>
      <c r="M36" s="10">
        <f t="shared" si="1"/>
        <v>324.38683684010789</v>
      </c>
      <c r="N36" s="14">
        <v>1</v>
      </c>
      <c r="O36" s="14" t="s">
        <v>17</v>
      </c>
      <c r="P36" s="14">
        <v>1</v>
      </c>
    </row>
    <row r="37" spans="3:16" ht="15.6" x14ac:dyDescent="0.35">
      <c r="C37" s="14">
        <v>32</v>
      </c>
      <c r="D37" s="14">
        <v>1</v>
      </c>
      <c r="E37" s="14">
        <v>4</v>
      </c>
      <c r="F37" s="14" t="s">
        <v>4</v>
      </c>
      <c r="G37" s="8" t="s">
        <v>30</v>
      </c>
      <c r="H37" s="10">
        <v>45.58</v>
      </c>
      <c r="I37" s="10"/>
      <c r="J37" s="10">
        <v>3.82</v>
      </c>
      <c r="K37" s="10">
        <v>57.8</v>
      </c>
      <c r="L37" s="10">
        <f t="shared" si="0"/>
        <v>26.360085594843273</v>
      </c>
      <c r="M37" s="10">
        <f t="shared" si="1"/>
        <v>283.73732533433349</v>
      </c>
      <c r="N37" s="14" t="s">
        <v>17</v>
      </c>
      <c r="O37" s="14" t="s">
        <v>17</v>
      </c>
      <c r="P37" s="14">
        <v>1</v>
      </c>
    </row>
    <row r="38" spans="3:16" ht="15.6" x14ac:dyDescent="0.35">
      <c r="C38" s="14">
        <v>33</v>
      </c>
      <c r="D38" s="14">
        <v>1</v>
      </c>
      <c r="E38" s="14">
        <v>4</v>
      </c>
      <c r="F38" s="14" t="s">
        <v>5</v>
      </c>
      <c r="G38" s="8" t="s">
        <v>20</v>
      </c>
      <c r="H38" s="10">
        <v>34.950000000000003</v>
      </c>
      <c r="I38" s="10"/>
      <c r="J38" s="10">
        <v>3.27</v>
      </c>
      <c r="K38" s="10">
        <v>42.36</v>
      </c>
      <c r="L38" s="10">
        <f t="shared" si="0"/>
        <v>20.21248335980194</v>
      </c>
      <c r="M38" s="10">
        <f t="shared" si="1"/>
        <v>217.5651496365721</v>
      </c>
      <c r="N38" s="14" t="s">
        <v>17</v>
      </c>
      <c r="O38" s="14" t="s">
        <v>17</v>
      </c>
      <c r="P38" s="14">
        <v>1</v>
      </c>
    </row>
    <row r="39" spans="3:16" ht="15.6" x14ac:dyDescent="0.35">
      <c r="C39" s="14">
        <v>34</v>
      </c>
      <c r="D39" s="14">
        <v>1</v>
      </c>
      <c r="E39" s="14">
        <v>4</v>
      </c>
      <c r="F39" s="14" t="s">
        <v>6</v>
      </c>
      <c r="G39" s="8" t="s">
        <v>20</v>
      </c>
      <c r="H39" s="10">
        <v>34.93</v>
      </c>
      <c r="I39" s="10"/>
      <c r="J39" s="10">
        <v>3.27</v>
      </c>
      <c r="K39" s="10">
        <v>42.48</v>
      </c>
      <c r="L39" s="10">
        <f t="shared" si="0"/>
        <v>20.200916845719078</v>
      </c>
      <c r="M39" s="10">
        <f t="shared" si="1"/>
        <v>217.44064883563559</v>
      </c>
      <c r="N39" s="14" t="s">
        <v>17</v>
      </c>
      <c r="O39" s="14" t="s">
        <v>17</v>
      </c>
      <c r="P39" s="14">
        <v>1</v>
      </c>
    </row>
    <row r="40" spans="3:16" ht="15.6" x14ac:dyDescent="0.35">
      <c r="C40" s="14">
        <v>35</v>
      </c>
      <c r="D40" s="14">
        <v>1</v>
      </c>
      <c r="E40" s="14">
        <v>4</v>
      </c>
      <c r="F40" s="14" t="s">
        <v>7</v>
      </c>
      <c r="G40" s="8" t="s">
        <v>20</v>
      </c>
      <c r="H40" s="10">
        <v>39.5</v>
      </c>
      <c r="I40" s="10"/>
      <c r="J40" s="10">
        <v>3.29</v>
      </c>
      <c r="K40" s="10">
        <v>46.73</v>
      </c>
      <c r="L40" s="10">
        <f t="shared" si="0"/>
        <v>22.843865313653122</v>
      </c>
      <c r="M40" s="10">
        <f t="shared" si="1"/>
        <v>245.88908184963083</v>
      </c>
      <c r="N40" s="14" t="s">
        <v>17</v>
      </c>
      <c r="O40" s="14" t="s">
        <v>17</v>
      </c>
      <c r="P40" s="14">
        <v>1</v>
      </c>
    </row>
    <row r="41" spans="3:16" ht="15.6" x14ac:dyDescent="0.35">
      <c r="C41" s="14">
        <v>36</v>
      </c>
      <c r="D41" s="14">
        <v>1</v>
      </c>
      <c r="E41" s="14">
        <v>4</v>
      </c>
      <c r="F41" s="14" t="s">
        <v>31</v>
      </c>
      <c r="G41" s="8" t="s">
        <v>20</v>
      </c>
      <c r="H41" s="10">
        <v>40.29</v>
      </c>
      <c r="I41" s="10"/>
      <c r="J41" s="10">
        <v>4.4400000000000004</v>
      </c>
      <c r="K41" s="10">
        <v>49.88</v>
      </c>
      <c r="L41" s="10">
        <f t="shared" si="0"/>
        <v>23.300742619926183</v>
      </c>
      <c r="M41" s="10">
        <f t="shared" si="1"/>
        <v>250.80686348662343</v>
      </c>
      <c r="N41" s="14" t="s">
        <v>17</v>
      </c>
      <c r="O41" s="14" t="s">
        <v>17</v>
      </c>
      <c r="P41" s="14">
        <v>1</v>
      </c>
    </row>
    <row r="42" spans="3:16" ht="15.6" x14ac:dyDescent="0.35">
      <c r="C42" s="14">
        <v>37</v>
      </c>
      <c r="D42" s="14">
        <v>1</v>
      </c>
      <c r="E42" s="14">
        <v>5</v>
      </c>
      <c r="F42" s="14" t="s">
        <v>0</v>
      </c>
      <c r="G42" s="8" t="s">
        <v>20</v>
      </c>
      <c r="H42" s="10">
        <v>40.369999999999997</v>
      </c>
      <c r="I42" s="10"/>
      <c r="J42" s="10">
        <v>3.75</v>
      </c>
      <c r="K42" s="10">
        <v>49.58</v>
      </c>
      <c r="L42" s="10">
        <f t="shared" si="0"/>
        <v>23.347008676257634</v>
      </c>
      <c r="M42" s="10">
        <f t="shared" si="1"/>
        <v>251.30486669036952</v>
      </c>
      <c r="N42" s="14" t="s">
        <v>17</v>
      </c>
      <c r="O42" s="14" t="s">
        <v>17</v>
      </c>
      <c r="P42" s="14">
        <v>1</v>
      </c>
    </row>
    <row r="43" spans="3:16" ht="15.6" x14ac:dyDescent="0.35">
      <c r="C43" s="14">
        <v>38</v>
      </c>
      <c r="D43" s="14">
        <v>1</v>
      </c>
      <c r="E43" s="14">
        <v>5</v>
      </c>
      <c r="F43" s="14" t="s">
        <v>1</v>
      </c>
      <c r="G43" s="8" t="s">
        <v>30</v>
      </c>
      <c r="H43" s="10">
        <v>56.38</v>
      </c>
      <c r="I43" s="10"/>
      <c r="J43" s="10">
        <v>3.77</v>
      </c>
      <c r="K43" s="10">
        <v>68.25</v>
      </c>
      <c r="L43" s="10">
        <f t="shared" si="0"/>
        <v>32.60600319958894</v>
      </c>
      <c r="M43" s="10">
        <f t="shared" si="1"/>
        <v>350.96775784005536</v>
      </c>
      <c r="N43" s="14">
        <v>1</v>
      </c>
      <c r="O43" s="14" t="s">
        <v>17</v>
      </c>
      <c r="P43" s="14">
        <v>1</v>
      </c>
    </row>
    <row r="44" spans="3:16" ht="15.6" x14ac:dyDescent="0.35">
      <c r="C44" s="14">
        <v>39</v>
      </c>
      <c r="D44" s="14">
        <v>1</v>
      </c>
      <c r="E44" s="14">
        <v>5</v>
      </c>
      <c r="F44" s="14" t="s">
        <v>2</v>
      </c>
      <c r="G44" s="8" t="s">
        <v>20</v>
      </c>
      <c r="H44" s="10">
        <v>34.950000000000003</v>
      </c>
      <c r="I44" s="10"/>
      <c r="J44" s="10">
        <v>3.27</v>
      </c>
      <c r="K44" s="10">
        <v>42.99</v>
      </c>
      <c r="L44" s="10">
        <f t="shared" si="0"/>
        <v>20.21248335980194</v>
      </c>
      <c r="M44" s="10">
        <f t="shared" si="1"/>
        <v>217.5651496365721</v>
      </c>
      <c r="N44" s="14" t="s">
        <v>17</v>
      </c>
      <c r="O44" s="14" t="s">
        <v>17</v>
      </c>
      <c r="P44" s="14">
        <v>1</v>
      </c>
    </row>
    <row r="45" spans="3:16" ht="15.6" x14ac:dyDescent="0.35">
      <c r="C45" s="14">
        <v>40</v>
      </c>
      <c r="D45" s="14">
        <v>1</v>
      </c>
      <c r="E45" s="14">
        <v>5</v>
      </c>
      <c r="F45" s="14" t="s">
        <v>3</v>
      </c>
      <c r="G45" s="8" t="s">
        <v>20</v>
      </c>
      <c r="H45" s="10">
        <v>34.93</v>
      </c>
      <c r="I45" s="10"/>
      <c r="J45" s="10">
        <v>3.27</v>
      </c>
      <c r="K45" s="10">
        <v>42.48</v>
      </c>
      <c r="L45" s="10">
        <f t="shared" si="0"/>
        <v>20.200916845719078</v>
      </c>
      <c r="M45" s="10">
        <f t="shared" si="1"/>
        <v>217.44064883563559</v>
      </c>
      <c r="N45" s="14" t="s">
        <v>17</v>
      </c>
      <c r="O45" s="14" t="s">
        <v>17</v>
      </c>
      <c r="P45" s="14">
        <v>1</v>
      </c>
    </row>
    <row r="46" spans="3:16" ht="15.6" x14ac:dyDescent="0.35">
      <c r="C46" s="14">
        <v>41</v>
      </c>
      <c r="D46" s="14">
        <v>1</v>
      </c>
      <c r="E46" s="14">
        <v>5</v>
      </c>
      <c r="F46" s="14" t="s">
        <v>4</v>
      </c>
      <c r="G46" s="8" t="s">
        <v>20</v>
      </c>
      <c r="H46" s="10">
        <v>39.479999999999997</v>
      </c>
      <c r="I46" s="10"/>
      <c r="J46" s="10">
        <v>3.29</v>
      </c>
      <c r="K46" s="10">
        <v>46.73</v>
      </c>
      <c r="L46" s="10">
        <f t="shared" si="0"/>
        <v>22.832298799570257</v>
      </c>
      <c r="M46" s="10">
        <f t="shared" si="1"/>
        <v>245.76458104869428</v>
      </c>
      <c r="N46" s="14" t="s">
        <v>17</v>
      </c>
      <c r="O46" s="14" t="s">
        <v>17</v>
      </c>
      <c r="P46" s="14">
        <v>1</v>
      </c>
    </row>
    <row r="47" spans="3:16" ht="15.6" x14ac:dyDescent="0.35">
      <c r="C47" s="14">
        <v>42</v>
      </c>
      <c r="D47" s="14">
        <v>1</v>
      </c>
      <c r="E47" s="14">
        <v>5</v>
      </c>
      <c r="F47" s="14" t="s">
        <v>5</v>
      </c>
      <c r="G47" s="8" t="s">
        <v>20</v>
      </c>
      <c r="H47" s="10">
        <v>40.29</v>
      </c>
      <c r="I47" s="10"/>
      <c r="J47" s="10">
        <v>4.4400000000000004</v>
      </c>
      <c r="K47" s="10">
        <v>49.88</v>
      </c>
      <c r="L47" s="10">
        <f t="shared" si="0"/>
        <v>23.300742619926183</v>
      </c>
      <c r="M47" s="10">
        <f t="shared" si="1"/>
        <v>250.80686348662343</v>
      </c>
      <c r="N47" s="14" t="s">
        <v>17</v>
      </c>
      <c r="O47" s="14" t="s">
        <v>17</v>
      </c>
      <c r="P47" s="14">
        <v>1</v>
      </c>
    </row>
    <row r="48" spans="3:16" ht="15.6" x14ac:dyDescent="0.3">
      <c r="C48" s="3"/>
      <c r="D48" s="3"/>
      <c r="E48" s="3"/>
      <c r="F48" s="3"/>
      <c r="G48" s="3"/>
      <c r="H48" s="4"/>
      <c r="I48" s="10"/>
      <c r="J48" s="4"/>
      <c r="K48" s="4"/>
      <c r="L48" s="4">
        <f>SUM(L6:L47)</f>
        <v>990.50999999999942</v>
      </c>
      <c r="M48" s="4">
        <f>SUM(M6:M47)</f>
        <v>10661.750588999992</v>
      </c>
      <c r="N48" s="5">
        <f>SUM(N6:N47)</f>
        <v>5</v>
      </c>
      <c r="O48" s="5">
        <f>SUM(O6:O47)</f>
        <v>0</v>
      </c>
      <c r="P48" s="5">
        <f>SUM(P6:P47)</f>
        <v>42</v>
      </c>
    </row>
    <row r="49" spans="3:16" ht="15.6" x14ac:dyDescent="0.35">
      <c r="C49" s="21" t="s">
        <v>28</v>
      </c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7">
        <v>1</v>
      </c>
      <c r="O49" s="9">
        <v>0</v>
      </c>
      <c r="P49" s="9">
        <v>5</v>
      </c>
    </row>
    <row r="50" spans="3:16" ht="15.6" x14ac:dyDescent="0.35">
      <c r="C50" s="22" t="s">
        <v>29</v>
      </c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7">
        <f>+N48+N49</f>
        <v>6</v>
      </c>
      <c r="O50" s="7">
        <f>+O48+O49</f>
        <v>0</v>
      </c>
      <c r="P50" s="7">
        <f>+P48+P49</f>
        <v>47</v>
      </c>
    </row>
  </sheetData>
  <mergeCells count="16">
    <mergeCell ref="C50:M50"/>
    <mergeCell ref="C3:P3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O4"/>
    <mergeCell ref="P4:P5"/>
    <mergeCell ref="C49:M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RERA-1bhk</vt:lpstr>
      <vt:lpstr>Sheet1</vt:lpstr>
      <vt:lpstr>'RERA-1bhk'!Print_Area</vt:lpstr>
      <vt:lpstr>'RERA-1bhk'!Print_Titles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Autocad</dc:creator>
  <cp:lastModifiedBy>New</cp:lastModifiedBy>
  <cp:lastPrinted>2025-07-19T08:03:40Z</cp:lastPrinted>
  <dcterms:created xsi:type="dcterms:W3CDTF">2016-05-14T05:06:02Z</dcterms:created>
  <dcterms:modified xsi:type="dcterms:W3CDTF">2025-08-06T09:02:54Z</dcterms:modified>
</cp:coreProperties>
</file>