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IN SQ.M" sheetId="3" r:id="rId1"/>
  </sheets>
  <definedNames>
    <definedName name="_xlnm.Print_Area" localSheetId="0">'IN SQ.M'!$A$1:$O$23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3" l="1"/>
  <c r="L18" i="3"/>
  <c r="L6" i="3"/>
  <c r="L7" i="3"/>
  <c r="L8" i="3"/>
  <c r="L9" i="3"/>
  <c r="L10" i="3"/>
  <c r="L11" i="3"/>
  <c r="L12" i="3"/>
  <c r="L13" i="3"/>
  <c r="L14" i="3"/>
  <c r="L15" i="3"/>
  <c r="L16" i="3"/>
  <c r="L17" i="3"/>
  <c r="L5" i="3"/>
  <c r="O18" i="3"/>
  <c r="F18" i="3"/>
  <c r="G18" i="3"/>
  <c r="H18" i="3"/>
  <c r="I18" i="3"/>
  <c r="N18" i="3" l="1"/>
  <c r="J6" i="3" l="1"/>
  <c r="J7" i="3"/>
  <c r="J8" i="3"/>
  <c r="J9" i="3"/>
  <c r="J10" i="3"/>
  <c r="J11" i="3"/>
  <c r="J12" i="3"/>
  <c r="J13" i="3"/>
  <c r="J14" i="3"/>
  <c r="J15" i="3"/>
  <c r="J16" i="3"/>
  <c r="J17" i="3"/>
  <c r="J5" i="3"/>
  <c r="J18" i="3" l="1"/>
  <c r="K7" i="3"/>
  <c r="K11" i="3"/>
  <c r="K14" i="3"/>
  <c r="K8" i="3"/>
  <c r="K10" i="3"/>
  <c r="K12" i="3"/>
  <c r="K6" i="3"/>
  <c r="K16" i="3"/>
  <c r="K9" i="3"/>
  <c r="K13" i="3"/>
  <c r="K17" i="3"/>
  <c r="K15" i="3"/>
  <c r="K5" i="3"/>
</calcChain>
</file>

<file path=xl/sharedStrings.xml><?xml version="1.0" encoding="utf-8"?>
<sst xmlns="http://schemas.openxmlformats.org/spreadsheetml/2006/main" count="64" uniqueCount="47">
  <si>
    <t>Carpet  Area Statement</t>
  </si>
  <si>
    <r>
      <rPr>
        <b/>
        <sz val="11"/>
        <rFont val="Calibri"/>
        <family val="2"/>
      </rPr>
      <t>Block</t>
    </r>
  </si>
  <si>
    <r>
      <rPr>
        <b/>
        <sz val="11"/>
        <rFont val="Calibri"/>
        <family val="2"/>
      </rPr>
      <t>Floor</t>
    </r>
  </si>
  <si>
    <r>
      <rPr>
        <b/>
        <sz val="11"/>
        <rFont val="Calibri"/>
        <family val="2"/>
      </rPr>
      <t>Flat No.</t>
    </r>
  </si>
  <si>
    <r>
      <rPr>
        <b/>
        <sz val="11"/>
        <rFont val="Calibri"/>
        <family val="2"/>
      </rPr>
      <t>Type</t>
    </r>
  </si>
  <si>
    <r>
      <rPr>
        <b/>
        <sz val="11"/>
        <rFont val="Calibri"/>
        <family val="2"/>
      </rPr>
      <t>Car Parking (Nos.)</t>
    </r>
  </si>
  <si>
    <r>
      <rPr>
        <b/>
        <sz val="11"/>
        <rFont val="Calibri"/>
        <family val="2"/>
      </rPr>
      <t>Open</t>
    </r>
  </si>
  <si>
    <t>First</t>
  </si>
  <si>
    <t>2 BHK</t>
  </si>
  <si>
    <t>Third</t>
  </si>
  <si>
    <t>TOTAL</t>
  </si>
  <si>
    <t>3 BHK</t>
  </si>
  <si>
    <t>A1</t>
  </si>
  <si>
    <t>A2</t>
  </si>
  <si>
    <t>A3</t>
  </si>
  <si>
    <t>A4</t>
  </si>
  <si>
    <t>second</t>
  </si>
  <si>
    <t>B1</t>
  </si>
  <si>
    <t>B2</t>
  </si>
  <si>
    <t>B3</t>
  </si>
  <si>
    <t>B4</t>
  </si>
  <si>
    <t>C1</t>
  </si>
  <si>
    <t>C2</t>
  </si>
  <si>
    <t>C3</t>
  </si>
  <si>
    <t>C4</t>
  </si>
  <si>
    <t>Fourth</t>
  </si>
  <si>
    <t>Fifth</t>
  </si>
  <si>
    <t>SI.No</t>
  </si>
  <si>
    <t>DEVELOPER</t>
  </si>
  <si>
    <t>B5</t>
  </si>
  <si>
    <t>5 BHK</t>
  </si>
  <si>
    <t>4 BHK</t>
  </si>
  <si>
    <t>VISITORS PARKING</t>
  </si>
  <si>
    <t>Total Cars - 17 Nos</t>
  </si>
  <si>
    <t>REGISTERED ENGINEER</t>
  </si>
  <si>
    <t>‘SUPRABHATH ’at Stilt Floor+ 5 Floors (Height-18.30m) Residential Building with
13 Dwelling units Availing Premium FSI with TOD Benefit at Plot Nos. 7 &amp; 8, 8th Street, Ram Nagar, Nanganallur, Chennai -
600 061 comprised in Old S.No.93 (Document) and T.S.No. 53 &amp; 54, Block No.14, Ward E of Adambakkam Village, Alandur
Taluk, Within the Limits of Greater Chennai Corporation.</t>
  </si>
  <si>
    <t>-</t>
  </si>
  <si>
    <t>Date: 27/01/2026</t>
  </si>
  <si>
    <t xml:space="preserve">RERA CARPET (SQ.M) (a) </t>
  </si>
  <si>
    <t>Exclusive Balcony (sq.m)       (b)</t>
  </si>
  <si>
    <t>Exclusive Verandah/Utility/ Service/Open Terrace (sq.m)    (c)</t>
  </si>
  <si>
    <t>Area of External Walls (Sq.m)    (d)</t>
  </si>
  <si>
    <t>Proportionate Common Area (sq.m)                (f)</t>
  </si>
  <si>
    <t>UDS land Area (sq.m) (h)</t>
  </si>
  <si>
    <t>Covered</t>
  </si>
  <si>
    <t>Floor area (Sq.m)     e = (a + b + c + d)</t>
  </si>
  <si>
    <t>Gross Area (sq.m)        g = (e +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</si>
</sst>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/>
    <xf numFmtId="0" fontId="0" fillId="0" borderId="0" xfId="0" applyFill="1" applyBorder="1" applyAlignment="1">
      <alignment horizontal="left" vertical="center" wrapText="1"/>
    </xf>
    <xf numFmtId="2" fontId="0" fillId="0" borderId="0" xfId="0" applyNumberFormat="1"/>
    <xf numFmtId="0" fontId="3" fillId="0" borderId="7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center"/>
    </xf>
    <xf numFmtId="2" fontId="0" fillId="0" borderId="0" xfId="0" applyNumberFormat="1" applyBorder="1"/>
    <xf numFmtId="0" fontId="2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2" fontId="7" fillId="0" borderId="0" xfId="0" applyNumberFormat="1" applyFont="1"/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view="pageBreakPreview" topLeftCell="D1" zoomScale="115" zoomScaleNormal="124" zoomScaleSheetLayoutView="115" workbookViewId="0">
      <selection activeCell="K25" sqref="K25"/>
    </sheetView>
  </sheetViews>
  <sheetFormatPr defaultRowHeight="15" x14ac:dyDescent="0.25"/>
  <cols>
    <col min="1" max="1" width="5.7109375" customWidth="1"/>
    <col min="7" max="7" width="10.7109375" customWidth="1"/>
    <col min="8" max="8" width="16.28515625" customWidth="1"/>
    <col min="9" max="9" width="14.7109375" customWidth="1"/>
    <col min="11" max="11" width="12.7109375" customWidth="1"/>
    <col min="13" max="13" width="11.5703125" bestFit="1" customWidth="1"/>
    <col min="14" max="14" width="10.42578125" customWidth="1"/>
    <col min="15" max="15" width="13.140625" customWidth="1"/>
  </cols>
  <sheetData>
    <row r="1" spans="1:21" ht="36" customHeight="1" x14ac:dyDescent="0.25">
      <c r="A1" s="1"/>
      <c r="B1" s="2"/>
      <c r="C1" s="2"/>
      <c r="D1" s="2"/>
      <c r="E1" s="31" t="s">
        <v>0</v>
      </c>
      <c r="F1" s="31"/>
      <c r="G1" s="31"/>
      <c r="H1" s="31"/>
      <c r="I1" s="31"/>
      <c r="J1" s="31"/>
      <c r="K1" s="31"/>
      <c r="L1" s="31"/>
      <c r="M1" s="3"/>
      <c r="N1" s="35" t="s">
        <v>37</v>
      </c>
      <c r="O1" s="35"/>
    </row>
    <row r="2" spans="1:21" ht="59.25" customHeight="1" x14ac:dyDescent="0.25">
      <c r="A2" s="32" t="s">
        <v>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21" ht="15" customHeight="1" x14ac:dyDescent="0.25">
      <c r="A3" s="24" t="s">
        <v>27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38</v>
      </c>
      <c r="G3" s="24" t="s">
        <v>39</v>
      </c>
      <c r="H3" s="24" t="s">
        <v>40</v>
      </c>
      <c r="I3" s="24" t="s">
        <v>41</v>
      </c>
      <c r="J3" s="24" t="s">
        <v>45</v>
      </c>
      <c r="K3" s="24" t="s">
        <v>42</v>
      </c>
      <c r="L3" s="24" t="s">
        <v>46</v>
      </c>
      <c r="M3" s="25" t="s">
        <v>43</v>
      </c>
      <c r="N3" s="25" t="s">
        <v>5</v>
      </c>
      <c r="O3" s="25"/>
    </row>
    <row r="4" spans="1:21" ht="55.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12" t="s">
        <v>44</v>
      </c>
      <c r="O4" s="12" t="s">
        <v>6</v>
      </c>
      <c r="S4" s="9"/>
      <c r="T4" s="9"/>
      <c r="U4" s="9"/>
    </row>
    <row r="5" spans="1:21" ht="15.75" customHeight="1" x14ac:dyDescent="0.25">
      <c r="A5" s="8">
        <v>1</v>
      </c>
      <c r="B5" s="6">
        <v>1</v>
      </c>
      <c r="C5" s="6" t="s">
        <v>7</v>
      </c>
      <c r="D5" s="6" t="s">
        <v>12</v>
      </c>
      <c r="E5" s="6" t="s">
        <v>11</v>
      </c>
      <c r="F5" s="6">
        <v>87.32</v>
      </c>
      <c r="G5" s="6">
        <v>2.19</v>
      </c>
      <c r="H5" s="6">
        <v>0</v>
      </c>
      <c r="I5" s="6">
        <v>12.17</v>
      </c>
      <c r="J5" s="6">
        <f>SUM(F5:I5)</f>
        <v>101.67999999999999</v>
      </c>
      <c r="K5" s="7">
        <f>J5/J18*K18</f>
        <v>19.326689932885905</v>
      </c>
      <c r="L5" s="7">
        <f>J5+K5</f>
        <v>121.00668993288591</v>
      </c>
      <c r="M5" s="7">
        <v>44.39</v>
      </c>
      <c r="N5" s="18">
        <v>0</v>
      </c>
      <c r="O5" s="19">
        <v>1</v>
      </c>
      <c r="P5" s="21"/>
      <c r="R5" s="17"/>
      <c r="S5" s="9"/>
      <c r="T5" s="10"/>
      <c r="U5" s="11"/>
    </row>
    <row r="6" spans="1:21" x14ac:dyDescent="0.25">
      <c r="A6" s="8">
        <v>2</v>
      </c>
      <c r="B6" s="6">
        <v>1</v>
      </c>
      <c r="C6" s="6" t="s">
        <v>7</v>
      </c>
      <c r="D6" s="6" t="s">
        <v>17</v>
      </c>
      <c r="E6" s="6" t="s">
        <v>11</v>
      </c>
      <c r="F6" s="6">
        <v>89.82</v>
      </c>
      <c r="G6" s="7">
        <v>3.72</v>
      </c>
      <c r="H6" s="6">
        <v>4.3099999999999996</v>
      </c>
      <c r="I6" s="7">
        <v>13.1</v>
      </c>
      <c r="J6" s="6">
        <f t="shared" ref="J6:J17" si="0">SUM(F6:I6)</f>
        <v>110.94999999999999</v>
      </c>
      <c r="K6" s="7">
        <f>J6/J18*K18</f>
        <v>21.088672777868716</v>
      </c>
      <c r="L6" s="7">
        <f t="shared" ref="L6:L17" si="1">J6+K6</f>
        <v>132.0386727778687</v>
      </c>
      <c r="M6" s="7">
        <v>48.25</v>
      </c>
      <c r="N6" s="18">
        <v>0</v>
      </c>
      <c r="O6" s="19">
        <v>1</v>
      </c>
      <c r="P6" s="21"/>
      <c r="R6" s="17"/>
      <c r="S6" s="9"/>
      <c r="T6" s="10"/>
      <c r="U6" s="11"/>
    </row>
    <row r="7" spans="1:21" x14ac:dyDescent="0.25">
      <c r="A7" s="8">
        <v>3</v>
      </c>
      <c r="B7" s="6">
        <v>1</v>
      </c>
      <c r="C7" s="6" t="s">
        <v>7</v>
      </c>
      <c r="D7" s="6" t="s">
        <v>21</v>
      </c>
      <c r="E7" s="6" t="s">
        <v>8</v>
      </c>
      <c r="F7" s="6">
        <v>75.87</v>
      </c>
      <c r="G7" s="6">
        <v>0</v>
      </c>
      <c r="H7" s="7">
        <v>2.68</v>
      </c>
      <c r="I7" s="7">
        <v>13.66</v>
      </c>
      <c r="J7" s="6">
        <f t="shared" si="0"/>
        <v>92.210000000000008</v>
      </c>
      <c r="K7" s="7">
        <f>J7/J18*K18</f>
        <v>17.526692355541005</v>
      </c>
      <c r="L7" s="7">
        <f t="shared" si="1"/>
        <v>109.73669235554101</v>
      </c>
      <c r="M7" s="7">
        <v>36.25</v>
      </c>
      <c r="N7" s="18">
        <v>0</v>
      </c>
      <c r="O7" s="19">
        <v>1</v>
      </c>
      <c r="P7" s="21"/>
      <c r="R7" s="17"/>
      <c r="S7" s="9"/>
      <c r="T7" s="10"/>
      <c r="U7" s="11"/>
    </row>
    <row r="8" spans="1:21" x14ac:dyDescent="0.25">
      <c r="A8" s="8">
        <v>4</v>
      </c>
      <c r="B8" s="6">
        <v>1</v>
      </c>
      <c r="C8" s="6" t="s">
        <v>16</v>
      </c>
      <c r="D8" s="6" t="s">
        <v>13</v>
      </c>
      <c r="E8" s="6" t="s">
        <v>11</v>
      </c>
      <c r="F8" s="6">
        <v>87.32</v>
      </c>
      <c r="G8" s="6">
        <v>2.19</v>
      </c>
      <c r="H8" s="6">
        <v>0</v>
      </c>
      <c r="I8" s="6">
        <v>12.17</v>
      </c>
      <c r="J8" s="6">
        <f t="shared" si="0"/>
        <v>101.67999999999999</v>
      </c>
      <c r="K8" s="7">
        <f>J8/J18*K18</f>
        <v>19.326689932885905</v>
      </c>
      <c r="L8" s="7">
        <f t="shared" si="1"/>
        <v>121.00668993288591</v>
      </c>
      <c r="M8" s="7">
        <v>44.39</v>
      </c>
      <c r="N8" s="18">
        <v>0</v>
      </c>
      <c r="O8" s="19">
        <v>1</v>
      </c>
      <c r="P8" s="21"/>
      <c r="R8" s="17"/>
      <c r="S8" s="9"/>
      <c r="T8" s="9"/>
      <c r="U8" s="9"/>
    </row>
    <row r="9" spans="1:21" x14ac:dyDescent="0.25">
      <c r="A9" s="8">
        <v>5</v>
      </c>
      <c r="B9" s="6">
        <v>1</v>
      </c>
      <c r="C9" s="6" t="s">
        <v>16</v>
      </c>
      <c r="D9" s="6" t="s">
        <v>18</v>
      </c>
      <c r="E9" s="6" t="s">
        <v>11</v>
      </c>
      <c r="F9" s="6">
        <v>89.82</v>
      </c>
      <c r="G9" s="7">
        <v>3.72</v>
      </c>
      <c r="H9" s="6">
        <v>4.3099999999999996</v>
      </c>
      <c r="I9" s="7">
        <v>13.1</v>
      </c>
      <c r="J9" s="6">
        <f t="shared" si="0"/>
        <v>110.94999999999999</v>
      </c>
      <c r="K9" s="7">
        <f>J9/J18*K18</f>
        <v>21.088672777868716</v>
      </c>
      <c r="L9" s="7">
        <f t="shared" si="1"/>
        <v>132.0386727778687</v>
      </c>
      <c r="M9" s="7">
        <v>48.25</v>
      </c>
      <c r="N9" s="18">
        <v>1</v>
      </c>
      <c r="O9" s="19">
        <v>0</v>
      </c>
      <c r="P9" s="21"/>
      <c r="R9" s="17"/>
    </row>
    <row r="10" spans="1:21" x14ac:dyDescent="0.25">
      <c r="A10" s="8">
        <v>6</v>
      </c>
      <c r="B10" s="6">
        <v>1</v>
      </c>
      <c r="C10" s="6" t="s">
        <v>16</v>
      </c>
      <c r="D10" s="6" t="s">
        <v>22</v>
      </c>
      <c r="E10" s="6" t="s">
        <v>8</v>
      </c>
      <c r="F10" s="6">
        <v>75.87</v>
      </c>
      <c r="G10" s="6">
        <v>0</v>
      </c>
      <c r="H10" s="7">
        <v>2.68</v>
      </c>
      <c r="I10" s="7">
        <v>13.66</v>
      </c>
      <c r="J10" s="6">
        <f t="shared" si="0"/>
        <v>92.210000000000008</v>
      </c>
      <c r="K10" s="7">
        <f>J10/J18*K18</f>
        <v>17.526692355541005</v>
      </c>
      <c r="L10" s="7">
        <f t="shared" si="1"/>
        <v>109.73669235554101</v>
      </c>
      <c r="M10" s="7">
        <v>36.25</v>
      </c>
      <c r="N10" s="18">
        <v>0</v>
      </c>
      <c r="O10" s="19">
        <v>1</v>
      </c>
      <c r="P10" s="21"/>
      <c r="R10" s="17"/>
    </row>
    <row r="11" spans="1:21" ht="14.1" customHeight="1" x14ac:dyDescent="0.25">
      <c r="A11" s="8">
        <v>7</v>
      </c>
      <c r="B11" s="6">
        <v>1</v>
      </c>
      <c r="C11" s="6" t="s">
        <v>9</v>
      </c>
      <c r="D11" s="6" t="s">
        <v>14</v>
      </c>
      <c r="E11" s="6" t="s">
        <v>11</v>
      </c>
      <c r="F11" s="6">
        <v>87.32</v>
      </c>
      <c r="G11" s="6">
        <v>2.19</v>
      </c>
      <c r="H11" s="6">
        <v>0</v>
      </c>
      <c r="I11" s="6">
        <v>12.17</v>
      </c>
      <c r="J11" s="6">
        <f t="shared" si="0"/>
        <v>101.67999999999999</v>
      </c>
      <c r="K11" s="7">
        <f>J11/J18*K18</f>
        <v>19.326689932885905</v>
      </c>
      <c r="L11" s="7">
        <f t="shared" si="1"/>
        <v>121.00668993288591</v>
      </c>
      <c r="M11" s="7">
        <v>44.39</v>
      </c>
      <c r="N11" s="18">
        <v>0</v>
      </c>
      <c r="O11" s="19">
        <v>1</v>
      </c>
      <c r="P11" s="21"/>
      <c r="R11" s="17"/>
    </row>
    <row r="12" spans="1:21" x14ac:dyDescent="0.25">
      <c r="A12" s="8">
        <v>8</v>
      </c>
      <c r="B12" s="6">
        <v>1</v>
      </c>
      <c r="C12" s="6" t="s">
        <v>9</v>
      </c>
      <c r="D12" s="6" t="s">
        <v>19</v>
      </c>
      <c r="E12" s="6" t="s">
        <v>11</v>
      </c>
      <c r="F12" s="6">
        <v>89.82</v>
      </c>
      <c r="G12" s="7">
        <v>3.72</v>
      </c>
      <c r="H12" s="6">
        <v>4.3099999999999996</v>
      </c>
      <c r="I12" s="7">
        <v>13.1</v>
      </c>
      <c r="J12" s="6">
        <f t="shared" si="0"/>
        <v>110.94999999999999</v>
      </c>
      <c r="K12" s="7">
        <f>J12/J18*K18</f>
        <v>21.088672777868716</v>
      </c>
      <c r="L12" s="7">
        <f t="shared" si="1"/>
        <v>132.0386727778687</v>
      </c>
      <c r="M12" s="7">
        <v>48.25</v>
      </c>
      <c r="N12" s="18">
        <v>0</v>
      </c>
      <c r="O12" s="19">
        <v>1</v>
      </c>
      <c r="P12" s="21"/>
    </row>
    <row r="13" spans="1:21" x14ac:dyDescent="0.25">
      <c r="A13" s="8">
        <v>9</v>
      </c>
      <c r="B13" s="6">
        <v>1</v>
      </c>
      <c r="C13" s="6" t="s">
        <v>9</v>
      </c>
      <c r="D13" s="6" t="s">
        <v>23</v>
      </c>
      <c r="E13" s="6" t="s">
        <v>8</v>
      </c>
      <c r="F13" s="6">
        <v>75.87</v>
      </c>
      <c r="G13" s="6">
        <v>0</v>
      </c>
      <c r="H13" s="7">
        <v>2.68</v>
      </c>
      <c r="I13" s="7">
        <v>13.66</v>
      </c>
      <c r="J13" s="6">
        <f t="shared" si="0"/>
        <v>92.210000000000008</v>
      </c>
      <c r="K13" s="7">
        <f>J13/J18*K18</f>
        <v>17.526692355541005</v>
      </c>
      <c r="L13" s="7">
        <f t="shared" si="1"/>
        <v>109.73669235554101</v>
      </c>
      <c r="M13" s="7">
        <v>36.25</v>
      </c>
      <c r="N13" s="18">
        <v>0</v>
      </c>
      <c r="O13" s="19">
        <v>1</v>
      </c>
      <c r="P13" s="21"/>
    </row>
    <row r="14" spans="1:21" x14ac:dyDescent="0.25">
      <c r="A14" s="8">
        <v>10</v>
      </c>
      <c r="B14" s="6">
        <v>1</v>
      </c>
      <c r="C14" s="6" t="s">
        <v>25</v>
      </c>
      <c r="D14" s="6" t="s">
        <v>15</v>
      </c>
      <c r="E14" s="6" t="s">
        <v>30</v>
      </c>
      <c r="F14" s="6">
        <v>160.52000000000001</v>
      </c>
      <c r="G14" s="6">
        <v>3.84</v>
      </c>
      <c r="H14" s="6">
        <v>3.68</v>
      </c>
      <c r="I14" s="6">
        <v>38.83</v>
      </c>
      <c r="J14" s="6">
        <f t="shared" si="0"/>
        <v>206.87</v>
      </c>
      <c r="K14" s="7">
        <f>J14/J18*K18</f>
        <v>39.320538418726478</v>
      </c>
      <c r="L14" s="7">
        <f t="shared" si="1"/>
        <v>246.19053841872648</v>
      </c>
      <c r="M14" s="7">
        <v>82.68</v>
      </c>
      <c r="N14" s="18">
        <v>1</v>
      </c>
      <c r="O14" s="19">
        <v>1</v>
      </c>
      <c r="P14" s="21"/>
    </row>
    <row r="15" spans="1:21" x14ac:dyDescent="0.25">
      <c r="A15" s="8">
        <v>11</v>
      </c>
      <c r="B15" s="6">
        <v>1</v>
      </c>
      <c r="C15" s="6" t="s">
        <v>25</v>
      </c>
      <c r="D15" s="6" t="s">
        <v>20</v>
      </c>
      <c r="E15" s="6" t="s">
        <v>11</v>
      </c>
      <c r="F15" s="6">
        <v>89.82</v>
      </c>
      <c r="G15" s="7">
        <v>3.72</v>
      </c>
      <c r="H15" s="6">
        <v>4.3099999999999996</v>
      </c>
      <c r="I15" s="7">
        <v>13.1</v>
      </c>
      <c r="J15" s="6">
        <f t="shared" si="0"/>
        <v>110.94999999999999</v>
      </c>
      <c r="K15" s="7">
        <f>J15/J18*K18</f>
        <v>21.088672777868716</v>
      </c>
      <c r="L15" s="7">
        <f t="shared" si="1"/>
        <v>132.0386727778687</v>
      </c>
      <c r="M15" s="7">
        <v>48.25</v>
      </c>
      <c r="N15" s="18">
        <v>1</v>
      </c>
      <c r="O15" s="19">
        <v>0</v>
      </c>
      <c r="P15" s="21"/>
    </row>
    <row r="16" spans="1:21" x14ac:dyDescent="0.25">
      <c r="A16" s="8">
        <v>12</v>
      </c>
      <c r="B16" s="6">
        <v>1</v>
      </c>
      <c r="C16" s="6" t="s">
        <v>25</v>
      </c>
      <c r="D16" s="6" t="s">
        <v>24</v>
      </c>
      <c r="E16" s="6" t="s">
        <v>31</v>
      </c>
      <c r="F16" s="6">
        <v>139.02000000000001</v>
      </c>
      <c r="G16" s="6">
        <v>3.99</v>
      </c>
      <c r="H16" s="7">
        <v>3.88</v>
      </c>
      <c r="I16" s="7">
        <v>37.07</v>
      </c>
      <c r="J16" s="6">
        <f t="shared" si="0"/>
        <v>183.96</v>
      </c>
      <c r="K16" s="7">
        <f>J16/J18*K18</f>
        <v>34.965950826649205</v>
      </c>
      <c r="L16" s="7">
        <f t="shared" si="1"/>
        <v>218.92595082664923</v>
      </c>
      <c r="M16" s="7">
        <v>78.89</v>
      </c>
      <c r="N16" s="18">
        <v>0</v>
      </c>
      <c r="O16" s="19">
        <v>2</v>
      </c>
      <c r="P16" s="21"/>
    </row>
    <row r="17" spans="1:17" x14ac:dyDescent="0.25">
      <c r="A17" s="8">
        <v>13</v>
      </c>
      <c r="B17" s="6">
        <v>1</v>
      </c>
      <c r="C17" s="6" t="s">
        <v>26</v>
      </c>
      <c r="D17" s="6" t="s">
        <v>29</v>
      </c>
      <c r="E17" s="6" t="s">
        <v>11</v>
      </c>
      <c r="F17" s="6">
        <v>89.82</v>
      </c>
      <c r="G17" s="7">
        <v>3.72</v>
      </c>
      <c r="H17" s="6">
        <v>4.3099999999999996</v>
      </c>
      <c r="I17" s="7">
        <v>13.1</v>
      </c>
      <c r="J17" s="6">
        <f t="shared" si="0"/>
        <v>110.94999999999999</v>
      </c>
      <c r="K17" s="7">
        <f>J17/J18*K18</f>
        <v>21.088672777868716</v>
      </c>
      <c r="L17" s="7">
        <f t="shared" si="1"/>
        <v>132.0386727778687</v>
      </c>
      <c r="M17" s="7">
        <v>48.25</v>
      </c>
      <c r="N17" s="18">
        <v>0</v>
      </c>
      <c r="O17" s="19">
        <v>1</v>
      </c>
      <c r="P17" s="21"/>
    </row>
    <row r="18" spans="1:17" x14ac:dyDescent="0.25">
      <c r="A18" s="26" t="s">
        <v>10</v>
      </c>
      <c r="B18" s="30"/>
      <c r="C18" s="30"/>
      <c r="D18" s="30"/>
      <c r="E18" s="27"/>
      <c r="F18" s="13">
        <f>SUM(F5:F17)</f>
        <v>1238.2099999999998</v>
      </c>
      <c r="G18" s="13">
        <f>SUM(G5:G17)</f>
        <v>33</v>
      </c>
      <c r="H18" s="13">
        <f>SUM(H5:H17)</f>
        <v>37.15</v>
      </c>
      <c r="I18" s="13">
        <f>SUM(I5:I17)</f>
        <v>218.89</v>
      </c>
      <c r="J18" s="13">
        <f>SUM(J5:J17)</f>
        <v>1527.25</v>
      </c>
      <c r="K18" s="16">
        <v>290.29000000000002</v>
      </c>
      <c r="L18" s="16">
        <f>SUM(L5:L17)</f>
        <v>1817.54</v>
      </c>
      <c r="M18" s="16">
        <f>SUM(M5:M17)</f>
        <v>644.7399999999999</v>
      </c>
      <c r="N18" s="20">
        <f>SUM(N5:N17)</f>
        <v>3</v>
      </c>
      <c r="O18" s="20">
        <f>SUM(O5:O17)</f>
        <v>12</v>
      </c>
      <c r="P18" s="5"/>
      <c r="Q18" s="5"/>
    </row>
    <row r="19" spans="1:17" x14ac:dyDescent="0.25">
      <c r="L19" s="28" t="s">
        <v>32</v>
      </c>
      <c r="M19" s="29"/>
      <c r="N19" s="15" t="s">
        <v>36</v>
      </c>
      <c r="O19" s="14">
        <v>2</v>
      </c>
      <c r="P19" s="5"/>
    </row>
    <row r="20" spans="1:17" ht="30" customHeight="1" x14ac:dyDescent="0.25">
      <c r="N20" s="26" t="s">
        <v>33</v>
      </c>
      <c r="O20" s="27"/>
    </row>
    <row r="21" spans="1:17" x14ac:dyDescent="0.25">
      <c r="A21" s="4"/>
      <c r="L21" s="5"/>
      <c r="N21" s="23"/>
      <c r="O21" s="23"/>
    </row>
    <row r="23" spans="1:17" x14ac:dyDescent="0.25">
      <c r="E23" t="s">
        <v>34</v>
      </c>
      <c r="M23" s="22" t="s">
        <v>28</v>
      </c>
      <c r="N23" s="22"/>
    </row>
  </sheetData>
  <dataConsolidate/>
  <mergeCells count="22">
    <mergeCell ref="A18:E18"/>
    <mergeCell ref="E1:L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1:O1"/>
    <mergeCell ref="M23:N23"/>
    <mergeCell ref="N21:O21"/>
    <mergeCell ref="K3:K4"/>
    <mergeCell ref="L3:L4"/>
    <mergeCell ref="M3:M4"/>
    <mergeCell ref="N3:O3"/>
    <mergeCell ref="N20:O20"/>
    <mergeCell ref="L19:M19"/>
  </mergeCells>
  <printOptions verticalCentered="1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 SQ.M</vt:lpstr>
      <vt:lpstr>'IN SQ.M'!Print_Area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Vidya</cp:lastModifiedBy>
  <cp:lastPrinted>2026-01-28T08:30:20Z</cp:lastPrinted>
  <dcterms:created xsi:type="dcterms:W3CDTF">2020-06-18T05:02:52Z</dcterms:created>
  <dcterms:modified xsi:type="dcterms:W3CDTF">2026-01-28T08:30:21Z</dcterms:modified>
</cp:coreProperties>
</file>