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ndar\d\ONGOING\Regal - Royapettah High Road - Vasantha Seetha\RERA\Queries\"/>
    </mc:Choice>
  </mc:AlternateContent>
  <xr:revisionPtr revIDLastSave="0" documentId="8_{4DCF60FD-6D6E-42F2-A3D6-159D3D2E04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definedNames>
    <definedName name="_xlnm.Print_Titles" localSheetId="0">'Table 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1" l="1"/>
  <c r="I31" i="1"/>
  <c r="I28" i="1"/>
  <c r="I25" i="1"/>
  <c r="I22" i="1"/>
  <c r="I19" i="1"/>
  <c r="I16" i="1"/>
  <c r="I13" i="1"/>
  <c r="I10" i="1"/>
  <c r="L30" i="1"/>
  <c r="L27" i="1"/>
  <c r="L24" i="1"/>
  <c r="L21" i="1"/>
  <c r="L18" i="1"/>
  <c r="L15" i="1"/>
  <c r="L12" i="1"/>
  <c r="L9" i="1"/>
  <c r="A6" i="1"/>
  <c r="A7" i="1" s="1"/>
  <c r="I6" i="1"/>
  <c r="L6" i="1"/>
  <c r="I7" i="1"/>
  <c r="L7" i="1"/>
  <c r="I9" i="1"/>
  <c r="L10" i="1"/>
  <c r="I12" i="1"/>
  <c r="L13" i="1"/>
  <c r="I15" i="1"/>
  <c r="L16" i="1"/>
  <c r="I18" i="1"/>
  <c r="L19" i="1"/>
  <c r="I21" i="1"/>
  <c r="L22" i="1"/>
  <c r="I24" i="1"/>
  <c r="L25" i="1"/>
  <c r="I27" i="1"/>
  <c r="L28" i="1"/>
  <c r="I30" i="1"/>
  <c r="L31" i="1"/>
  <c r="F32" i="1"/>
  <c r="G32" i="1"/>
  <c r="J32" i="1"/>
  <c r="K32" i="1"/>
  <c r="N32" i="1"/>
  <c r="O32" i="1"/>
  <c r="A5" i="2"/>
  <c r="A6" i="2" s="1"/>
  <c r="B5" i="2"/>
  <c r="L32" i="1" l="1"/>
  <c r="I32" i="1"/>
</calcChain>
</file>

<file path=xl/sharedStrings.xml><?xml version="1.0" encoding="utf-8"?>
<sst xmlns="http://schemas.openxmlformats.org/spreadsheetml/2006/main" count="96" uniqueCount="60">
  <si>
    <t xml:space="preserve">Carpet Area Statement                                                                               </t>
  </si>
  <si>
    <t>SI.No.</t>
  </si>
  <si>
    <t>Block</t>
  </si>
  <si>
    <t>Floor</t>
  </si>
  <si>
    <t>Type</t>
  </si>
  <si>
    <t>Apartment No.</t>
  </si>
  <si>
    <t xml:space="preserve">(a) Carpet Area (as per Sec 2(k) of the RERA Act)
(sq.m) </t>
  </si>
  <si>
    <t>(b) Exclusive Balcony (sq.m)</t>
  </si>
  <si>
    <t>(c) Exclusive
Verandah/Utility
/ Service/ Open Terrace (sq.m)</t>
  </si>
  <si>
    <r>
      <t xml:space="preserve">(d)
</t>
    </r>
    <r>
      <rPr>
        <b/>
        <sz val="15"/>
        <rFont val="Calibri"/>
        <family val="1"/>
      </rPr>
      <t>Area of External walls (sq.m)</t>
    </r>
  </si>
  <si>
    <r>
      <t xml:space="preserve">e = (a + b + c+ d) </t>
    </r>
    <r>
      <rPr>
        <b/>
        <sz val="15"/>
        <rFont val="Calibri"/>
        <family val="1"/>
      </rPr>
      <t>Floor area of the apartment
(sq.m)</t>
    </r>
  </si>
  <si>
    <t>(f) Proportionate Common Area
(sq.m)</t>
  </si>
  <si>
    <r>
      <t xml:space="preserve">g = (e + f) </t>
    </r>
    <r>
      <rPr>
        <b/>
        <sz val="15"/>
        <rFont val="Calibri"/>
        <family val="1"/>
      </rPr>
      <t>Gross Area of the apartment
(sq.m)</t>
    </r>
  </si>
  <si>
    <r>
      <t xml:space="preserve">(h)
</t>
    </r>
    <r>
      <rPr>
        <b/>
        <sz val="15"/>
        <rFont val="Calibri"/>
        <family val="1"/>
      </rPr>
      <t>UDS land Area (sq.m)</t>
    </r>
  </si>
  <si>
    <t>(i)
Car Parking (Nos.)</t>
  </si>
  <si>
    <t>Covered</t>
  </si>
  <si>
    <t>Open</t>
  </si>
  <si>
    <t>Single Block</t>
  </si>
  <si>
    <t>3BHK + STUDY</t>
  </si>
  <si>
    <t>Flat -1A</t>
  </si>
  <si>
    <t>-</t>
  </si>
  <si>
    <t>Flat -1B</t>
  </si>
  <si>
    <t>Flat -2A</t>
  </si>
  <si>
    <t>Flat -2B</t>
  </si>
  <si>
    <t>Flat -3A</t>
  </si>
  <si>
    <t>Flat -3B</t>
  </si>
  <si>
    <t>Flat -4A</t>
  </si>
  <si>
    <t>Flat -4B</t>
  </si>
  <si>
    <t>Flat -5A</t>
  </si>
  <si>
    <t>Flat -5B</t>
  </si>
  <si>
    <t>Flat -6A</t>
  </si>
  <si>
    <t>Flat -6B</t>
  </si>
  <si>
    <t>Flat -7A</t>
  </si>
  <si>
    <t>Flat -7B</t>
  </si>
  <si>
    <t>Flat -8A</t>
  </si>
  <si>
    <t>Flat -8B</t>
  </si>
  <si>
    <t>Flat -9A</t>
  </si>
  <si>
    <t>Flat -9B</t>
  </si>
  <si>
    <t>Grand Total</t>
  </si>
  <si>
    <t>Visitors’ Car Parking</t>
  </si>
  <si>
    <t>Carpet Area Statement                                                                                Date:20.12.2025</t>
  </si>
  <si>
    <t>CARPET AREA STATEMENT FOR THE PROPOSED CONSTRUCTION OF HIGH RISE BUILDING (HRB) WITH 30.0m HEIGHT CONSISTING OF STILT FLOOR + 1ST FLOOR TO                                9 FLOORS WITH 18 DWELLING UNITS OF RESIDENTIAL USE BUILDING AVAILING PREMIUM FSI WITH</t>
  </si>
  <si>
    <t>SITE ADDRESS: THE PROPOSED CONSTRUCTION OF HIGH RISE BUILDING (HRB) WITH 30.0m HEIGHT CONSISTING OF STILT FLOOR + 1ST FLOOR TO 9 FLOORS WITH 18 DWELLING UNITS OF RESIDENTIAL USE BUILDING AVAILING PREMIUM FSI WITH TOD BENEFIT AT OLD DOOR NO. 268 &amp; 269, NEW DOOR NO. 66 &amp; 68, ROYAPETTAH HIGH ROAD, ROYAPETTAH COMPRISED IN R.S.NO. 423, NEW R.S.NO. 423 / 1 &amp; 423 / 2 AS PER PATTA, BLOCK NO. 08 OF MYLAPORE (PART-1) VILLAGE, MYLAPORE TALUK WITHIN THE LIMITS OF GREATER CHENNAI CORPORATION.</t>
  </si>
  <si>
    <t xml:space="preserve">• Carpet Area statement with total UDS for the least extent. </t>
  </si>
  <si>
    <t xml:space="preserve">• If any land reserved for future development, an abstract to be shown in the carpet area statement mentioning the UDS for the approved blocks and UDS for the future development. </t>
  </si>
  <si>
    <t xml:space="preserve">• Car parking to be allotted/provided as per the Tamil Nadu Combined Development and Building Rules (TNCDBR), 2019. </t>
  </si>
  <si>
    <t xml:space="preserve">• If one car parking is required for two apartments, promoter to clearly mention in the carpet area statement as to how car parking will be allotted. </t>
  </si>
  <si>
    <t xml:space="preserve">• Promoter to clearly mention cover, open and visitor car parking. </t>
  </si>
  <si>
    <t xml:space="preserve">• Car parking allotted to individual apartment to be shown in the carpet area statement. </t>
  </si>
  <si>
    <t>Date : 27-12-2025</t>
  </si>
  <si>
    <t>NOTES:</t>
  </si>
  <si>
    <t>SECOND FLOOR</t>
  </si>
  <si>
    <t>FIRST FLOOR</t>
  </si>
  <si>
    <t>THIRD FLOOR</t>
  </si>
  <si>
    <t>FOURTH FLOOR</t>
  </si>
  <si>
    <t>FIFTH FLOOR</t>
  </si>
  <si>
    <t>SIXTH FLOOR</t>
  </si>
  <si>
    <t>SEVENTH FLOOR</t>
  </si>
  <si>
    <t>EIGHTH FLOOR</t>
  </si>
  <si>
    <t>NINTH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</si>
</sst>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20"/>
      <name val="Calibri"/>
      <family val="1"/>
    </font>
    <font>
      <b/>
      <sz val="25"/>
      <name val="Calibri"/>
      <family val="1"/>
    </font>
    <font>
      <b/>
      <sz val="15"/>
      <name val="Times New Roman"/>
      <family val="1"/>
    </font>
    <font>
      <b/>
      <sz val="15"/>
      <name val="Calibri"/>
      <family val="1"/>
    </font>
    <font>
      <b/>
      <sz val="13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b/>
      <sz val="10"/>
      <color indexed="8"/>
      <name val="Times New Roman"/>
      <family val="1"/>
    </font>
    <font>
      <b/>
      <sz val="15"/>
      <color indexed="8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22"/>
        <b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9"/>
      </patternFill>
    </fill>
    <fill>
      <patternFill patternType="solid">
        <fgColor indexed="56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16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42"/>
      </patternFill>
    </fill>
    <fill>
      <patternFill patternType="solid">
        <fgColor indexed="55"/>
        <bgColor indexed="23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4" borderId="7" applyNumberFormat="0" applyAlignment="0" applyProtection="0"/>
    <xf numFmtId="0" fontId="15" fillId="16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8" fillId="0" borderId="0"/>
  </cellStyleXfs>
  <cellXfs count="54">
    <xf numFmtId="0" fontId="0" fillId="0" borderId="0" xfId="0"/>
    <xf numFmtId="0" fontId="18" fillId="0" borderId="0" xfId="42"/>
    <xf numFmtId="0" fontId="18" fillId="0" borderId="0" xfId="42" applyAlignment="1">
      <alignment horizontal="center"/>
    </xf>
    <xf numFmtId="0" fontId="23" fillId="0" borderId="21" xfId="42" applyFont="1" applyBorder="1" applyAlignment="1">
      <alignment horizontal="center" vertical="center" wrapText="1"/>
    </xf>
    <xf numFmtId="0" fontId="23" fillId="0" borderId="17" xfId="42" applyFont="1" applyBorder="1" applyAlignment="1">
      <alignment horizontal="center" vertical="center" wrapText="1"/>
    </xf>
    <xf numFmtId="0" fontId="18" fillId="0" borderId="0" xfId="42" applyAlignment="1">
      <alignment horizontal="left" vertical="top" wrapText="1"/>
    </xf>
    <xf numFmtId="0" fontId="25" fillId="0" borderId="22" xfId="0" applyFont="1" applyBorder="1" applyAlignment="1">
      <alignment horizontal="center" vertical="center"/>
    </xf>
    <xf numFmtId="0" fontId="26" fillId="0" borderId="0" xfId="42" applyFont="1"/>
    <xf numFmtId="0" fontId="18" fillId="0" borderId="0" xfId="42" applyAlignment="1">
      <alignment vertical="center"/>
    </xf>
    <xf numFmtId="0" fontId="23" fillId="0" borderId="16" xfId="42" applyFont="1" applyBorder="1" applyAlignment="1">
      <alignment horizontal="center" vertical="center" wrapText="1"/>
    </xf>
    <xf numFmtId="0" fontId="23" fillId="0" borderId="22" xfId="42" applyFont="1" applyBorder="1" applyAlignment="1">
      <alignment horizontal="center" vertical="center" wrapText="1"/>
    </xf>
    <xf numFmtId="0" fontId="23" fillId="0" borderId="15" xfId="42" applyFont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 wrapText="1"/>
    </xf>
    <xf numFmtId="0" fontId="23" fillId="0" borderId="11" xfId="42" applyFont="1" applyBorder="1" applyAlignment="1">
      <alignment horizontal="center" vertical="center" wrapText="1"/>
    </xf>
    <xf numFmtId="0" fontId="23" fillId="0" borderId="26" xfId="42" applyFont="1" applyBorder="1" applyAlignment="1">
      <alignment horizontal="center" vertical="center" wrapText="1"/>
    </xf>
    <xf numFmtId="0" fontId="24" fillId="0" borderId="27" xfId="42" applyFont="1" applyBorder="1" applyAlignment="1">
      <alignment horizontal="center" vertical="center" wrapText="1"/>
    </xf>
    <xf numFmtId="0" fontId="24" fillId="0" borderId="28" xfId="42" applyFont="1" applyBorder="1" applyAlignment="1">
      <alignment horizontal="center" vertical="center" wrapText="1"/>
    </xf>
    <xf numFmtId="0" fontId="23" fillId="0" borderId="29" xfId="42" applyFont="1" applyBorder="1" applyAlignment="1">
      <alignment horizontal="center" vertical="center" wrapText="1"/>
    </xf>
    <xf numFmtId="0" fontId="23" fillId="0" borderId="30" xfId="42" applyFont="1" applyBorder="1" applyAlignment="1">
      <alignment horizontal="center" vertical="center" wrapText="1"/>
    </xf>
    <xf numFmtId="0" fontId="23" fillId="0" borderId="31" xfId="42" applyFont="1" applyBorder="1" applyAlignment="1">
      <alignment horizontal="center" vertical="center" wrapText="1"/>
    </xf>
    <xf numFmtId="0" fontId="23" fillId="0" borderId="34" xfId="42" applyFont="1" applyBorder="1" applyAlignment="1">
      <alignment horizontal="center" vertical="center" wrapText="1"/>
    </xf>
    <xf numFmtId="0" fontId="23" fillId="0" borderId="35" xfId="42" applyFont="1" applyBorder="1" applyAlignment="1">
      <alignment horizontal="center" vertical="center" wrapText="1"/>
    </xf>
    <xf numFmtId="0" fontId="23" fillId="0" borderId="36" xfId="42" applyFont="1" applyBorder="1" applyAlignment="1">
      <alignment horizontal="center" vertical="center" wrapText="1"/>
    </xf>
    <xf numFmtId="0" fontId="23" fillId="0" borderId="37" xfId="42" applyFont="1" applyBorder="1" applyAlignment="1">
      <alignment horizontal="center" vertical="center" wrapText="1"/>
    </xf>
    <xf numFmtId="0" fontId="23" fillId="0" borderId="38" xfId="42" applyFont="1" applyBorder="1" applyAlignment="1">
      <alignment horizontal="center" vertical="center" wrapText="1"/>
    </xf>
    <xf numFmtId="0" fontId="28" fillId="0" borderId="21" xfId="42" applyFont="1" applyBorder="1" applyAlignment="1">
      <alignment horizontal="center" vertical="center" wrapText="1"/>
    </xf>
    <xf numFmtId="2" fontId="28" fillId="0" borderId="21" xfId="42" applyNumberFormat="1" applyFont="1" applyBorder="1" applyAlignment="1">
      <alignment horizontal="center" vertical="center" wrapText="1"/>
    </xf>
    <xf numFmtId="2" fontId="29" fillId="0" borderId="21" xfId="0" applyNumberFormat="1" applyFont="1" applyBorder="1" applyAlignment="1">
      <alignment horizontal="center" vertical="center"/>
    </xf>
    <xf numFmtId="0" fontId="28" fillId="0" borderId="17" xfId="42" applyFont="1" applyBorder="1" applyAlignment="1">
      <alignment horizontal="center" vertical="center" wrapText="1"/>
    </xf>
    <xf numFmtId="0" fontId="28" fillId="0" borderId="16" xfId="42" applyFont="1" applyBorder="1" applyAlignment="1">
      <alignment horizontal="center" vertical="center" wrapText="1"/>
    </xf>
    <xf numFmtId="0" fontId="28" fillId="0" borderId="25" xfId="42" applyFont="1" applyBorder="1" applyAlignment="1">
      <alignment horizontal="center" vertical="center" wrapText="1"/>
    </xf>
    <xf numFmtId="0" fontId="21" fillId="0" borderId="16" xfId="42" applyFont="1" applyBorder="1" applyAlignment="1">
      <alignment horizontal="center" vertical="top" wrapText="1"/>
    </xf>
    <xf numFmtId="0" fontId="21" fillId="0" borderId="20" xfId="42" applyFont="1" applyBorder="1" applyAlignment="1">
      <alignment horizontal="center" vertical="top" wrapText="1"/>
    </xf>
    <xf numFmtId="0" fontId="19" fillId="0" borderId="10" xfId="42" applyFont="1" applyBorder="1" applyAlignment="1">
      <alignment horizontal="right" vertical="top" wrapText="1"/>
    </xf>
    <xf numFmtId="0" fontId="19" fillId="0" borderId="11" xfId="42" applyFont="1" applyBorder="1" applyAlignment="1">
      <alignment horizontal="right" vertical="top" wrapText="1"/>
    </xf>
    <xf numFmtId="0" fontId="19" fillId="0" borderId="12" xfId="42" applyFont="1" applyBorder="1" applyAlignment="1">
      <alignment horizontal="right" vertical="top" wrapText="1"/>
    </xf>
    <xf numFmtId="0" fontId="20" fillId="0" borderId="10" xfId="42" applyFont="1" applyBorder="1" applyAlignment="1">
      <alignment horizontal="center" vertical="center" wrapText="1"/>
    </xf>
    <xf numFmtId="0" fontId="20" fillId="0" borderId="11" xfId="42" applyFont="1" applyBorder="1" applyAlignment="1">
      <alignment horizontal="center" vertical="center" wrapText="1"/>
    </xf>
    <xf numFmtId="0" fontId="20" fillId="0" borderId="12" xfId="42" applyFont="1" applyBorder="1" applyAlignment="1">
      <alignment horizontal="center" vertical="center" wrapText="1"/>
    </xf>
    <xf numFmtId="0" fontId="19" fillId="0" borderId="32" xfId="42" applyFont="1" applyBorder="1" applyAlignment="1">
      <alignment horizontal="left" vertical="top" wrapText="1"/>
    </xf>
    <xf numFmtId="0" fontId="19" fillId="0" borderId="13" xfId="42" applyFont="1" applyBorder="1" applyAlignment="1">
      <alignment horizontal="left" vertical="top" wrapText="1"/>
    </xf>
    <xf numFmtId="0" fontId="19" fillId="0" borderId="14" xfId="42" applyFont="1" applyBorder="1" applyAlignment="1">
      <alignment horizontal="left" vertical="top" wrapText="1"/>
    </xf>
    <xf numFmtId="0" fontId="23" fillId="0" borderId="16" xfId="42" applyFont="1" applyBorder="1" applyAlignment="1">
      <alignment horizontal="center" vertical="center" wrapText="1"/>
    </xf>
    <xf numFmtId="0" fontId="23" fillId="0" borderId="20" xfId="42" applyFont="1" applyBorder="1" applyAlignment="1">
      <alignment horizontal="center" vertical="center" wrapText="1"/>
    </xf>
    <xf numFmtId="0" fontId="21" fillId="0" borderId="15" xfId="42" applyFont="1" applyBorder="1" applyAlignment="1">
      <alignment horizontal="center" vertical="top" wrapText="1"/>
    </xf>
    <xf numFmtId="0" fontId="21" fillId="0" borderId="19" xfId="42" applyFont="1" applyBorder="1" applyAlignment="1">
      <alignment horizontal="center" vertical="top" wrapText="1"/>
    </xf>
    <xf numFmtId="0" fontId="22" fillId="0" borderId="16" xfId="42" applyFont="1" applyBorder="1" applyAlignment="1">
      <alignment horizontal="center" vertical="top" wrapText="1"/>
    </xf>
    <xf numFmtId="0" fontId="22" fillId="0" borderId="20" xfId="42" applyFont="1" applyBorder="1" applyAlignment="1">
      <alignment horizontal="center" vertical="top" wrapText="1"/>
    </xf>
    <xf numFmtId="0" fontId="22" fillId="0" borderId="33" xfId="42" applyFont="1" applyBorder="1" applyAlignment="1">
      <alignment horizontal="center" vertical="top" wrapText="1"/>
    </xf>
    <xf numFmtId="0" fontId="22" fillId="0" borderId="18" xfId="42" applyFont="1" applyBorder="1" applyAlignment="1">
      <alignment horizontal="center" vertical="top" wrapText="1"/>
    </xf>
    <xf numFmtId="0" fontId="27" fillId="0" borderId="0" xfId="42" applyFont="1" applyAlignment="1">
      <alignment horizontal="left" vertical="center"/>
    </xf>
    <xf numFmtId="0" fontId="23" fillId="0" borderId="24" xfId="42" applyFont="1" applyBorder="1" applyAlignment="1">
      <alignment horizontal="center" vertical="center" wrapText="1"/>
    </xf>
    <xf numFmtId="0" fontId="23" fillId="0" borderId="23" xfId="42" applyFont="1" applyBorder="1" applyAlignment="1">
      <alignment horizontal="center" vertical="center" wrapText="1"/>
    </xf>
    <xf numFmtId="0" fontId="27" fillId="0" borderId="0" xfId="42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42" xr:uid="{00000000-0005-0000-0000-00001B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99"/>
      <rgbColor rgb="00A6CAF0"/>
      <rgbColor rgb="00CC9CCC"/>
      <rgbColor rgb="00CC99FF"/>
      <rgbColor rgb="00E3E3E3"/>
      <rgbColor rgb="002A6FF9"/>
      <rgbColor rgb="0033CCCC"/>
      <rgbColor rgb="00488436"/>
      <rgbColor rgb="00999933"/>
      <rgbColor rgb="008E5E42"/>
      <rgbColor rgb="00996666"/>
      <rgbColor rgb="00666699"/>
      <rgbColor rgb="00969696"/>
      <rgbColor rgb="003333CC"/>
      <rgbColor rgb="00286676"/>
      <rgbColor rgb="00004500"/>
      <rgbColor rgb="00453E01"/>
      <rgbColor rgb="006A2813"/>
      <rgbColor rgb="0085396A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view="pageBreakPreview" topLeftCell="A6" zoomScale="60" zoomScaleNormal="60" workbookViewId="0">
      <selection activeCell="C32" sqref="C32"/>
    </sheetView>
  </sheetViews>
  <sheetFormatPr defaultColWidth="7.85546875" defaultRowHeight="28.5" customHeight="1" x14ac:dyDescent="0.2"/>
  <cols>
    <col min="1" max="1" width="10.5703125" style="1" customWidth="1"/>
    <col min="2" max="2" width="11.85546875" style="1" customWidth="1"/>
    <col min="3" max="3" width="22.140625" style="2" customWidth="1"/>
    <col min="4" max="4" width="20.5703125" style="2" customWidth="1"/>
    <col min="5" max="5" width="14.85546875" style="2" customWidth="1"/>
    <col min="6" max="6" width="17.7109375" style="2" customWidth="1"/>
    <col min="7" max="7" width="13.28515625" style="2" customWidth="1"/>
    <col min="8" max="8" width="21.140625" style="1" customWidth="1"/>
    <col min="9" max="9" width="14" style="1" customWidth="1"/>
    <col min="10" max="10" width="20.5703125" style="1" customWidth="1"/>
    <col min="11" max="11" width="18.7109375" style="1" customWidth="1"/>
    <col min="12" max="12" width="18" style="1" customWidth="1"/>
    <col min="13" max="13" width="16.140625" style="1" customWidth="1"/>
    <col min="14" max="14" width="16.85546875" style="1" customWidth="1"/>
    <col min="15" max="15" width="11.28515625" style="1" customWidth="1"/>
    <col min="16" max="16384" width="7.85546875" style="1"/>
  </cols>
  <sheetData>
    <row r="1" spans="1:15" ht="29.25" customHeight="1" thickTop="1" thickBot="1" x14ac:dyDescent="0.25">
      <c r="A1" s="33" t="s">
        <v>49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</row>
    <row r="2" spans="1:15" ht="39" customHeight="1" thickTop="1" thickBot="1" x14ac:dyDescent="0.2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1:15" ht="111.75" customHeight="1" thickTop="1" x14ac:dyDescent="0.2">
      <c r="A3" s="39" t="s">
        <v>42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ht="63.75" customHeight="1" x14ac:dyDescent="0.2">
      <c r="A4" s="44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46" t="s">
        <v>6</v>
      </c>
      <c r="G4" s="31" t="s">
        <v>7</v>
      </c>
      <c r="H4" s="46" t="s">
        <v>8</v>
      </c>
      <c r="I4" s="31" t="s">
        <v>9</v>
      </c>
      <c r="J4" s="31" t="s">
        <v>10</v>
      </c>
      <c r="K4" s="31" t="s">
        <v>11</v>
      </c>
      <c r="L4" s="31" t="s">
        <v>12</v>
      </c>
      <c r="M4" s="31" t="s">
        <v>13</v>
      </c>
      <c r="N4" s="48" t="s">
        <v>14</v>
      </c>
      <c r="O4" s="49"/>
    </row>
    <row r="5" spans="1:15" ht="60" customHeight="1" x14ac:dyDescent="0.2">
      <c r="A5" s="45"/>
      <c r="B5" s="32"/>
      <c r="C5" s="32"/>
      <c r="D5" s="32"/>
      <c r="E5" s="32"/>
      <c r="F5" s="47"/>
      <c r="G5" s="32"/>
      <c r="H5" s="47"/>
      <c r="I5" s="32"/>
      <c r="J5" s="32"/>
      <c r="K5" s="32"/>
      <c r="L5" s="32"/>
      <c r="M5" s="32"/>
      <c r="N5" s="3" t="s">
        <v>15</v>
      </c>
      <c r="O5" s="4" t="s">
        <v>16</v>
      </c>
    </row>
    <row r="6" spans="1:15" s="8" customFormat="1" ht="33" customHeight="1" x14ac:dyDescent="0.2">
      <c r="A6" s="10">
        <f>A5+1</f>
        <v>1</v>
      </c>
      <c r="B6" s="42" t="s">
        <v>17</v>
      </c>
      <c r="C6" s="42" t="s">
        <v>52</v>
      </c>
      <c r="D6" s="3" t="s">
        <v>18</v>
      </c>
      <c r="E6" s="25" t="s">
        <v>19</v>
      </c>
      <c r="F6" s="26">
        <v>133.4</v>
      </c>
      <c r="G6" s="25">
        <v>5.07</v>
      </c>
      <c r="H6" s="25" t="s">
        <v>20</v>
      </c>
      <c r="I6" s="25">
        <f>J6-(F6+G6)</f>
        <v>14.539999999999992</v>
      </c>
      <c r="J6" s="25">
        <v>153.01</v>
      </c>
      <c r="K6" s="25">
        <v>39.39</v>
      </c>
      <c r="L6" s="26">
        <f>J6+K6</f>
        <v>192.39999999999998</v>
      </c>
      <c r="M6" s="27">
        <v>62</v>
      </c>
      <c r="N6" s="25"/>
      <c r="O6" s="28">
        <v>1</v>
      </c>
    </row>
    <row r="7" spans="1:15" s="8" customFormat="1" ht="33" customHeight="1" x14ac:dyDescent="0.2">
      <c r="A7" s="10">
        <f>A6+1</f>
        <v>2</v>
      </c>
      <c r="B7" s="52"/>
      <c r="C7" s="43"/>
      <c r="D7" s="3" t="s">
        <v>18</v>
      </c>
      <c r="E7" s="25" t="s">
        <v>21</v>
      </c>
      <c r="F7" s="25">
        <v>150.18</v>
      </c>
      <c r="G7" s="25">
        <v>6.01</v>
      </c>
      <c r="H7" s="25" t="s">
        <v>20</v>
      </c>
      <c r="I7" s="26">
        <f>J7-(F7+G7)</f>
        <v>15.400000000000006</v>
      </c>
      <c r="J7" s="25">
        <v>171.59</v>
      </c>
      <c r="K7" s="25">
        <v>44.22</v>
      </c>
      <c r="L7" s="25">
        <f>J7+K7</f>
        <v>215.81</v>
      </c>
      <c r="M7" s="27">
        <v>69.540000000000006</v>
      </c>
      <c r="N7" s="25">
        <v>1</v>
      </c>
      <c r="O7" s="28">
        <v>1</v>
      </c>
    </row>
    <row r="8" spans="1:15" s="8" customFormat="1" ht="28.5" customHeight="1" x14ac:dyDescent="0.2">
      <c r="A8" s="10"/>
      <c r="B8" s="52"/>
      <c r="C8" s="3"/>
      <c r="D8" s="3"/>
      <c r="E8" s="25"/>
      <c r="F8" s="25"/>
      <c r="G8" s="25"/>
      <c r="H8" s="25"/>
      <c r="I8" s="25"/>
      <c r="J8" s="25"/>
      <c r="K8" s="25"/>
      <c r="L8" s="25"/>
      <c r="M8" s="27"/>
      <c r="N8" s="25"/>
      <c r="O8" s="28"/>
    </row>
    <row r="9" spans="1:15" s="8" customFormat="1" ht="33" customHeight="1" x14ac:dyDescent="0.2">
      <c r="A9" s="10">
        <v>3</v>
      </c>
      <c r="B9" s="52"/>
      <c r="C9" s="42" t="s">
        <v>51</v>
      </c>
      <c r="D9" s="3" t="s">
        <v>18</v>
      </c>
      <c r="E9" s="25" t="s">
        <v>22</v>
      </c>
      <c r="F9" s="26">
        <v>133.4</v>
      </c>
      <c r="G9" s="25">
        <v>5.07</v>
      </c>
      <c r="H9" s="25" t="s">
        <v>20</v>
      </c>
      <c r="I9" s="25">
        <f>J9-(F9+G9)</f>
        <v>14.539999999999992</v>
      </c>
      <c r="J9" s="25">
        <v>153.01</v>
      </c>
      <c r="K9" s="25">
        <v>39.39</v>
      </c>
      <c r="L9" s="26">
        <f>J9+K9</f>
        <v>192.39999999999998</v>
      </c>
      <c r="M9" s="27">
        <v>62</v>
      </c>
      <c r="N9" s="25"/>
      <c r="O9" s="28">
        <v>1</v>
      </c>
    </row>
    <row r="10" spans="1:15" s="8" customFormat="1" ht="33" customHeight="1" x14ac:dyDescent="0.2">
      <c r="A10" s="10">
        <v>4</v>
      </c>
      <c r="B10" s="52"/>
      <c r="C10" s="43"/>
      <c r="D10" s="3" t="s">
        <v>18</v>
      </c>
      <c r="E10" s="25" t="s">
        <v>23</v>
      </c>
      <c r="F10" s="25">
        <v>150.18</v>
      </c>
      <c r="G10" s="25">
        <v>6.01</v>
      </c>
      <c r="H10" s="25" t="s">
        <v>20</v>
      </c>
      <c r="I10" s="26">
        <f>J10-(F10+G10)</f>
        <v>15.400000000000006</v>
      </c>
      <c r="J10" s="25">
        <v>171.59</v>
      </c>
      <c r="K10" s="25">
        <v>44.22</v>
      </c>
      <c r="L10" s="25">
        <f>J10+K10</f>
        <v>215.81</v>
      </c>
      <c r="M10" s="27">
        <v>69.540000000000006</v>
      </c>
      <c r="N10" s="25">
        <v>1</v>
      </c>
      <c r="O10" s="28">
        <v>1</v>
      </c>
    </row>
    <row r="11" spans="1:15" s="8" customFormat="1" ht="33" customHeight="1" x14ac:dyDescent="0.2">
      <c r="A11" s="10"/>
      <c r="B11" s="52"/>
      <c r="C11" s="3"/>
      <c r="D11" s="3"/>
      <c r="E11" s="25"/>
      <c r="F11" s="25"/>
      <c r="G11" s="25"/>
      <c r="H11" s="25"/>
      <c r="I11" s="25"/>
      <c r="J11" s="25"/>
      <c r="K11" s="25"/>
      <c r="L11" s="25"/>
      <c r="M11" s="27"/>
      <c r="N11" s="25"/>
      <c r="O11" s="28"/>
    </row>
    <row r="12" spans="1:15" s="8" customFormat="1" ht="33" customHeight="1" x14ac:dyDescent="0.2">
      <c r="A12" s="10">
        <v>5</v>
      </c>
      <c r="B12" s="52"/>
      <c r="C12" s="42" t="s">
        <v>53</v>
      </c>
      <c r="D12" s="3" t="s">
        <v>18</v>
      </c>
      <c r="E12" s="25" t="s">
        <v>24</v>
      </c>
      <c r="F12" s="26">
        <v>133.4</v>
      </c>
      <c r="G12" s="25">
        <v>5.07</v>
      </c>
      <c r="H12" s="25" t="s">
        <v>20</v>
      </c>
      <c r="I12" s="25">
        <f>J12-(F12+G12)</f>
        <v>14.539999999999992</v>
      </c>
      <c r="J12" s="25">
        <v>153.01</v>
      </c>
      <c r="K12" s="25">
        <v>39.39</v>
      </c>
      <c r="L12" s="26">
        <f>J12+K12</f>
        <v>192.39999999999998</v>
      </c>
      <c r="M12" s="27">
        <v>62</v>
      </c>
      <c r="N12" s="25"/>
      <c r="O12" s="28">
        <v>1</v>
      </c>
    </row>
    <row r="13" spans="1:15" s="8" customFormat="1" ht="33" customHeight="1" x14ac:dyDescent="0.2">
      <c r="A13" s="10">
        <v>6</v>
      </c>
      <c r="B13" s="52"/>
      <c r="C13" s="43"/>
      <c r="D13" s="3" t="s">
        <v>18</v>
      </c>
      <c r="E13" s="25" t="s">
        <v>25</v>
      </c>
      <c r="F13" s="25">
        <v>150.18</v>
      </c>
      <c r="G13" s="25">
        <v>6.01</v>
      </c>
      <c r="H13" s="25" t="s">
        <v>20</v>
      </c>
      <c r="I13" s="26">
        <f>J13-(F13+G13)</f>
        <v>15.400000000000006</v>
      </c>
      <c r="J13" s="25">
        <v>171.59</v>
      </c>
      <c r="K13" s="25">
        <v>44.22</v>
      </c>
      <c r="L13" s="25">
        <f>J13+K13</f>
        <v>215.81</v>
      </c>
      <c r="M13" s="27">
        <v>69.540000000000006</v>
      </c>
      <c r="N13" s="25">
        <v>1</v>
      </c>
      <c r="O13" s="28">
        <v>1</v>
      </c>
    </row>
    <row r="14" spans="1:15" s="8" customFormat="1" ht="33" customHeight="1" x14ac:dyDescent="0.2">
      <c r="A14" s="10"/>
      <c r="B14" s="52"/>
      <c r="C14" s="3"/>
      <c r="D14" s="3"/>
      <c r="E14" s="25"/>
      <c r="F14" s="25"/>
      <c r="G14" s="25"/>
      <c r="H14" s="25"/>
      <c r="I14" s="25"/>
      <c r="J14" s="25"/>
      <c r="K14" s="25"/>
      <c r="L14" s="25"/>
      <c r="M14" s="27"/>
      <c r="N14" s="25"/>
      <c r="O14" s="28"/>
    </row>
    <row r="15" spans="1:15" s="8" customFormat="1" ht="33" customHeight="1" x14ac:dyDescent="0.2">
      <c r="A15" s="10">
        <v>7</v>
      </c>
      <c r="B15" s="52"/>
      <c r="C15" s="42" t="s">
        <v>54</v>
      </c>
      <c r="D15" s="3" t="s">
        <v>18</v>
      </c>
      <c r="E15" s="25" t="s">
        <v>26</v>
      </c>
      <c r="F15" s="26">
        <v>133.4</v>
      </c>
      <c r="G15" s="25">
        <v>5.07</v>
      </c>
      <c r="H15" s="25" t="s">
        <v>20</v>
      </c>
      <c r="I15" s="25">
        <f>J15-(F15+G15)</f>
        <v>14.539999999999992</v>
      </c>
      <c r="J15" s="25">
        <v>153.01</v>
      </c>
      <c r="K15" s="25">
        <v>39.39</v>
      </c>
      <c r="L15" s="26">
        <f>J15+K15</f>
        <v>192.39999999999998</v>
      </c>
      <c r="M15" s="27">
        <v>62</v>
      </c>
      <c r="N15" s="25"/>
      <c r="O15" s="28">
        <v>1</v>
      </c>
    </row>
    <row r="16" spans="1:15" s="8" customFormat="1" ht="33" customHeight="1" x14ac:dyDescent="0.2">
      <c r="A16" s="10">
        <v>8</v>
      </c>
      <c r="B16" s="52"/>
      <c r="C16" s="43"/>
      <c r="D16" s="3" t="s">
        <v>18</v>
      </c>
      <c r="E16" s="25" t="s">
        <v>27</v>
      </c>
      <c r="F16" s="25">
        <v>150.18</v>
      </c>
      <c r="G16" s="25">
        <v>6.01</v>
      </c>
      <c r="H16" s="25" t="s">
        <v>20</v>
      </c>
      <c r="I16" s="26">
        <f>J16-(F16+G16)</f>
        <v>15.400000000000006</v>
      </c>
      <c r="J16" s="25">
        <v>171.59</v>
      </c>
      <c r="K16" s="25">
        <v>44.22</v>
      </c>
      <c r="L16" s="25">
        <f>J16+K16</f>
        <v>215.81</v>
      </c>
      <c r="M16" s="27">
        <v>69.540000000000006</v>
      </c>
      <c r="N16" s="25">
        <v>1</v>
      </c>
      <c r="O16" s="28">
        <v>1</v>
      </c>
    </row>
    <row r="17" spans="1:15" s="8" customFormat="1" ht="33" customHeight="1" x14ac:dyDescent="0.2">
      <c r="A17" s="10"/>
      <c r="B17" s="52"/>
      <c r="C17" s="3"/>
      <c r="D17" s="3"/>
      <c r="E17" s="25"/>
      <c r="F17" s="25"/>
      <c r="G17" s="25"/>
      <c r="H17" s="25"/>
      <c r="I17" s="25"/>
      <c r="J17" s="25"/>
      <c r="K17" s="25"/>
      <c r="L17" s="25"/>
      <c r="M17" s="27"/>
      <c r="N17" s="25"/>
      <c r="O17" s="28"/>
    </row>
    <row r="18" spans="1:15" s="8" customFormat="1" ht="33" customHeight="1" x14ac:dyDescent="0.2">
      <c r="A18" s="10">
        <v>9</v>
      </c>
      <c r="B18" s="52"/>
      <c r="C18" s="42" t="s">
        <v>55</v>
      </c>
      <c r="D18" s="3" t="s">
        <v>18</v>
      </c>
      <c r="E18" s="25" t="s">
        <v>28</v>
      </c>
      <c r="F18" s="26">
        <v>133.4</v>
      </c>
      <c r="G18" s="25">
        <v>5.07</v>
      </c>
      <c r="H18" s="25" t="s">
        <v>20</v>
      </c>
      <c r="I18" s="25">
        <f>J18-(F18+G18)</f>
        <v>14.539999999999992</v>
      </c>
      <c r="J18" s="25">
        <v>153.01</v>
      </c>
      <c r="K18" s="25">
        <v>39.39</v>
      </c>
      <c r="L18" s="26">
        <f>J18+K18</f>
        <v>192.39999999999998</v>
      </c>
      <c r="M18" s="27">
        <v>62</v>
      </c>
      <c r="N18" s="25">
        <v>1</v>
      </c>
      <c r="O18" s="28"/>
    </row>
    <row r="19" spans="1:15" s="8" customFormat="1" ht="33" customHeight="1" x14ac:dyDescent="0.2">
      <c r="A19" s="10">
        <v>10</v>
      </c>
      <c r="B19" s="52"/>
      <c r="C19" s="43"/>
      <c r="D19" s="3" t="s">
        <v>18</v>
      </c>
      <c r="E19" s="25" t="s">
        <v>29</v>
      </c>
      <c r="F19" s="25">
        <v>150.18</v>
      </c>
      <c r="G19" s="25">
        <v>6.01</v>
      </c>
      <c r="H19" s="25" t="s">
        <v>20</v>
      </c>
      <c r="I19" s="26">
        <f>J19-(F19+G19)</f>
        <v>15.400000000000006</v>
      </c>
      <c r="J19" s="25">
        <v>171.59</v>
      </c>
      <c r="K19" s="25">
        <v>44.22</v>
      </c>
      <c r="L19" s="25">
        <f>J19+K19</f>
        <v>215.81</v>
      </c>
      <c r="M19" s="27">
        <v>69.540000000000006</v>
      </c>
      <c r="N19" s="25">
        <v>1</v>
      </c>
      <c r="O19" s="28">
        <v>1</v>
      </c>
    </row>
    <row r="20" spans="1:15" s="8" customFormat="1" ht="33" customHeight="1" x14ac:dyDescent="0.2">
      <c r="A20" s="10"/>
      <c r="B20" s="52"/>
      <c r="C20" s="3"/>
      <c r="D20" s="3"/>
      <c r="E20" s="25"/>
      <c r="F20" s="25"/>
      <c r="G20" s="25"/>
      <c r="H20" s="25"/>
      <c r="I20" s="25"/>
      <c r="J20" s="25"/>
      <c r="K20" s="25"/>
      <c r="L20" s="25"/>
      <c r="M20" s="27"/>
      <c r="N20" s="25"/>
      <c r="O20" s="28"/>
    </row>
    <row r="21" spans="1:15" s="8" customFormat="1" ht="33" customHeight="1" x14ac:dyDescent="0.2">
      <c r="A21" s="10">
        <v>11</v>
      </c>
      <c r="B21" s="52"/>
      <c r="C21" s="42" t="s">
        <v>56</v>
      </c>
      <c r="D21" s="3" t="s">
        <v>18</v>
      </c>
      <c r="E21" s="25" t="s">
        <v>30</v>
      </c>
      <c r="F21" s="26">
        <v>133.4</v>
      </c>
      <c r="G21" s="25">
        <v>5.07</v>
      </c>
      <c r="H21" s="25" t="s">
        <v>20</v>
      </c>
      <c r="I21" s="25">
        <f>J21-(F21+G21)</f>
        <v>14.539999999999992</v>
      </c>
      <c r="J21" s="25">
        <v>153.01</v>
      </c>
      <c r="K21" s="25">
        <v>39.39</v>
      </c>
      <c r="L21" s="26">
        <f>J21+K21</f>
        <v>192.39999999999998</v>
      </c>
      <c r="M21" s="27">
        <v>62</v>
      </c>
      <c r="N21" s="25"/>
      <c r="O21" s="28">
        <v>1</v>
      </c>
    </row>
    <row r="22" spans="1:15" s="8" customFormat="1" ht="33" customHeight="1" x14ac:dyDescent="0.2">
      <c r="A22" s="10">
        <v>12</v>
      </c>
      <c r="B22" s="52"/>
      <c r="C22" s="43"/>
      <c r="D22" s="3" t="s">
        <v>18</v>
      </c>
      <c r="E22" s="25" t="s">
        <v>31</v>
      </c>
      <c r="F22" s="25">
        <v>150.18</v>
      </c>
      <c r="G22" s="25">
        <v>6.01</v>
      </c>
      <c r="H22" s="25" t="s">
        <v>20</v>
      </c>
      <c r="I22" s="26">
        <f>J22-(F22+G22)</f>
        <v>15.400000000000006</v>
      </c>
      <c r="J22" s="25">
        <v>171.59</v>
      </c>
      <c r="K22" s="25">
        <v>44.22</v>
      </c>
      <c r="L22" s="25">
        <f>J22+K22</f>
        <v>215.81</v>
      </c>
      <c r="M22" s="27">
        <v>69.540000000000006</v>
      </c>
      <c r="N22" s="25">
        <v>1</v>
      </c>
      <c r="O22" s="28">
        <v>1</v>
      </c>
    </row>
    <row r="23" spans="1:15" s="8" customFormat="1" ht="33" customHeight="1" x14ac:dyDescent="0.2">
      <c r="A23" s="10"/>
      <c r="B23" s="43"/>
      <c r="C23" s="3"/>
      <c r="D23" s="3"/>
      <c r="E23" s="25"/>
      <c r="F23" s="25"/>
      <c r="G23" s="25"/>
      <c r="H23" s="25"/>
      <c r="I23" s="25"/>
      <c r="J23" s="25"/>
      <c r="K23" s="25"/>
      <c r="L23" s="25"/>
      <c r="M23" s="27"/>
      <c r="N23" s="25"/>
      <c r="O23" s="28"/>
    </row>
    <row r="24" spans="1:15" s="8" customFormat="1" ht="33" customHeight="1" x14ac:dyDescent="0.2">
      <c r="A24" s="10">
        <v>13</v>
      </c>
      <c r="B24" s="52" t="s">
        <v>17</v>
      </c>
      <c r="C24" s="42" t="s">
        <v>57</v>
      </c>
      <c r="D24" s="3" t="s">
        <v>18</v>
      </c>
      <c r="E24" s="25" t="s">
        <v>32</v>
      </c>
      <c r="F24" s="26">
        <v>133.4</v>
      </c>
      <c r="G24" s="25">
        <v>5.07</v>
      </c>
      <c r="H24" s="25" t="s">
        <v>20</v>
      </c>
      <c r="I24" s="25">
        <f>J24-(F24+G24)</f>
        <v>14.539999999999992</v>
      </c>
      <c r="J24" s="25">
        <v>153.01</v>
      </c>
      <c r="K24" s="25">
        <v>39.39</v>
      </c>
      <c r="L24" s="26">
        <f>J24+K24</f>
        <v>192.39999999999998</v>
      </c>
      <c r="M24" s="27">
        <v>62</v>
      </c>
      <c r="N24" s="25"/>
      <c r="O24" s="28">
        <v>1</v>
      </c>
    </row>
    <row r="25" spans="1:15" s="8" customFormat="1" ht="33" customHeight="1" x14ac:dyDescent="0.2">
      <c r="A25" s="10">
        <v>14</v>
      </c>
      <c r="B25" s="52"/>
      <c r="C25" s="43"/>
      <c r="D25" s="3" t="s">
        <v>18</v>
      </c>
      <c r="E25" s="25" t="s">
        <v>33</v>
      </c>
      <c r="F25" s="25">
        <v>150.18</v>
      </c>
      <c r="G25" s="25">
        <v>6.01</v>
      </c>
      <c r="H25" s="25" t="s">
        <v>20</v>
      </c>
      <c r="I25" s="26">
        <f>J25-(F25+G25)</f>
        <v>15.400000000000006</v>
      </c>
      <c r="J25" s="25">
        <v>171.59</v>
      </c>
      <c r="K25" s="25">
        <v>44.22</v>
      </c>
      <c r="L25" s="25">
        <f>J25+K25</f>
        <v>215.81</v>
      </c>
      <c r="M25" s="27">
        <v>69.540000000000006</v>
      </c>
      <c r="N25" s="25">
        <v>1</v>
      </c>
      <c r="O25" s="28">
        <v>1</v>
      </c>
    </row>
    <row r="26" spans="1:15" s="8" customFormat="1" ht="33" customHeight="1" x14ac:dyDescent="0.2">
      <c r="A26" s="10"/>
      <c r="B26" s="52"/>
      <c r="C26" s="3"/>
      <c r="D26" s="3"/>
      <c r="E26" s="25"/>
      <c r="F26" s="25"/>
      <c r="G26" s="25"/>
      <c r="H26" s="25"/>
      <c r="I26" s="25"/>
      <c r="J26" s="25"/>
      <c r="K26" s="25"/>
      <c r="L26" s="25"/>
      <c r="M26" s="27"/>
      <c r="N26" s="25"/>
      <c r="O26" s="28"/>
    </row>
    <row r="27" spans="1:15" s="8" customFormat="1" ht="33" customHeight="1" x14ac:dyDescent="0.2">
      <c r="A27" s="10">
        <v>15</v>
      </c>
      <c r="B27" s="52"/>
      <c r="C27" s="42" t="s">
        <v>58</v>
      </c>
      <c r="D27" s="3" t="s">
        <v>18</v>
      </c>
      <c r="E27" s="25" t="s">
        <v>34</v>
      </c>
      <c r="F27" s="26">
        <v>133.4</v>
      </c>
      <c r="G27" s="25">
        <v>5.07</v>
      </c>
      <c r="H27" s="25" t="s">
        <v>20</v>
      </c>
      <c r="I27" s="25">
        <f>J27-(F27+G27)</f>
        <v>14.539999999999992</v>
      </c>
      <c r="J27" s="25">
        <v>153.01</v>
      </c>
      <c r="K27" s="25">
        <v>39.39</v>
      </c>
      <c r="L27" s="26">
        <f>J27+K27</f>
        <v>192.39999999999998</v>
      </c>
      <c r="M27" s="27">
        <v>62</v>
      </c>
      <c r="N27" s="25">
        <v>1</v>
      </c>
      <c r="O27" s="28">
        <v>1</v>
      </c>
    </row>
    <row r="28" spans="1:15" s="8" customFormat="1" ht="33" customHeight="1" x14ac:dyDescent="0.2">
      <c r="A28" s="10">
        <v>16</v>
      </c>
      <c r="B28" s="52"/>
      <c r="C28" s="43"/>
      <c r="D28" s="3" t="s">
        <v>18</v>
      </c>
      <c r="E28" s="25" t="s">
        <v>35</v>
      </c>
      <c r="F28" s="25">
        <v>150.18</v>
      </c>
      <c r="G28" s="25">
        <v>6.01</v>
      </c>
      <c r="H28" s="25" t="s">
        <v>20</v>
      </c>
      <c r="I28" s="26">
        <f>J28-(F28+G28)</f>
        <v>15.400000000000006</v>
      </c>
      <c r="J28" s="25">
        <v>171.59</v>
      </c>
      <c r="K28" s="25">
        <v>44.22</v>
      </c>
      <c r="L28" s="25">
        <f>J28+K28</f>
        <v>215.81</v>
      </c>
      <c r="M28" s="27">
        <v>69.540000000000006</v>
      </c>
      <c r="N28" s="25">
        <v>1</v>
      </c>
      <c r="O28" s="28">
        <v>1</v>
      </c>
    </row>
    <row r="29" spans="1:15" s="8" customFormat="1" ht="33" customHeight="1" x14ac:dyDescent="0.2">
      <c r="A29" s="10"/>
      <c r="B29" s="52"/>
      <c r="C29" s="3"/>
      <c r="D29" s="3"/>
      <c r="E29" s="25"/>
      <c r="F29" s="25"/>
      <c r="G29" s="25"/>
      <c r="H29" s="25"/>
      <c r="I29" s="25"/>
      <c r="J29" s="25"/>
      <c r="K29" s="25"/>
      <c r="L29" s="25"/>
      <c r="M29" s="27"/>
      <c r="N29" s="25"/>
      <c r="O29" s="28"/>
    </row>
    <row r="30" spans="1:15" s="8" customFormat="1" ht="33" customHeight="1" x14ac:dyDescent="0.2">
      <c r="A30" s="10">
        <v>17</v>
      </c>
      <c r="B30" s="52"/>
      <c r="C30" s="42" t="s">
        <v>59</v>
      </c>
      <c r="D30" s="3" t="s">
        <v>18</v>
      </c>
      <c r="E30" s="25" t="s">
        <v>36</v>
      </c>
      <c r="F30" s="26">
        <v>133.4</v>
      </c>
      <c r="G30" s="25">
        <v>5.07</v>
      </c>
      <c r="H30" s="25" t="s">
        <v>20</v>
      </c>
      <c r="I30" s="25">
        <f>J30-(F30+G30)</f>
        <v>14.539999999999992</v>
      </c>
      <c r="J30" s="25">
        <v>153.01</v>
      </c>
      <c r="K30" s="25">
        <v>39.39</v>
      </c>
      <c r="L30" s="26">
        <f>J30+K30</f>
        <v>192.39999999999998</v>
      </c>
      <c r="M30" s="27">
        <v>62</v>
      </c>
      <c r="N30" s="25">
        <v>1</v>
      </c>
      <c r="O30" s="28">
        <v>1</v>
      </c>
    </row>
    <row r="31" spans="1:15" s="8" customFormat="1" ht="33" customHeight="1" thickBot="1" x14ac:dyDescent="0.25">
      <c r="A31" s="11">
        <v>18</v>
      </c>
      <c r="B31" s="51"/>
      <c r="C31" s="51"/>
      <c r="D31" s="9" t="s">
        <v>18</v>
      </c>
      <c r="E31" s="29" t="s">
        <v>37</v>
      </c>
      <c r="F31" s="29">
        <v>150.18</v>
      </c>
      <c r="G31" s="29">
        <v>6.01</v>
      </c>
      <c r="H31" s="29" t="s">
        <v>20</v>
      </c>
      <c r="I31" s="26">
        <f>J31-(F31+G31)</f>
        <v>15.400000000000006</v>
      </c>
      <c r="J31" s="29">
        <v>171.59</v>
      </c>
      <c r="K31" s="29">
        <v>44.22</v>
      </c>
      <c r="L31" s="29">
        <f>J31+K31</f>
        <v>215.81</v>
      </c>
      <c r="M31" s="27">
        <v>69.540000000000006</v>
      </c>
      <c r="N31" s="29">
        <v>1</v>
      </c>
      <c r="O31" s="30">
        <v>1</v>
      </c>
    </row>
    <row r="32" spans="1:15" s="8" customFormat="1" ht="49.5" customHeight="1" thickTop="1" thickBot="1" x14ac:dyDescent="0.25">
      <c r="A32" s="12"/>
      <c r="B32" s="13"/>
      <c r="C32" s="13"/>
      <c r="D32" s="14"/>
      <c r="E32" s="15" t="s">
        <v>38</v>
      </c>
      <c r="F32" s="15">
        <f>+F31+F30+F28+F27+F25+F24+F22+F21+F19+F18+F16+F15+F13+F12+F10+F9+F7+F6</f>
        <v>2552.2200000000007</v>
      </c>
      <c r="G32" s="15">
        <f>+G31+G30+G28+G27+G25+G24+G22+G21+G19+G18+G16+G15+G13+G12+G10+G9+G7+G6</f>
        <v>99.720000000000027</v>
      </c>
      <c r="H32" s="15"/>
      <c r="I32" s="15">
        <f t="shared" ref="I32:O32" si="0">+I31+I30+I28+I27+I25+I24+I22+I21+I19+I18+I16+I15+I13+I12+I10+I9+I7+I6</f>
        <v>269.45999999999998</v>
      </c>
      <c r="J32" s="15">
        <f t="shared" si="0"/>
        <v>2921.4000000000005</v>
      </c>
      <c r="K32" s="15">
        <f t="shared" si="0"/>
        <v>752.49</v>
      </c>
      <c r="L32" s="15">
        <f t="shared" si="0"/>
        <v>3673.8900000000003</v>
      </c>
      <c r="M32" s="15">
        <f t="shared" si="0"/>
        <v>1183.8599999999999</v>
      </c>
      <c r="N32" s="15">
        <f t="shared" si="0"/>
        <v>12</v>
      </c>
      <c r="O32" s="16">
        <f t="shared" si="0"/>
        <v>17</v>
      </c>
    </row>
    <row r="33" spans="1:15" s="8" customFormat="1" ht="57.75" customHeight="1" thickTop="1" thickBot="1" x14ac:dyDescent="0.2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9"/>
      <c r="M33" s="20" t="s">
        <v>39</v>
      </c>
      <c r="N33" s="15"/>
      <c r="O33" s="15">
        <v>3</v>
      </c>
    </row>
    <row r="34" spans="1:15" s="8" customFormat="1" ht="34.5" customHeight="1" thickTop="1" thickBo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/>
      <c r="M34" s="24" t="s">
        <v>38</v>
      </c>
      <c r="N34" s="15">
        <v>12</v>
      </c>
      <c r="O34" s="15">
        <v>20</v>
      </c>
    </row>
    <row r="35" spans="1:15" ht="28.5" customHeight="1" thickTop="1" x14ac:dyDescent="0.2"/>
    <row r="36" spans="1:15" s="7" customFormat="1" ht="19.5" x14ac:dyDescent="0.2">
      <c r="A36" s="50" t="s">
        <v>50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 s="7" customFormat="1" ht="45" customHeight="1" x14ac:dyDescent="0.2">
      <c r="A37" s="50" t="s">
        <v>43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</row>
    <row r="38" spans="1:15" s="7" customFormat="1" ht="45" customHeight="1" x14ac:dyDescent="0.2">
      <c r="A38" s="53" t="s">
        <v>44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spans="1:15" s="7" customFormat="1" ht="45" customHeight="1" x14ac:dyDescent="0.2">
      <c r="A39" s="50" t="s">
        <v>45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</row>
    <row r="40" spans="1:15" s="7" customFormat="1" ht="45" customHeight="1" x14ac:dyDescent="0.2">
      <c r="A40" s="50" t="s">
        <v>46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</row>
    <row r="41" spans="1:15" s="7" customFormat="1" ht="45" customHeight="1" x14ac:dyDescent="0.2">
      <c r="A41" s="50" t="s">
        <v>47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</row>
    <row r="42" spans="1:15" s="7" customFormat="1" ht="45" customHeight="1" x14ac:dyDescent="0.2">
      <c r="A42" s="50" t="s">
        <v>48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</row>
    <row r="43" spans="1:15" ht="28.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5" ht="28.5" customHeight="1" x14ac:dyDescent="0.2">
      <c r="C44" s="1"/>
      <c r="D44" s="1"/>
      <c r="E44" s="1"/>
      <c r="F44" s="1"/>
      <c r="G44" s="1"/>
    </row>
  </sheetData>
  <mergeCells count="35">
    <mergeCell ref="A41:O41"/>
    <mergeCell ref="A42:O42"/>
    <mergeCell ref="A37:O37"/>
    <mergeCell ref="A36:O36"/>
    <mergeCell ref="C27:C28"/>
    <mergeCell ref="C30:C31"/>
    <mergeCell ref="B24:B31"/>
    <mergeCell ref="A38:O38"/>
    <mergeCell ref="A39:O39"/>
    <mergeCell ref="A40:O40"/>
    <mergeCell ref="C24:C25"/>
    <mergeCell ref="C6:C7"/>
    <mergeCell ref="C9:C10"/>
    <mergeCell ref="A4:A5"/>
    <mergeCell ref="B4:B5"/>
    <mergeCell ref="C4:C5"/>
    <mergeCell ref="B6:B23"/>
    <mergeCell ref="C12:C13"/>
    <mergeCell ref="C15:C16"/>
    <mergeCell ref="C18:C19"/>
    <mergeCell ref="C21:C22"/>
    <mergeCell ref="K4:K5"/>
    <mergeCell ref="L4:L5"/>
    <mergeCell ref="M4:M5"/>
    <mergeCell ref="A1:O1"/>
    <mergeCell ref="A2:O2"/>
    <mergeCell ref="A3:O3"/>
    <mergeCell ref="I4:I5"/>
    <mergeCell ref="D4:D5"/>
    <mergeCell ref="E4:E5"/>
    <mergeCell ref="F4:F5"/>
    <mergeCell ref="G4:G5"/>
    <mergeCell ref="N4:O4"/>
    <mergeCell ref="H4:H5"/>
    <mergeCell ref="J4:J5"/>
  </mergeCells>
  <pageMargins left="0.63" right="0.7" top="0.75" bottom="0.75" header="0.51180555555555596" footer="0.51180555555555596"/>
  <pageSetup paperSize="5" scale="58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"/>
  <sheetViews>
    <sheetView zoomScale="80" workbookViewId="0">
      <selection activeCell="A4" sqref="A4"/>
    </sheetView>
  </sheetViews>
  <sheetFormatPr defaultColWidth="7.85546875" defaultRowHeight="12.75" x14ac:dyDescent="0.2"/>
  <cols>
    <col min="1" max="1" width="193.140625" style="1" customWidth="1"/>
    <col min="2" max="16384" width="7.85546875" style="1"/>
  </cols>
  <sheetData>
    <row r="1" spans="1:2" ht="115.5" customHeight="1" x14ac:dyDescent="0.2">
      <c r="A1" s="5" t="s">
        <v>40</v>
      </c>
    </row>
    <row r="2" spans="1:2" ht="75.400000000000006" customHeight="1" x14ac:dyDescent="0.2">
      <c r="A2" s="1" t="s">
        <v>41</v>
      </c>
    </row>
    <row r="4" spans="1:2" x14ac:dyDescent="0.2">
      <c r="A4" s="2"/>
    </row>
    <row r="5" spans="1:2" ht="25.5" x14ac:dyDescent="0.2">
      <c r="A5" s="2">
        <f>A4+1</f>
        <v>1</v>
      </c>
      <c r="B5" s="6">
        <f>B4+1</f>
        <v>1</v>
      </c>
    </row>
    <row r="6" spans="1:2" x14ac:dyDescent="0.2">
      <c r="A6" s="2">
        <f>A5+1</f>
        <v>2</v>
      </c>
    </row>
    <row r="7" spans="1:2" x14ac:dyDescent="0.2">
      <c r="A7" s="2"/>
    </row>
    <row r="8" spans="1:2" x14ac:dyDescent="0.2">
      <c r="A8" s="2">
        <v>3</v>
      </c>
    </row>
    <row r="9" spans="1:2" x14ac:dyDescent="0.2">
      <c r="A9" s="2">
        <v>4</v>
      </c>
    </row>
    <row r="10" spans="1:2" x14ac:dyDescent="0.2">
      <c r="A10" s="2"/>
    </row>
    <row r="11" spans="1:2" x14ac:dyDescent="0.2">
      <c r="A11" s="2">
        <v>5</v>
      </c>
    </row>
    <row r="12" spans="1:2" x14ac:dyDescent="0.2">
      <c r="A12" s="2">
        <v>6</v>
      </c>
    </row>
    <row r="13" spans="1:2" x14ac:dyDescent="0.2">
      <c r="A13" s="2"/>
    </row>
    <row r="14" spans="1:2" x14ac:dyDescent="0.2">
      <c r="A14" s="2">
        <v>7</v>
      </c>
    </row>
    <row r="15" spans="1:2" x14ac:dyDescent="0.2">
      <c r="A15" s="2">
        <v>8</v>
      </c>
    </row>
    <row r="16" spans="1:2" x14ac:dyDescent="0.2">
      <c r="A16" s="2"/>
    </row>
    <row r="17" spans="1:1" x14ac:dyDescent="0.2">
      <c r="A17" s="2">
        <v>9</v>
      </c>
    </row>
    <row r="18" spans="1:1" x14ac:dyDescent="0.2">
      <c r="A18" s="2">
        <v>10</v>
      </c>
    </row>
    <row r="19" spans="1:1" x14ac:dyDescent="0.2">
      <c r="A19" s="2"/>
    </row>
    <row r="20" spans="1:1" x14ac:dyDescent="0.2">
      <c r="A20" s="2">
        <v>11</v>
      </c>
    </row>
    <row r="21" spans="1:1" x14ac:dyDescent="0.2">
      <c r="A21" s="2">
        <v>12</v>
      </c>
    </row>
    <row r="22" spans="1:1" x14ac:dyDescent="0.2">
      <c r="A22" s="2"/>
    </row>
    <row r="23" spans="1:1" x14ac:dyDescent="0.2">
      <c r="A23" s="2">
        <v>13</v>
      </c>
    </row>
    <row r="24" spans="1:1" x14ac:dyDescent="0.2">
      <c r="A24" s="2">
        <v>14</v>
      </c>
    </row>
    <row r="25" spans="1:1" x14ac:dyDescent="0.2">
      <c r="A25" s="2"/>
    </row>
    <row r="26" spans="1:1" x14ac:dyDescent="0.2">
      <c r="A26" s="2">
        <v>15</v>
      </c>
    </row>
    <row r="27" spans="1:1" x14ac:dyDescent="0.2">
      <c r="A27" s="2">
        <v>16</v>
      </c>
    </row>
    <row r="28" spans="1:1" x14ac:dyDescent="0.2">
      <c r="A28" s="2"/>
    </row>
    <row r="29" spans="1:1" x14ac:dyDescent="0.2">
      <c r="A29" s="2">
        <v>17</v>
      </c>
    </row>
    <row r="30" spans="1:1" x14ac:dyDescent="0.2">
      <c r="A30" s="2">
        <v>18</v>
      </c>
    </row>
    <row r="31" spans="1:1" x14ac:dyDescent="0.2">
      <c r="A31" s="2"/>
    </row>
    <row r="32" spans="1:1" x14ac:dyDescent="0.2">
      <c r="A32" s="2"/>
    </row>
    <row r="33" spans="1:1" x14ac:dyDescent="0.2">
      <c r="A33" s="2"/>
    </row>
  </sheetData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</vt:lpstr>
      <vt:lpstr>Table 2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Thilgavathi</dc:creator>
  <cp:lastModifiedBy>S V K</cp:lastModifiedBy>
  <cp:lastPrinted>2025-12-27T04:56:10Z</cp:lastPrinted>
  <dcterms:created xsi:type="dcterms:W3CDTF">2025-12-22T04:36:07Z</dcterms:created>
  <dcterms:modified xsi:type="dcterms:W3CDTF">2026-01-30T12:17:48Z</dcterms:modified>
</cp:coreProperties>
</file>