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EGAL 2021\J M C\LHL\SUMMIT - Classic Farms Avenue @ Shollinganallur\RERA\SUMMIT RERA\Reply\"/>
    </mc:Choice>
  </mc:AlternateContent>
  <bookViews>
    <workbookView xWindow="0" yWindow="0" windowWidth="15360" windowHeight="8520"/>
  </bookViews>
  <sheets>
    <sheet name="RERA CARPET AREA " sheetId="5" r:id="rId1"/>
  </sheets>
  <externalReferences>
    <externalReference r:id="rId2"/>
  </externalReferences>
  <definedNames>
    <definedName name="_xlnm.Print_Area" localSheetId="0">'RERA CARPET AREA '!$A$2:$M$50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6" i="5" l="1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I27" i="5"/>
  <c r="I46" i="5" l="1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K50" i="5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I8" i="5"/>
  <c r="I7" i="5"/>
  <c r="I6" i="5"/>
  <c r="L50" i="5"/>
  <c r="M50" i="5"/>
  <c r="A27" i="5" l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J50" i="5"/>
  <c r="H50" i="5"/>
  <c r="G50" i="5"/>
  <c r="F50" i="5"/>
  <c r="I5" i="5" l="1"/>
  <c r="I50" i="5" l="1"/>
</calcChain>
</file>

<file path=xl/sharedStrings.xml><?xml version="1.0" encoding="utf-8"?>
<sst xmlns="http://schemas.openxmlformats.org/spreadsheetml/2006/main" count="97" uniqueCount="20">
  <si>
    <t>Sl.No</t>
  </si>
  <si>
    <t>Type of Dwelling Unit</t>
  </si>
  <si>
    <t>open parking</t>
  </si>
  <si>
    <t>covered parking</t>
  </si>
  <si>
    <t>Flat No.</t>
  </si>
  <si>
    <t>Exclusive  verandah / utility / service / open terrace sq.mt.</t>
  </si>
  <si>
    <t>RERA Carpet area(sec2 (k)(Sq.mt)</t>
  </si>
  <si>
    <t>Exclusive balcony (Sq.mt)</t>
  </si>
  <si>
    <t>Total  area (Sq.mt)</t>
  </si>
  <si>
    <t>Car Parking (Nos.)</t>
  </si>
  <si>
    <t>Proportionate common area(Sqmt)</t>
  </si>
  <si>
    <t>UDS Land Area (Sqmt)</t>
  </si>
  <si>
    <t xml:space="preserve">TOTAL AREA </t>
  </si>
  <si>
    <t>VISITOR PARKING</t>
  </si>
  <si>
    <t xml:space="preserve">3 bed + Toilet </t>
  </si>
  <si>
    <t xml:space="preserve">4 bed + Toilet </t>
  </si>
  <si>
    <t xml:space="preserve">                         TNRERA - Carpet Area Statement                            PROJECT NAME - THE SUMMIT                                                              04/11/24</t>
  </si>
  <si>
    <t>Block</t>
  </si>
  <si>
    <t>Floor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</si>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</sst>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4" fillId="2" borderId="1" xfId="1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2" fontId="3" fillId="2" borderId="0" xfId="0" applyNumberFormat="1" applyFont="1" applyFill="1"/>
    <xf numFmtId="2" fontId="3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 vertical="center"/>
    </xf>
    <xf numFmtId="2" fontId="4" fillId="2" borderId="0" xfId="1" applyNumberFormat="1" applyFont="1" applyFill="1"/>
    <xf numFmtId="2" fontId="4" fillId="2" borderId="0" xfId="1" applyNumberFormat="1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/>
    <xf numFmtId="2" fontId="3" fillId="2" borderId="2" xfId="0" applyNumberFormat="1" applyFont="1" applyFill="1" applyBorder="1" applyAlignment="1">
      <alignment horizontal="center"/>
    </xf>
    <xf numFmtId="2" fontId="3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quotePrefix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right" vertic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%20RERA%20Area%20State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7">
          <cell r="I7">
            <v>74.78082260816204</v>
          </cell>
        </row>
        <row r="8">
          <cell r="I8">
            <v>74.593402000121543</v>
          </cell>
        </row>
        <row r="9">
          <cell r="I9">
            <v>56.226182412151921</v>
          </cell>
        </row>
        <row r="10">
          <cell r="I10">
            <v>54.664344011814364</v>
          </cell>
        </row>
        <row r="43">
          <cell r="I43">
            <v>96.053061620759522</v>
          </cell>
        </row>
        <row r="44">
          <cell r="I44">
            <v>95.928114548732523</v>
          </cell>
        </row>
        <row r="45">
          <cell r="I45">
            <v>56.226182412151921</v>
          </cell>
        </row>
        <row r="46">
          <cell r="I46">
            <v>54.664344011814364</v>
          </cell>
        </row>
        <row r="47">
          <cell r="I47">
            <v>51.072115691037993</v>
          </cell>
        </row>
        <row r="48">
          <cell r="I48">
            <v>52.477770251341788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65"/>
  <sheetViews>
    <sheetView tabSelected="1" topLeftCell="C1" zoomScale="70" zoomScaleNormal="70" zoomScaleSheetLayoutView="85" workbookViewId="0">
      <selection activeCell="K50" sqref="K50"/>
    </sheetView>
  </sheetViews>
  <sheetFormatPr defaultRowHeight="15" x14ac:dyDescent="0.25"/>
  <cols>
    <col min="1" max="1" width="7.5546875" style="17" customWidth="1"/>
    <col min="2" max="2" width="11.33203125" style="17" customWidth="1"/>
    <col min="3" max="3" width="9.6640625" style="17" customWidth="1"/>
    <col min="4" max="4" width="11" style="17" customWidth="1"/>
    <col min="5" max="5" width="21.109375" style="17" customWidth="1"/>
    <col min="6" max="6" width="18.44140625" style="17" customWidth="1"/>
    <col min="7" max="7" width="17.6640625" style="17" customWidth="1"/>
    <col min="8" max="8" width="18" style="17" customWidth="1"/>
    <col min="9" max="9" width="21.88671875" style="17" customWidth="1"/>
    <col min="10" max="10" width="16.44140625" style="17" customWidth="1"/>
    <col min="11" max="11" width="13.88671875" style="21" customWidth="1"/>
    <col min="12" max="12" width="14.88671875" style="4" customWidth="1"/>
    <col min="13" max="13" width="13.109375" style="4" customWidth="1"/>
    <col min="14" max="16384" width="8.88671875" style="4"/>
  </cols>
  <sheetData>
    <row r="2" spans="1:20" ht="15.6" x14ac:dyDescent="0.3">
      <c r="A2" s="26" t="s">
        <v>16</v>
      </c>
      <c r="B2" s="26"/>
      <c r="C2" s="26"/>
      <c r="D2" s="26"/>
      <c r="E2" s="26"/>
      <c r="F2" s="26"/>
      <c r="G2" s="26"/>
      <c r="H2" s="26"/>
      <c r="I2" s="26"/>
      <c r="J2" s="26"/>
      <c r="K2" s="2"/>
      <c r="L2" s="3"/>
      <c r="M2" s="3"/>
    </row>
    <row r="3" spans="1:20" ht="67.5" customHeight="1" x14ac:dyDescent="0.25">
      <c r="A3" s="2" t="s">
        <v>0</v>
      </c>
      <c r="B3" s="2" t="s">
        <v>17</v>
      </c>
      <c r="C3" s="2" t="s">
        <v>18</v>
      </c>
      <c r="D3" s="2" t="s">
        <v>4</v>
      </c>
      <c r="E3" s="5" t="s">
        <v>1</v>
      </c>
      <c r="F3" s="5" t="s">
        <v>6</v>
      </c>
      <c r="G3" s="5" t="s">
        <v>7</v>
      </c>
      <c r="H3" s="5" t="s">
        <v>5</v>
      </c>
      <c r="I3" s="5" t="s">
        <v>10</v>
      </c>
      <c r="J3" s="5" t="s">
        <v>8</v>
      </c>
      <c r="K3" s="5" t="s">
        <v>11</v>
      </c>
      <c r="L3" s="27" t="s">
        <v>9</v>
      </c>
      <c r="M3" s="28"/>
    </row>
    <row r="4" spans="1:20" ht="32.4" customHeight="1" x14ac:dyDescent="0.3">
      <c r="A4" s="2"/>
      <c r="B4" s="2"/>
      <c r="C4" s="2"/>
      <c r="D4" s="2"/>
      <c r="E4" s="5"/>
      <c r="F4" s="5"/>
      <c r="G4" s="5"/>
      <c r="H4" s="5"/>
      <c r="I4" s="5"/>
      <c r="J4" s="5"/>
      <c r="K4" s="6"/>
      <c r="L4" s="22" t="s">
        <v>3</v>
      </c>
      <c r="M4" s="22" t="s">
        <v>2</v>
      </c>
    </row>
    <row r="5" spans="1:20" x14ac:dyDescent="0.25">
      <c r="A5" s="7">
        <v>1</v>
      </c>
      <c r="B5" s="8"/>
      <c r="C5" s="8">
        <v>1</v>
      </c>
      <c r="D5" s="8">
        <v>1</v>
      </c>
      <c r="E5" s="8" t="s">
        <v>15</v>
      </c>
      <c r="F5" s="9">
        <v>154.16999999999999</v>
      </c>
      <c r="G5" s="9">
        <v>6.57</v>
      </c>
      <c r="H5" s="9" t="s">
        <v>19</v>
      </c>
      <c r="I5" s="10">
        <f t="shared" ref="I5:I46" si="0">+J5-F5-G5</f>
        <v>61.668026755852871</v>
      </c>
      <c r="J5" s="24">
        <v>222.40802675585286</v>
      </c>
      <c r="K5" s="25">
        <f>+[1]Sheet1!$I$7</f>
        <v>74.78082260816204</v>
      </c>
      <c r="L5" s="8">
        <v>2</v>
      </c>
      <c r="M5" s="8"/>
      <c r="N5" s="12"/>
      <c r="O5" s="12"/>
      <c r="Q5" s="12"/>
      <c r="R5" s="12"/>
      <c r="S5" s="12"/>
      <c r="T5" s="12"/>
    </row>
    <row r="6" spans="1:20" x14ac:dyDescent="0.25">
      <c r="A6" s="7">
        <f t="shared" ref="A6:A46" si="1">+A5+1</f>
        <v>2</v>
      </c>
      <c r="B6" s="8"/>
      <c r="C6" s="8">
        <v>1</v>
      </c>
      <c r="D6" s="8">
        <v>2</v>
      </c>
      <c r="E6" s="8" t="s">
        <v>15</v>
      </c>
      <c r="F6" s="9">
        <v>154.16999999999999</v>
      </c>
      <c r="G6" s="9">
        <v>6.57</v>
      </c>
      <c r="H6" s="9" t="s">
        <v>19</v>
      </c>
      <c r="I6" s="10">
        <f t="shared" si="0"/>
        <v>61.110613154961008</v>
      </c>
      <c r="J6" s="24">
        <v>221.850613154961</v>
      </c>
      <c r="K6" s="25">
        <f>+[1]Sheet1!$I$8</f>
        <v>74.593402000121543</v>
      </c>
      <c r="L6" s="8">
        <v>2</v>
      </c>
      <c r="M6" s="8"/>
      <c r="N6" s="12"/>
      <c r="O6" s="12"/>
      <c r="Q6" s="12"/>
      <c r="R6" s="12"/>
      <c r="S6" s="12"/>
      <c r="T6" s="12"/>
    </row>
    <row r="7" spans="1:20" x14ac:dyDescent="0.25">
      <c r="A7" s="7">
        <f t="shared" si="1"/>
        <v>3</v>
      </c>
      <c r="B7" s="8"/>
      <c r="C7" s="8">
        <v>1</v>
      </c>
      <c r="D7" s="8">
        <v>3</v>
      </c>
      <c r="E7" s="8" t="s">
        <v>14</v>
      </c>
      <c r="F7" s="9">
        <v>113.04</v>
      </c>
      <c r="G7" s="9">
        <v>5.85</v>
      </c>
      <c r="H7" s="9" t="s">
        <v>19</v>
      </c>
      <c r="I7" s="10">
        <f t="shared" si="0"/>
        <v>48.334080267558541</v>
      </c>
      <c r="J7" s="24">
        <v>167.22408026755855</v>
      </c>
      <c r="K7" s="25">
        <f>+[1]Sheet1!$I$9</f>
        <v>56.226182412151921</v>
      </c>
      <c r="L7" s="8"/>
      <c r="M7" s="8">
        <v>1</v>
      </c>
      <c r="N7" s="12"/>
      <c r="O7" s="12"/>
      <c r="Q7" s="12"/>
    </row>
    <row r="8" spans="1:20" x14ac:dyDescent="0.25">
      <c r="A8" s="7">
        <f t="shared" si="1"/>
        <v>4</v>
      </c>
      <c r="B8" s="8"/>
      <c r="C8" s="8">
        <v>1</v>
      </c>
      <c r="D8" s="8">
        <v>4</v>
      </c>
      <c r="E8" s="8" t="s">
        <v>14</v>
      </c>
      <c r="F8" s="9">
        <v>109.93</v>
      </c>
      <c r="G8" s="9">
        <v>5.52</v>
      </c>
      <c r="H8" s="9" t="s">
        <v>19</v>
      </c>
      <c r="I8" s="10">
        <f t="shared" si="0"/>
        <v>47.128966926793012</v>
      </c>
      <c r="J8" s="24">
        <v>162.57896692679302</v>
      </c>
      <c r="K8" s="25">
        <f>+[1]Sheet1!$I$10</f>
        <v>54.664344011814364</v>
      </c>
      <c r="L8" s="8"/>
      <c r="M8" s="8">
        <v>1</v>
      </c>
      <c r="N8" s="12"/>
      <c r="O8" s="12"/>
      <c r="Q8" s="12"/>
    </row>
    <row r="9" spans="1:20" x14ac:dyDescent="0.25">
      <c r="A9" s="7">
        <f t="shared" si="1"/>
        <v>5</v>
      </c>
      <c r="B9" s="8"/>
      <c r="C9" s="8">
        <v>2</v>
      </c>
      <c r="D9" s="8">
        <v>1</v>
      </c>
      <c r="E9" s="8" t="s">
        <v>15</v>
      </c>
      <c r="F9" s="9">
        <v>154.16999999999999</v>
      </c>
      <c r="G9" s="9">
        <v>6.57</v>
      </c>
      <c r="H9" s="9" t="s">
        <v>19</v>
      </c>
      <c r="I9" s="10">
        <f t="shared" si="0"/>
        <v>61.668026755852871</v>
      </c>
      <c r="J9" s="24">
        <v>222.40802675585286</v>
      </c>
      <c r="K9" s="25">
        <f>+[1]Sheet1!$I$7</f>
        <v>74.78082260816204</v>
      </c>
      <c r="L9" s="8">
        <v>2</v>
      </c>
      <c r="M9" s="8"/>
      <c r="N9" s="12"/>
      <c r="O9" s="12"/>
      <c r="Q9" s="12"/>
    </row>
    <row r="10" spans="1:20" x14ac:dyDescent="0.25">
      <c r="A10" s="7">
        <f t="shared" si="1"/>
        <v>6</v>
      </c>
      <c r="B10" s="8"/>
      <c r="C10" s="8">
        <v>2</v>
      </c>
      <c r="D10" s="8">
        <v>2</v>
      </c>
      <c r="E10" s="8" t="s">
        <v>15</v>
      </c>
      <c r="F10" s="9">
        <v>154.16999999999999</v>
      </c>
      <c r="G10" s="9">
        <v>6.57</v>
      </c>
      <c r="H10" s="9" t="s">
        <v>19</v>
      </c>
      <c r="I10" s="10">
        <f t="shared" si="0"/>
        <v>61.110613154961008</v>
      </c>
      <c r="J10" s="24">
        <v>221.850613154961</v>
      </c>
      <c r="K10" s="25">
        <f>+[1]Sheet1!$I$8</f>
        <v>74.593402000121543</v>
      </c>
      <c r="L10" s="8">
        <v>2</v>
      </c>
      <c r="M10" s="8"/>
      <c r="N10" s="12"/>
      <c r="O10" s="12"/>
      <c r="Q10" s="12"/>
    </row>
    <row r="11" spans="1:20" x14ac:dyDescent="0.25">
      <c r="A11" s="7">
        <f t="shared" si="1"/>
        <v>7</v>
      </c>
      <c r="B11" s="8"/>
      <c r="C11" s="8">
        <v>2</v>
      </c>
      <c r="D11" s="8">
        <v>3</v>
      </c>
      <c r="E11" s="8" t="s">
        <v>14</v>
      </c>
      <c r="F11" s="9">
        <v>113.04</v>
      </c>
      <c r="G11" s="9">
        <v>5.85</v>
      </c>
      <c r="H11" s="9" t="s">
        <v>19</v>
      </c>
      <c r="I11" s="10">
        <f t="shared" si="0"/>
        <v>48.334080267558541</v>
      </c>
      <c r="J11" s="24">
        <v>167.22408026755855</v>
      </c>
      <c r="K11" s="25">
        <f>+[1]Sheet1!$I$9</f>
        <v>56.226182412151921</v>
      </c>
      <c r="L11" s="8"/>
      <c r="M11" s="8">
        <v>1</v>
      </c>
      <c r="N11" s="12"/>
      <c r="O11" s="12"/>
      <c r="Q11" s="12"/>
    </row>
    <row r="12" spans="1:20" x14ac:dyDescent="0.25">
      <c r="A12" s="7">
        <f t="shared" si="1"/>
        <v>8</v>
      </c>
      <c r="B12" s="8"/>
      <c r="C12" s="8">
        <v>2</v>
      </c>
      <c r="D12" s="8">
        <v>4</v>
      </c>
      <c r="E12" s="8" t="s">
        <v>14</v>
      </c>
      <c r="F12" s="9">
        <v>109.93</v>
      </c>
      <c r="G12" s="9">
        <v>5.52</v>
      </c>
      <c r="H12" s="9" t="s">
        <v>19</v>
      </c>
      <c r="I12" s="10">
        <f t="shared" si="0"/>
        <v>47.128966926793012</v>
      </c>
      <c r="J12" s="24">
        <v>162.57896692679302</v>
      </c>
      <c r="K12" s="25">
        <f>+[1]Sheet1!$I$10</f>
        <v>54.664344011814364</v>
      </c>
      <c r="L12" s="8"/>
      <c r="M12" s="8">
        <v>1</v>
      </c>
      <c r="N12" s="12"/>
      <c r="O12" s="12"/>
      <c r="Q12" s="12"/>
    </row>
    <row r="13" spans="1:20" x14ac:dyDescent="0.25">
      <c r="A13" s="7">
        <f t="shared" si="1"/>
        <v>9</v>
      </c>
      <c r="B13" s="8"/>
      <c r="C13" s="8">
        <v>3</v>
      </c>
      <c r="D13" s="8">
        <v>1</v>
      </c>
      <c r="E13" s="8" t="s">
        <v>15</v>
      </c>
      <c r="F13" s="9">
        <v>154.16999999999999</v>
      </c>
      <c r="G13" s="9">
        <v>6.57</v>
      </c>
      <c r="H13" s="9" t="s">
        <v>19</v>
      </c>
      <c r="I13" s="10">
        <f t="shared" si="0"/>
        <v>61.668026755852871</v>
      </c>
      <c r="J13" s="24">
        <v>222.40802675585286</v>
      </c>
      <c r="K13" s="25">
        <f>+[1]Sheet1!$I$7</f>
        <v>74.78082260816204</v>
      </c>
      <c r="L13" s="8">
        <v>2</v>
      </c>
      <c r="M13" s="8"/>
      <c r="N13" s="12"/>
      <c r="O13" s="12"/>
      <c r="Q13" s="12"/>
    </row>
    <row r="14" spans="1:20" x14ac:dyDescent="0.25">
      <c r="A14" s="7">
        <f t="shared" si="1"/>
        <v>10</v>
      </c>
      <c r="B14" s="8"/>
      <c r="C14" s="8">
        <v>3</v>
      </c>
      <c r="D14" s="8">
        <v>2</v>
      </c>
      <c r="E14" s="8" t="s">
        <v>15</v>
      </c>
      <c r="F14" s="9">
        <v>154.16999999999999</v>
      </c>
      <c r="G14" s="9">
        <v>6.57</v>
      </c>
      <c r="H14" s="9" t="s">
        <v>19</v>
      </c>
      <c r="I14" s="10">
        <f t="shared" si="0"/>
        <v>61.110613154961008</v>
      </c>
      <c r="J14" s="24">
        <v>221.850613154961</v>
      </c>
      <c r="K14" s="25">
        <f>+[1]Sheet1!$I$8</f>
        <v>74.593402000121543</v>
      </c>
      <c r="L14" s="8">
        <v>2</v>
      </c>
      <c r="M14" s="8"/>
      <c r="N14" s="12"/>
      <c r="O14" s="12"/>
      <c r="Q14" s="12"/>
    </row>
    <row r="15" spans="1:20" x14ac:dyDescent="0.25">
      <c r="A15" s="7">
        <f t="shared" si="1"/>
        <v>11</v>
      </c>
      <c r="B15" s="8"/>
      <c r="C15" s="8">
        <v>3</v>
      </c>
      <c r="D15" s="8">
        <v>3</v>
      </c>
      <c r="E15" s="8" t="s">
        <v>14</v>
      </c>
      <c r="F15" s="9">
        <v>113.04</v>
      </c>
      <c r="G15" s="9">
        <v>5.85</v>
      </c>
      <c r="H15" s="9" t="s">
        <v>19</v>
      </c>
      <c r="I15" s="10">
        <f t="shared" si="0"/>
        <v>48.334080267558541</v>
      </c>
      <c r="J15" s="24">
        <v>167.22408026755855</v>
      </c>
      <c r="K15" s="25">
        <f>+[1]Sheet1!$I$9</f>
        <v>56.226182412151921</v>
      </c>
      <c r="L15" s="8"/>
      <c r="M15" s="8">
        <v>1</v>
      </c>
      <c r="N15" s="12"/>
      <c r="O15" s="12"/>
      <c r="Q15" s="12"/>
    </row>
    <row r="16" spans="1:20" x14ac:dyDescent="0.25">
      <c r="A16" s="7">
        <f t="shared" si="1"/>
        <v>12</v>
      </c>
      <c r="B16" s="8"/>
      <c r="C16" s="8">
        <v>3</v>
      </c>
      <c r="D16" s="8">
        <v>4</v>
      </c>
      <c r="E16" s="8" t="s">
        <v>14</v>
      </c>
      <c r="F16" s="9">
        <v>109.93</v>
      </c>
      <c r="G16" s="9">
        <v>5.52</v>
      </c>
      <c r="H16" s="9" t="s">
        <v>19</v>
      </c>
      <c r="I16" s="10">
        <f t="shared" si="0"/>
        <v>47.128966926793012</v>
      </c>
      <c r="J16" s="24">
        <v>162.57896692679302</v>
      </c>
      <c r="K16" s="25">
        <f>+[1]Sheet1!$I$10</f>
        <v>54.664344011814364</v>
      </c>
      <c r="L16" s="8"/>
      <c r="M16" s="8">
        <v>1</v>
      </c>
      <c r="N16" s="12"/>
      <c r="O16" s="12"/>
      <c r="Q16" s="12"/>
    </row>
    <row r="17" spans="1:17" x14ac:dyDescent="0.25">
      <c r="A17" s="7">
        <f t="shared" si="1"/>
        <v>13</v>
      </c>
      <c r="B17" s="8"/>
      <c r="C17" s="8">
        <v>4</v>
      </c>
      <c r="D17" s="8">
        <v>1</v>
      </c>
      <c r="E17" s="8" t="s">
        <v>15</v>
      </c>
      <c r="F17" s="9">
        <v>154.16999999999999</v>
      </c>
      <c r="G17" s="9">
        <v>6.57</v>
      </c>
      <c r="H17" s="9" t="s">
        <v>19</v>
      </c>
      <c r="I17" s="10">
        <f t="shared" si="0"/>
        <v>61.668026755852871</v>
      </c>
      <c r="J17" s="24">
        <v>222.40802675585286</v>
      </c>
      <c r="K17" s="25">
        <f>+[1]Sheet1!$I$7</f>
        <v>74.78082260816204</v>
      </c>
      <c r="L17" s="8">
        <v>2</v>
      </c>
      <c r="M17" s="8"/>
      <c r="N17" s="12"/>
      <c r="O17" s="12"/>
      <c r="Q17" s="12"/>
    </row>
    <row r="18" spans="1:17" x14ac:dyDescent="0.25">
      <c r="A18" s="7">
        <f t="shared" si="1"/>
        <v>14</v>
      </c>
      <c r="B18" s="8"/>
      <c r="C18" s="8">
        <v>4</v>
      </c>
      <c r="D18" s="8">
        <v>2</v>
      </c>
      <c r="E18" s="8" t="s">
        <v>15</v>
      </c>
      <c r="F18" s="9">
        <v>154.16999999999999</v>
      </c>
      <c r="G18" s="9">
        <v>6.57</v>
      </c>
      <c r="H18" s="9" t="s">
        <v>19</v>
      </c>
      <c r="I18" s="10">
        <f t="shared" si="0"/>
        <v>61.110613154961008</v>
      </c>
      <c r="J18" s="24">
        <v>221.850613154961</v>
      </c>
      <c r="K18" s="25">
        <f>+[1]Sheet1!$I$8</f>
        <v>74.593402000121543</v>
      </c>
      <c r="L18" s="8">
        <v>2</v>
      </c>
      <c r="M18" s="8"/>
      <c r="N18" s="12"/>
      <c r="O18" s="12"/>
      <c r="Q18" s="12"/>
    </row>
    <row r="19" spans="1:17" x14ac:dyDescent="0.25">
      <c r="A19" s="7">
        <f t="shared" si="1"/>
        <v>15</v>
      </c>
      <c r="B19" s="8"/>
      <c r="C19" s="8">
        <v>4</v>
      </c>
      <c r="D19" s="8">
        <v>3</v>
      </c>
      <c r="E19" s="8" t="s">
        <v>14</v>
      </c>
      <c r="F19" s="9">
        <v>113.04</v>
      </c>
      <c r="G19" s="9">
        <v>5.85</v>
      </c>
      <c r="H19" s="9" t="s">
        <v>19</v>
      </c>
      <c r="I19" s="10">
        <f t="shared" si="0"/>
        <v>48.334080267558541</v>
      </c>
      <c r="J19" s="24">
        <v>167.22408026755855</v>
      </c>
      <c r="K19" s="25">
        <f>+[1]Sheet1!$I$9</f>
        <v>56.226182412151921</v>
      </c>
      <c r="L19" s="8"/>
      <c r="M19" s="8">
        <v>1</v>
      </c>
      <c r="N19" s="12"/>
      <c r="O19" s="12"/>
      <c r="Q19" s="12"/>
    </row>
    <row r="20" spans="1:17" x14ac:dyDescent="0.25">
      <c r="A20" s="7">
        <f t="shared" si="1"/>
        <v>16</v>
      </c>
      <c r="B20" s="8"/>
      <c r="C20" s="8">
        <v>4</v>
      </c>
      <c r="D20" s="8">
        <v>4</v>
      </c>
      <c r="E20" s="8" t="s">
        <v>14</v>
      </c>
      <c r="F20" s="9">
        <v>109.93</v>
      </c>
      <c r="G20" s="9">
        <v>5.52</v>
      </c>
      <c r="H20" s="9" t="s">
        <v>19</v>
      </c>
      <c r="I20" s="10">
        <f t="shared" si="0"/>
        <v>47.128966926793012</v>
      </c>
      <c r="J20" s="24">
        <v>162.57896692679302</v>
      </c>
      <c r="K20" s="25">
        <f>+[1]Sheet1!$I$10</f>
        <v>54.664344011814364</v>
      </c>
      <c r="L20" s="8"/>
      <c r="M20" s="8">
        <v>1</v>
      </c>
      <c r="N20" s="12"/>
      <c r="O20" s="12"/>
      <c r="Q20" s="12"/>
    </row>
    <row r="21" spans="1:17" x14ac:dyDescent="0.25">
      <c r="A21" s="7">
        <f t="shared" si="1"/>
        <v>17</v>
      </c>
      <c r="B21" s="8"/>
      <c r="C21" s="8">
        <v>5</v>
      </c>
      <c r="D21" s="8">
        <v>1</v>
      </c>
      <c r="E21" s="8" t="s">
        <v>15</v>
      </c>
      <c r="F21" s="9">
        <v>154.16999999999999</v>
      </c>
      <c r="G21" s="9">
        <v>6.57</v>
      </c>
      <c r="H21" s="9" t="s">
        <v>19</v>
      </c>
      <c r="I21" s="10">
        <f t="shared" si="0"/>
        <v>61.668026755852871</v>
      </c>
      <c r="J21" s="24">
        <v>222.40802675585286</v>
      </c>
      <c r="K21" s="25">
        <f>+[1]Sheet1!$I$7</f>
        <v>74.78082260816204</v>
      </c>
      <c r="L21" s="8">
        <v>2</v>
      </c>
      <c r="M21" s="8"/>
      <c r="N21" s="12"/>
      <c r="O21" s="12"/>
      <c r="Q21" s="12"/>
    </row>
    <row r="22" spans="1:17" x14ac:dyDescent="0.25">
      <c r="A22" s="7">
        <f t="shared" si="1"/>
        <v>18</v>
      </c>
      <c r="B22" s="8"/>
      <c r="C22" s="8">
        <v>5</v>
      </c>
      <c r="D22" s="8">
        <v>2</v>
      </c>
      <c r="E22" s="8" t="s">
        <v>15</v>
      </c>
      <c r="F22" s="9">
        <v>154.16999999999999</v>
      </c>
      <c r="G22" s="9">
        <v>6.57</v>
      </c>
      <c r="H22" s="9" t="s">
        <v>19</v>
      </c>
      <c r="I22" s="10">
        <f t="shared" si="0"/>
        <v>61.110613154961008</v>
      </c>
      <c r="J22" s="24">
        <v>221.850613154961</v>
      </c>
      <c r="K22" s="25">
        <f>+[1]Sheet1!$I$8</f>
        <v>74.593402000121543</v>
      </c>
      <c r="L22" s="8">
        <v>1</v>
      </c>
      <c r="M22" s="8">
        <v>1</v>
      </c>
      <c r="N22" s="12"/>
      <c r="O22" s="12"/>
      <c r="Q22" s="12"/>
    </row>
    <row r="23" spans="1:17" x14ac:dyDescent="0.25">
      <c r="A23" s="7">
        <f t="shared" si="1"/>
        <v>19</v>
      </c>
      <c r="B23" s="8"/>
      <c r="C23" s="8">
        <v>5</v>
      </c>
      <c r="D23" s="8">
        <v>3</v>
      </c>
      <c r="E23" s="8" t="s">
        <v>14</v>
      </c>
      <c r="F23" s="9">
        <v>113.04</v>
      </c>
      <c r="G23" s="9">
        <v>5.85</v>
      </c>
      <c r="H23" s="9" t="s">
        <v>19</v>
      </c>
      <c r="I23" s="10">
        <f t="shared" si="0"/>
        <v>48.334080267558541</v>
      </c>
      <c r="J23" s="24">
        <v>167.22408026755855</v>
      </c>
      <c r="K23" s="25">
        <f>+[1]Sheet1!$I$9</f>
        <v>56.226182412151921</v>
      </c>
      <c r="L23" s="8">
        <v>1</v>
      </c>
      <c r="M23" s="8"/>
      <c r="N23" s="12"/>
      <c r="O23" s="12"/>
      <c r="Q23" s="12"/>
    </row>
    <row r="24" spans="1:17" x14ac:dyDescent="0.25">
      <c r="A24" s="7">
        <f t="shared" si="1"/>
        <v>20</v>
      </c>
      <c r="B24" s="8"/>
      <c r="C24" s="8">
        <v>5</v>
      </c>
      <c r="D24" s="8">
        <v>4</v>
      </c>
      <c r="E24" s="8" t="s">
        <v>14</v>
      </c>
      <c r="F24" s="9">
        <v>109.93</v>
      </c>
      <c r="G24" s="9">
        <v>5.52</v>
      </c>
      <c r="H24" s="9" t="s">
        <v>19</v>
      </c>
      <c r="I24" s="10">
        <f t="shared" si="0"/>
        <v>47.128966926793012</v>
      </c>
      <c r="J24" s="24">
        <v>162.57896692679302</v>
      </c>
      <c r="K24" s="25">
        <f>+[1]Sheet1!$I$10</f>
        <v>54.664344011814364</v>
      </c>
      <c r="L24" s="8">
        <v>1</v>
      </c>
      <c r="M24" s="8"/>
      <c r="N24" s="12"/>
      <c r="O24" s="12"/>
      <c r="Q24" s="12"/>
    </row>
    <row r="25" spans="1:17" x14ac:dyDescent="0.25">
      <c r="A25" s="7">
        <f t="shared" si="1"/>
        <v>21</v>
      </c>
      <c r="B25" s="8"/>
      <c r="C25" s="8">
        <v>6</v>
      </c>
      <c r="D25" s="8">
        <v>1</v>
      </c>
      <c r="E25" s="8" t="s">
        <v>15</v>
      </c>
      <c r="F25" s="9">
        <v>154.16999999999999</v>
      </c>
      <c r="G25" s="9">
        <v>6.57</v>
      </c>
      <c r="H25" s="9" t="s">
        <v>19</v>
      </c>
      <c r="I25" s="10">
        <f t="shared" si="0"/>
        <v>61.668026755852871</v>
      </c>
      <c r="J25" s="24">
        <v>222.40802675585286</v>
      </c>
      <c r="K25" s="25">
        <f>+[1]Sheet1!$I$7</f>
        <v>74.78082260816204</v>
      </c>
      <c r="L25" s="8">
        <v>1</v>
      </c>
      <c r="M25" s="8">
        <v>1</v>
      </c>
      <c r="N25" s="12"/>
      <c r="O25" s="12"/>
      <c r="Q25" s="12"/>
    </row>
    <row r="26" spans="1:17" x14ac:dyDescent="0.25">
      <c r="A26" s="7">
        <f t="shared" si="1"/>
        <v>22</v>
      </c>
      <c r="B26" s="8"/>
      <c r="C26" s="8">
        <v>6</v>
      </c>
      <c r="D26" s="8">
        <v>2</v>
      </c>
      <c r="E26" s="8" t="s">
        <v>15</v>
      </c>
      <c r="F26" s="9">
        <v>154.16999999999999</v>
      </c>
      <c r="G26" s="9">
        <v>6.57</v>
      </c>
      <c r="H26" s="9" t="s">
        <v>19</v>
      </c>
      <c r="I26" s="10">
        <f t="shared" si="0"/>
        <v>61.110613154961008</v>
      </c>
      <c r="J26" s="24">
        <v>221.850613154961</v>
      </c>
      <c r="K26" s="25">
        <f>+[1]Sheet1!$I$8</f>
        <v>74.593402000121543</v>
      </c>
      <c r="L26" s="8">
        <v>1</v>
      </c>
      <c r="M26" s="8">
        <v>1</v>
      </c>
      <c r="N26" s="12"/>
      <c r="O26" s="12"/>
      <c r="Q26" s="12"/>
    </row>
    <row r="27" spans="1:17" x14ac:dyDescent="0.25">
      <c r="A27" s="7">
        <f t="shared" si="1"/>
        <v>23</v>
      </c>
      <c r="B27" s="8"/>
      <c r="C27" s="8">
        <v>6</v>
      </c>
      <c r="D27" s="8">
        <v>3</v>
      </c>
      <c r="E27" s="8" t="s">
        <v>14</v>
      </c>
      <c r="F27" s="9">
        <v>113.04</v>
      </c>
      <c r="G27" s="9">
        <v>5.85</v>
      </c>
      <c r="H27" s="9" t="s">
        <v>19</v>
      </c>
      <c r="I27" s="10">
        <f t="shared" si="0"/>
        <v>48.334080267558541</v>
      </c>
      <c r="J27" s="24">
        <v>167.22408026755855</v>
      </c>
      <c r="K27" s="25">
        <f>+[1]Sheet1!$I$9</f>
        <v>56.226182412151921</v>
      </c>
      <c r="L27" s="8">
        <v>1</v>
      </c>
      <c r="M27" s="8"/>
      <c r="N27" s="12"/>
      <c r="O27" s="12"/>
      <c r="Q27" s="12"/>
    </row>
    <row r="28" spans="1:17" x14ac:dyDescent="0.25">
      <c r="A28" s="7">
        <f t="shared" si="1"/>
        <v>24</v>
      </c>
      <c r="B28" s="8"/>
      <c r="C28" s="8">
        <v>6</v>
      </c>
      <c r="D28" s="8">
        <v>4</v>
      </c>
      <c r="E28" s="8" t="s">
        <v>14</v>
      </c>
      <c r="F28" s="9">
        <v>109.93</v>
      </c>
      <c r="G28" s="9">
        <v>5.52</v>
      </c>
      <c r="H28" s="9" t="s">
        <v>19</v>
      </c>
      <c r="I28" s="10">
        <f t="shared" si="0"/>
        <v>47.128966926793012</v>
      </c>
      <c r="J28" s="24">
        <v>162.57896692679302</v>
      </c>
      <c r="K28" s="25">
        <f>+[1]Sheet1!$I$10</f>
        <v>54.664344011814364</v>
      </c>
      <c r="L28" s="8">
        <v>1</v>
      </c>
      <c r="M28" s="8"/>
      <c r="N28" s="12"/>
      <c r="O28" s="12"/>
      <c r="Q28" s="12"/>
    </row>
    <row r="29" spans="1:17" x14ac:dyDescent="0.25">
      <c r="A29" s="7">
        <f t="shared" si="1"/>
        <v>25</v>
      </c>
      <c r="B29" s="8"/>
      <c r="C29" s="8">
        <v>7</v>
      </c>
      <c r="D29" s="8">
        <v>1</v>
      </c>
      <c r="E29" s="8" t="s">
        <v>15</v>
      </c>
      <c r="F29" s="9">
        <v>154.16999999999999</v>
      </c>
      <c r="G29" s="9">
        <v>6.57</v>
      </c>
      <c r="H29" s="9" t="s">
        <v>19</v>
      </c>
      <c r="I29" s="10">
        <f t="shared" si="0"/>
        <v>61.668026755852871</v>
      </c>
      <c r="J29" s="24">
        <v>222.40802675585286</v>
      </c>
      <c r="K29" s="25">
        <f>+[1]Sheet1!$I$7</f>
        <v>74.78082260816204</v>
      </c>
      <c r="L29" s="8">
        <v>1</v>
      </c>
      <c r="M29" s="8">
        <v>1</v>
      </c>
      <c r="N29" s="12"/>
      <c r="O29" s="12"/>
      <c r="Q29" s="12"/>
    </row>
    <row r="30" spans="1:17" x14ac:dyDescent="0.25">
      <c r="A30" s="7">
        <f t="shared" si="1"/>
        <v>26</v>
      </c>
      <c r="B30" s="8"/>
      <c r="C30" s="8">
        <v>7</v>
      </c>
      <c r="D30" s="8">
        <v>2</v>
      </c>
      <c r="E30" s="8" t="s">
        <v>15</v>
      </c>
      <c r="F30" s="9">
        <v>154.16999999999999</v>
      </c>
      <c r="G30" s="9">
        <v>6.57</v>
      </c>
      <c r="H30" s="9" t="s">
        <v>19</v>
      </c>
      <c r="I30" s="10">
        <f t="shared" si="0"/>
        <v>61.110613154961008</v>
      </c>
      <c r="J30" s="24">
        <v>221.850613154961</v>
      </c>
      <c r="K30" s="25">
        <f>+[1]Sheet1!$I$8</f>
        <v>74.593402000121543</v>
      </c>
      <c r="L30" s="8">
        <v>1</v>
      </c>
      <c r="M30" s="8">
        <v>1</v>
      </c>
      <c r="N30" s="12"/>
      <c r="O30" s="12"/>
      <c r="Q30" s="12"/>
    </row>
    <row r="31" spans="1:17" x14ac:dyDescent="0.25">
      <c r="A31" s="7">
        <f t="shared" si="1"/>
        <v>27</v>
      </c>
      <c r="B31" s="8"/>
      <c r="C31" s="8">
        <v>7</v>
      </c>
      <c r="D31" s="8">
        <v>3</v>
      </c>
      <c r="E31" s="8" t="s">
        <v>14</v>
      </c>
      <c r="F31" s="9">
        <v>113.04</v>
      </c>
      <c r="G31" s="9">
        <v>5.85</v>
      </c>
      <c r="H31" s="9" t="s">
        <v>19</v>
      </c>
      <c r="I31" s="10">
        <f t="shared" si="0"/>
        <v>48.334080267558541</v>
      </c>
      <c r="J31" s="24">
        <v>167.22408026755855</v>
      </c>
      <c r="K31" s="25">
        <f>+[1]Sheet1!$I$9</f>
        <v>56.226182412151921</v>
      </c>
      <c r="L31" s="8">
        <v>1</v>
      </c>
      <c r="M31" s="8"/>
      <c r="N31" s="12"/>
      <c r="O31" s="12"/>
      <c r="Q31" s="12"/>
    </row>
    <row r="32" spans="1:17" x14ac:dyDescent="0.25">
      <c r="A32" s="7">
        <f t="shared" si="1"/>
        <v>28</v>
      </c>
      <c r="B32" s="8"/>
      <c r="C32" s="8">
        <v>7</v>
      </c>
      <c r="D32" s="8">
        <v>4</v>
      </c>
      <c r="E32" s="8" t="s">
        <v>14</v>
      </c>
      <c r="F32" s="9">
        <v>109.93</v>
      </c>
      <c r="G32" s="9">
        <v>5.52</v>
      </c>
      <c r="H32" s="9" t="s">
        <v>19</v>
      </c>
      <c r="I32" s="10">
        <f t="shared" si="0"/>
        <v>47.128966926793012</v>
      </c>
      <c r="J32" s="24">
        <v>162.57896692679302</v>
      </c>
      <c r="K32" s="25">
        <f>+[1]Sheet1!$I$10</f>
        <v>54.664344011814364</v>
      </c>
      <c r="L32" s="8">
        <v>1</v>
      </c>
      <c r="M32" s="8"/>
      <c r="N32" s="12"/>
      <c r="O32" s="12"/>
      <c r="Q32" s="12"/>
    </row>
    <row r="33" spans="1:17" x14ac:dyDescent="0.25">
      <c r="A33" s="7">
        <f t="shared" si="1"/>
        <v>29</v>
      </c>
      <c r="B33" s="8"/>
      <c r="C33" s="8">
        <v>8</v>
      </c>
      <c r="D33" s="8">
        <v>1</v>
      </c>
      <c r="E33" s="8" t="s">
        <v>15</v>
      </c>
      <c r="F33" s="9">
        <v>154.16999999999999</v>
      </c>
      <c r="G33" s="9">
        <v>6.57</v>
      </c>
      <c r="H33" s="9" t="s">
        <v>19</v>
      </c>
      <c r="I33" s="10">
        <f t="shared" si="0"/>
        <v>61.668026755852871</v>
      </c>
      <c r="J33" s="24">
        <v>222.40802675585286</v>
      </c>
      <c r="K33" s="25">
        <f>+[1]Sheet1!$I$7</f>
        <v>74.78082260816204</v>
      </c>
      <c r="L33" s="8">
        <v>1</v>
      </c>
      <c r="M33" s="8">
        <v>1</v>
      </c>
      <c r="N33" s="12"/>
      <c r="O33" s="12"/>
      <c r="Q33" s="12"/>
    </row>
    <row r="34" spans="1:17" x14ac:dyDescent="0.25">
      <c r="A34" s="7">
        <f t="shared" si="1"/>
        <v>30</v>
      </c>
      <c r="B34" s="8"/>
      <c r="C34" s="8">
        <v>8</v>
      </c>
      <c r="D34" s="8">
        <v>2</v>
      </c>
      <c r="E34" s="8" t="s">
        <v>15</v>
      </c>
      <c r="F34" s="9">
        <v>154.16999999999999</v>
      </c>
      <c r="G34" s="9">
        <v>6.57</v>
      </c>
      <c r="H34" s="9" t="s">
        <v>19</v>
      </c>
      <c r="I34" s="10">
        <f t="shared" si="0"/>
        <v>61.110613154961008</v>
      </c>
      <c r="J34" s="24">
        <v>221.850613154961</v>
      </c>
      <c r="K34" s="25">
        <f>+[1]Sheet1!$I$8</f>
        <v>74.593402000121543</v>
      </c>
      <c r="L34" s="8">
        <v>1</v>
      </c>
      <c r="M34" s="8">
        <v>1</v>
      </c>
      <c r="N34" s="12"/>
      <c r="O34" s="12"/>
      <c r="Q34" s="12"/>
    </row>
    <row r="35" spans="1:17" x14ac:dyDescent="0.25">
      <c r="A35" s="7">
        <f t="shared" si="1"/>
        <v>31</v>
      </c>
      <c r="B35" s="8"/>
      <c r="C35" s="8">
        <v>8</v>
      </c>
      <c r="D35" s="8">
        <v>3</v>
      </c>
      <c r="E35" s="8" t="s">
        <v>14</v>
      </c>
      <c r="F35" s="9">
        <v>113.04</v>
      </c>
      <c r="G35" s="9">
        <v>5.85</v>
      </c>
      <c r="H35" s="9" t="s">
        <v>19</v>
      </c>
      <c r="I35" s="10">
        <f t="shared" si="0"/>
        <v>48.334080267558541</v>
      </c>
      <c r="J35" s="24">
        <v>167.22408026755855</v>
      </c>
      <c r="K35" s="25">
        <f>+[1]Sheet1!$I$9</f>
        <v>56.226182412151921</v>
      </c>
      <c r="L35" s="8">
        <v>1</v>
      </c>
      <c r="M35" s="8"/>
      <c r="N35" s="12"/>
      <c r="O35" s="12"/>
      <c r="Q35" s="12"/>
    </row>
    <row r="36" spans="1:17" x14ac:dyDescent="0.25">
      <c r="A36" s="7">
        <f t="shared" si="1"/>
        <v>32</v>
      </c>
      <c r="B36" s="8"/>
      <c r="C36" s="8">
        <v>8</v>
      </c>
      <c r="D36" s="8">
        <v>4</v>
      </c>
      <c r="E36" s="8" t="s">
        <v>14</v>
      </c>
      <c r="F36" s="9">
        <v>109.93</v>
      </c>
      <c r="G36" s="9">
        <v>5.52</v>
      </c>
      <c r="H36" s="9" t="s">
        <v>19</v>
      </c>
      <c r="I36" s="10">
        <f t="shared" si="0"/>
        <v>47.128966926793012</v>
      </c>
      <c r="J36" s="24">
        <v>162.57896692679302</v>
      </c>
      <c r="K36" s="25">
        <f>+[1]Sheet1!$I$10</f>
        <v>54.664344011814364</v>
      </c>
      <c r="L36" s="8">
        <v>1</v>
      </c>
      <c r="M36" s="8"/>
      <c r="N36" s="12"/>
      <c r="O36" s="12"/>
      <c r="Q36" s="12"/>
    </row>
    <row r="37" spans="1:17" x14ac:dyDescent="0.25">
      <c r="A37" s="7">
        <f t="shared" si="1"/>
        <v>33</v>
      </c>
      <c r="B37" s="8"/>
      <c r="C37" s="8">
        <v>9</v>
      </c>
      <c r="D37" s="8">
        <v>1</v>
      </c>
      <c r="E37" s="8" t="s">
        <v>15</v>
      </c>
      <c r="F37" s="9">
        <v>154.16999999999999</v>
      </c>
      <c r="G37" s="9">
        <v>6.57</v>
      </c>
      <c r="H37" s="9" t="s">
        <v>19</v>
      </c>
      <c r="I37" s="10">
        <f t="shared" si="0"/>
        <v>61.668026755852871</v>
      </c>
      <c r="J37" s="24">
        <v>222.40802675585286</v>
      </c>
      <c r="K37" s="25">
        <f>+[1]Sheet1!$I$7</f>
        <v>74.78082260816204</v>
      </c>
      <c r="L37" s="8">
        <v>1</v>
      </c>
      <c r="M37" s="8">
        <v>1</v>
      </c>
      <c r="N37" s="12"/>
      <c r="O37" s="12"/>
      <c r="Q37" s="12"/>
    </row>
    <row r="38" spans="1:17" x14ac:dyDescent="0.25">
      <c r="A38" s="7">
        <f t="shared" si="1"/>
        <v>34</v>
      </c>
      <c r="B38" s="8"/>
      <c r="C38" s="8">
        <v>9</v>
      </c>
      <c r="D38" s="8">
        <v>2</v>
      </c>
      <c r="E38" s="8" t="s">
        <v>15</v>
      </c>
      <c r="F38" s="9">
        <v>154.16999999999999</v>
      </c>
      <c r="G38" s="9">
        <v>6.57</v>
      </c>
      <c r="H38" s="9" t="s">
        <v>19</v>
      </c>
      <c r="I38" s="10">
        <f t="shared" si="0"/>
        <v>61.110613154961008</v>
      </c>
      <c r="J38" s="24">
        <v>221.850613154961</v>
      </c>
      <c r="K38" s="25">
        <f>+[1]Sheet1!$I$8</f>
        <v>74.593402000121543</v>
      </c>
      <c r="L38" s="8">
        <v>1</v>
      </c>
      <c r="M38" s="8">
        <v>1</v>
      </c>
      <c r="N38" s="12"/>
      <c r="O38" s="12"/>
      <c r="Q38" s="12"/>
    </row>
    <row r="39" spans="1:17" x14ac:dyDescent="0.25">
      <c r="A39" s="7">
        <f t="shared" si="1"/>
        <v>35</v>
      </c>
      <c r="B39" s="8"/>
      <c r="C39" s="8">
        <v>9</v>
      </c>
      <c r="D39" s="8">
        <v>3</v>
      </c>
      <c r="E39" s="8" t="s">
        <v>14</v>
      </c>
      <c r="F39" s="9">
        <v>113.04</v>
      </c>
      <c r="G39" s="9">
        <v>5.85</v>
      </c>
      <c r="H39" s="9" t="s">
        <v>19</v>
      </c>
      <c r="I39" s="10">
        <f t="shared" si="0"/>
        <v>48.334080267558541</v>
      </c>
      <c r="J39" s="24">
        <v>167.22408026755855</v>
      </c>
      <c r="K39" s="25">
        <f>+[1]Sheet1!$I$9</f>
        <v>56.226182412151921</v>
      </c>
      <c r="L39" s="8">
        <v>1</v>
      </c>
      <c r="M39" s="8"/>
      <c r="N39" s="12"/>
      <c r="O39" s="12"/>
      <c r="Q39" s="12"/>
    </row>
    <row r="40" spans="1:17" x14ac:dyDescent="0.25">
      <c r="A40" s="7">
        <f t="shared" si="1"/>
        <v>36</v>
      </c>
      <c r="B40" s="8"/>
      <c r="C40" s="8">
        <v>9</v>
      </c>
      <c r="D40" s="8">
        <v>4</v>
      </c>
      <c r="E40" s="8" t="s">
        <v>14</v>
      </c>
      <c r="F40" s="9">
        <v>109.93</v>
      </c>
      <c r="G40" s="9">
        <v>5.52</v>
      </c>
      <c r="H40" s="9" t="s">
        <v>19</v>
      </c>
      <c r="I40" s="10">
        <f t="shared" si="0"/>
        <v>47.128966926793012</v>
      </c>
      <c r="J40" s="24">
        <v>162.57896692679302</v>
      </c>
      <c r="K40" s="25">
        <f>+[1]Sheet1!$I$10</f>
        <v>54.664344011814364</v>
      </c>
      <c r="L40" s="8">
        <v>1</v>
      </c>
      <c r="M40" s="8"/>
      <c r="N40" s="12"/>
      <c r="O40" s="12"/>
      <c r="Q40" s="12"/>
    </row>
    <row r="41" spans="1:17" x14ac:dyDescent="0.25">
      <c r="A41" s="7">
        <f t="shared" si="1"/>
        <v>37</v>
      </c>
      <c r="B41" s="8"/>
      <c r="C41" s="8">
        <v>10</v>
      </c>
      <c r="D41" s="8">
        <v>1</v>
      </c>
      <c r="E41" s="8" t="s">
        <v>14</v>
      </c>
      <c r="F41" s="9">
        <v>205.28</v>
      </c>
      <c r="G41" s="9">
        <v>0</v>
      </c>
      <c r="H41" s="9">
        <v>76.180000000000007</v>
      </c>
      <c r="I41" s="10">
        <f t="shared" si="0"/>
        <v>80.394470457079166</v>
      </c>
      <c r="J41" s="24">
        <v>285.67447045707917</v>
      </c>
      <c r="K41" s="25">
        <f>+[1]Sheet1!$I$43</f>
        <v>96.053061620759522</v>
      </c>
      <c r="L41" s="8">
        <v>1</v>
      </c>
      <c r="M41" s="8">
        <v>1</v>
      </c>
      <c r="N41" s="12"/>
      <c r="O41" s="12"/>
      <c r="Q41" s="12"/>
    </row>
    <row r="42" spans="1:17" x14ac:dyDescent="0.25">
      <c r="A42" s="7">
        <f t="shared" si="1"/>
        <v>38</v>
      </c>
      <c r="B42" s="8"/>
      <c r="C42" s="8">
        <v>10</v>
      </c>
      <c r="D42" s="8">
        <v>2</v>
      </c>
      <c r="E42" s="8" t="s">
        <v>14</v>
      </c>
      <c r="F42" s="9">
        <v>205.28</v>
      </c>
      <c r="G42" s="9">
        <v>0</v>
      </c>
      <c r="H42" s="9">
        <v>76.180000000000007</v>
      </c>
      <c r="I42" s="10">
        <f t="shared" si="0"/>
        <v>80.022861389817905</v>
      </c>
      <c r="J42" s="24">
        <v>285.30286138981791</v>
      </c>
      <c r="K42" s="25">
        <f>+[1]Sheet1!$I$44</f>
        <v>95.928114548732523</v>
      </c>
      <c r="L42" s="8">
        <v>1</v>
      </c>
      <c r="M42" s="8">
        <v>1</v>
      </c>
      <c r="N42" s="12"/>
      <c r="O42" s="12"/>
      <c r="Q42" s="12"/>
    </row>
    <row r="43" spans="1:17" x14ac:dyDescent="0.25">
      <c r="A43" s="7">
        <f t="shared" si="1"/>
        <v>39</v>
      </c>
      <c r="B43" s="8"/>
      <c r="C43" s="8">
        <v>10</v>
      </c>
      <c r="D43" s="8">
        <v>3</v>
      </c>
      <c r="E43" s="8" t="s">
        <v>14</v>
      </c>
      <c r="F43" s="9">
        <v>113.04</v>
      </c>
      <c r="G43" s="9">
        <v>5.85</v>
      </c>
      <c r="H43" s="9" t="s">
        <v>19</v>
      </c>
      <c r="I43" s="10">
        <f t="shared" si="0"/>
        <v>48.334080267558541</v>
      </c>
      <c r="J43" s="24">
        <v>167.22408026755855</v>
      </c>
      <c r="K43" s="25">
        <f>+[1]Sheet1!$I$45</f>
        <v>56.226182412151921</v>
      </c>
      <c r="L43" s="8">
        <v>1</v>
      </c>
      <c r="M43" s="8"/>
      <c r="N43" s="12"/>
      <c r="O43" s="12"/>
      <c r="Q43" s="12"/>
    </row>
    <row r="44" spans="1:17" x14ac:dyDescent="0.25">
      <c r="A44" s="7">
        <f t="shared" si="1"/>
        <v>40</v>
      </c>
      <c r="B44" s="8"/>
      <c r="C44" s="8">
        <v>10</v>
      </c>
      <c r="D44" s="8">
        <v>4</v>
      </c>
      <c r="E44" s="8" t="s">
        <v>14</v>
      </c>
      <c r="F44" s="9">
        <v>109.93</v>
      </c>
      <c r="G44" s="9">
        <v>5.52</v>
      </c>
      <c r="H44" s="9" t="s">
        <v>19</v>
      </c>
      <c r="I44" s="10">
        <f t="shared" si="0"/>
        <v>47.128966926793012</v>
      </c>
      <c r="J44" s="24">
        <v>162.57896692679302</v>
      </c>
      <c r="K44" s="25">
        <f>+[1]Sheet1!$I$46</f>
        <v>54.664344011814364</v>
      </c>
      <c r="L44" s="8">
        <v>1</v>
      </c>
      <c r="M44" s="8"/>
      <c r="N44" s="12"/>
      <c r="O44" s="12"/>
      <c r="P44" s="12"/>
      <c r="Q44" s="12"/>
    </row>
    <row r="45" spans="1:17" x14ac:dyDescent="0.25">
      <c r="A45" s="7">
        <f t="shared" si="1"/>
        <v>41</v>
      </c>
      <c r="B45" s="8"/>
      <c r="C45" s="8">
        <v>11</v>
      </c>
      <c r="D45" s="8">
        <v>3</v>
      </c>
      <c r="E45" s="8" t="s">
        <v>14</v>
      </c>
      <c r="F45" s="9">
        <v>107.23</v>
      </c>
      <c r="G45" s="9">
        <v>0</v>
      </c>
      <c r="H45" s="9">
        <v>11.98</v>
      </c>
      <c r="I45" s="10">
        <f t="shared" si="0"/>
        <v>44.66520624303233</v>
      </c>
      <c r="J45" s="14">
        <v>151.89520624303233</v>
      </c>
      <c r="K45" s="25">
        <f>+[1]Sheet1!$I$47</f>
        <v>51.072115691037993</v>
      </c>
      <c r="L45" s="8">
        <v>3</v>
      </c>
      <c r="M45" s="8"/>
      <c r="N45" s="12"/>
      <c r="O45" s="12"/>
      <c r="P45" s="12"/>
      <c r="Q45" s="12"/>
    </row>
    <row r="46" spans="1:17" x14ac:dyDescent="0.25">
      <c r="A46" s="7">
        <f t="shared" si="1"/>
        <v>42</v>
      </c>
      <c r="B46" s="8"/>
      <c r="C46" s="8">
        <v>11</v>
      </c>
      <c r="D46" s="8">
        <v>4</v>
      </c>
      <c r="E46" s="8" t="s">
        <v>14</v>
      </c>
      <c r="F46" s="9">
        <v>109.93</v>
      </c>
      <c r="G46" s="9">
        <v>0</v>
      </c>
      <c r="H46" s="9">
        <v>5.48</v>
      </c>
      <c r="I46" s="10">
        <f t="shared" si="0"/>
        <v>46.145808249721284</v>
      </c>
      <c r="J46" s="24">
        <v>156.07580824972129</v>
      </c>
      <c r="K46" s="25">
        <f>+[1]Sheet1!$I$48</f>
        <v>52.477770251341788</v>
      </c>
      <c r="L46" s="8">
        <v>3</v>
      </c>
      <c r="M46" s="8"/>
      <c r="N46" s="12"/>
      <c r="O46" s="12"/>
      <c r="P46" s="12"/>
      <c r="Q46" s="12"/>
    </row>
    <row r="47" spans="1:17" x14ac:dyDescent="0.25">
      <c r="A47" s="7"/>
      <c r="B47" s="8"/>
      <c r="C47" s="8"/>
      <c r="D47" s="8"/>
      <c r="E47" s="8"/>
      <c r="F47" s="9"/>
      <c r="G47" s="9"/>
      <c r="H47" s="9"/>
      <c r="I47" s="10"/>
      <c r="J47" s="24"/>
      <c r="K47" s="11"/>
      <c r="L47" s="8"/>
      <c r="M47" s="8"/>
      <c r="N47" s="12"/>
      <c r="O47" s="12"/>
      <c r="P47" s="12"/>
      <c r="Q47" s="12"/>
    </row>
    <row r="48" spans="1:17" x14ac:dyDescent="0.25">
      <c r="A48" s="7"/>
      <c r="B48" s="8"/>
      <c r="C48" s="8"/>
      <c r="D48" s="8"/>
      <c r="E48" s="8" t="s">
        <v>13</v>
      </c>
      <c r="F48" s="9"/>
      <c r="G48" s="9"/>
      <c r="H48" s="9"/>
      <c r="I48" s="10"/>
      <c r="J48" s="24"/>
      <c r="K48" s="13"/>
      <c r="L48" s="8"/>
      <c r="M48" s="8">
        <v>6</v>
      </c>
      <c r="N48" s="12"/>
      <c r="O48" s="12"/>
      <c r="P48" s="12"/>
      <c r="Q48" s="12"/>
    </row>
    <row r="49" spans="1:17" x14ac:dyDescent="0.25">
      <c r="A49" s="7"/>
      <c r="B49" s="8"/>
      <c r="C49" s="8"/>
      <c r="D49" s="8"/>
      <c r="E49" s="8"/>
      <c r="F49" s="9"/>
      <c r="G49" s="9"/>
      <c r="H49" s="9"/>
      <c r="I49" s="10"/>
      <c r="J49" s="24"/>
      <c r="K49" s="13"/>
      <c r="L49" s="8"/>
      <c r="M49" s="8"/>
      <c r="N49" s="12"/>
      <c r="O49" s="12"/>
      <c r="P49" s="12"/>
      <c r="Q49" s="12"/>
    </row>
    <row r="50" spans="1:17" ht="15.6" x14ac:dyDescent="0.3">
      <c r="A50" s="29" t="s">
        <v>12</v>
      </c>
      <c r="B50" s="29"/>
      <c r="C50" s="29"/>
      <c r="D50" s="29"/>
      <c r="E50" s="29"/>
      <c r="F50" s="15">
        <f t="shared" ref="F50:M50" si="2">SUM(F5:F48)</f>
        <v>5632.4800000000005</v>
      </c>
      <c r="G50" s="15">
        <f t="shared" si="2"/>
        <v>231.95999999999995</v>
      </c>
      <c r="H50" s="15">
        <f t="shared" si="2"/>
        <v>169.82</v>
      </c>
      <c r="I50" s="15">
        <f t="shared" si="2"/>
        <v>2310.8665774804913</v>
      </c>
      <c r="J50" s="15">
        <f t="shared" si="2"/>
        <v>8175.3065774804945</v>
      </c>
      <c r="K50" s="30">
        <f t="shared" si="2"/>
        <v>2748.8043478260875</v>
      </c>
      <c r="L50" s="1">
        <f t="shared" si="2"/>
        <v>47</v>
      </c>
      <c r="M50" s="1">
        <f t="shared" si="2"/>
        <v>25</v>
      </c>
      <c r="N50" s="12"/>
      <c r="O50" s="12"/>
    </row>
    <row r="51" spans="1:17" x14ac:dyDescent="0.25">
      <c r="A51" s="16"/>
      <c r="F51" s="14"/>
      <c r="G51" s="14"/>
      <c r="H51" s="14"/>
      <c r="I51" s="14"/>
      <c r="J51" s="14"/>
      <c r="K51" s="18"/>
      <c r="O51" s="12"/>
    </row>
    <row r="52" spans="1:17" ht="15.6" x14ac:dyDescent="0.3">
      <c r="A52" s="16"/>
      <c r="F52" s="14"/>
      <c r="G52" s="14"/>
      <c r="H52" s="14"/>
      <c r="I52" s="14"/>
      <c r="J52" s="14"/>
      <c r="K52" s="18"/>
      <c r="M52" s="23"/>
      <c r="O52" s="12"/>
    </row>
    <row r="53" spans="1:17" x14ac:dyDescent="0.25">
      <c r="A53" s="16"/>
      <c r="F53" s="14"/>
      <c r="G53" s="14"/>
      <c r="H53" s="14"/>
      <c r="I53" s="14"/>
      <c r="J53" s="14"/>
      <c r="K53" s="18"/>
      <c r="N53" s="19"/>
      <c r="O53" s="12"/>
    </row>
    <row r="54" spans="1:17" x14ac:dyDescent="0.25">
      <c r="A54" s="16"/>
      <c r="F54" s="14"/>
      <c r="G54" s="14"/>
      <c r="H54" s="14"/>
      <c r="I54" s="14"/>
      <c r="J54" s="14"/>
      <c r="K54" s="18"/>
      <c r="N54" s="19"/>
    </row>
    <row r="55" spans="1:17" x14ac:dyDescent="0.25">
      <c r="A55" s="16"/>
      <c r="F55" s="14"/>
      <c r="G55" s="14"/>
      <c r="H55" s="14"/>
      <c r="I55" s="14"/>
      <c r="J55" s="14"/>
      <c r="K55" s="18"/>
      <c r="N55" s="19"/>
    </row>
    <row r="56" spans="1:17" x14ac:dyDescent="0.25">
      <c r="A56" s="16"/>
      <c r="E56" s="20"/>
      <c r="F56" s="14"/>
      <c r="G56" s="14"/>
      <c r="H56" s="14"/>
      <c r="I56" s="14"/>
      <c r="J56" s="14"/>
      <c r="K56" s="18"/>
      <c r="N56" s="19"/>
    </row>
    <row r="57" spans="1:17" x14ac:dyDescent="0.25">
      <c r="A57" s="16"/>
      <c r="F57" s="14"/>
      <c r="G57" s="14"/>
      <c r="H57" s="14"/>
      <c r="I57" s="14"/>
      <c r="J57" s="14"/>
      <c r="K57" s="18"/>
      <c r="N57" s="19"/>
    </row>
    <row r="58" spans="1:17" x14ac:dyDescent="0.25">
      <c r="A58" s="16"/>
      <c r="F58" s="14"/>
      <c r="G58" s="14"/>
      <c r="H58" s="14"/>
      <c r="I58" s="14"/>
      <c r="J58" s="14"/>
      <c r="K58" s="18"/>
    </row>
    <row r="59" spans="1:17" x14ac:dyDescent="0.25">
      <c r="A59" s="16"/>
      <c r="F59" s="14"/>
      <c r="G59" s="14"/>
      <c r="H59" s="14"/>
      <c r="I59" s="14"/>
      <c r="J59" s="14"/>
      <c r="K59" s="18"/>
    </row>
    <row r="60" spans="1:17" x14ac:dyDescent="0.25">
      <c r="A60" s="16"/>
      <c r="F60" s="14"/>
      <c r="G60" s="14"/>
      <c r="H60" s="14"/>
      <c r="I60" s="14"/>
      <c r="J60" s="14"/>
      <c r="K60" s="18"/>
    </row>
    <row r="61" spans="1:17" x14ac:dyDescent="0.25">
      <c r="A61" s="16"/>
      <c r="F61" s="14"/>
      <c r="G61" s="14"/>
      <c r="H61" s="14"/>
      <c r="I61" s="14"/>
      <c r="J61" s="14"/>
      <c r="K61" s="18"/>
    </row>
    <row r="62" spans="1:17" x14ac:dyDescent="0.25">
      <c r="A62" s="16"/>
      <c r="F62" s="14"/>
      <c r="G62" s="14"/>
      <c r="H62" s="14"/>
      <c r="I62" s="14"/>
      <c r="J62" s="14"/>
      <c r="K62" s="18"/>
    </row>
    <row r="63" spans="1:17" x14ac:dyDescent="0.25">
      <c r="A63" s="16"/>
      <c r="F63" s="14"/>
      <c r="G63" s="14"/>
      <c r="H63" s="14"/>
      <c r="I63" s="14"/>
      <c r="J63" s="14"/>
      <c r="K63" s="18"/>
    </row>
    <row r="64" spans="1:17" x14ac:dyDescent="0.25">
      <c r="A64" s="16"/>
      <c r="F64" s="14"/>
      <c r="G64" s="14"/>
      <c r="H64" s="14"/>
      <c r="I64" s="14"/>
      <c r="J64" s="14"/>
      <c r="K64" s="18"/>
    </row>
    <row r="65" spans="1:11" x14ac:dyDescent="0.25">
      <c r="A65" s="16"/>
      <c r="F65" s="14"/>
      <c r="G65" s="14"/>
      <c r="H65" s="14"/>
      <c r="I65" s="14"/>
      <c r="J65" s="14"/>
      <c r="K65" s="18"/>
    </row>
  </sheetData>
  <mergeCells count="3">
    <mergeCell ref="A2:J2"/>
    <mergeCell ref="L3:M3"/>
    <mergeCell ref="A50:E50"/>
  </mergeCells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RERA CARPET AREA </vt:lpstr>
      <vt:lpstr>'RERA CARPET AREA '!Print_Area</vt:lpstr>
    </vt:vector>
  </TitlesOfParts>
  <Company>RRDIL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Saravanan</dc:creator>
  <cp:lastModifiedBy>USER</cp:lastModifiedBy>
  <cp:lastPrinted>2024-07-08T12:58:31Z</cp:lastPrinted>
  <dcterms:created xsi:type="dcterms:W3CDTF">2018-03-01T09:25:39Z</dcterms:created>
  <dcterms:modified xsi:type="dcterms:W3CDTF">2024-11-21T14:15:11Z</dcterms:modified>
</cp:coreProperties>
</file>