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38f1561d11bece89/Desktop/Scan Document/"/>
    </mc:Choice>
  </mc:AlternateContent>
  <xr:revisionPtr revIDLastSave="0" documentId="8_{5ED89C6E-AE08-41D8-BE88-ABB2C1DFCD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RA" sheetId="1" r:id="rId1"/>
  </sheets>
  <definedNames>
    <definedName name="_xlnm.Print_Area" localSheetId="0">RERA!$A$1:$M$44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1" i="1" l="1"/>
  <c r="I62" i="1" s="1"/>
  <c r="H10" i="1" s="1"/>
  <c r="I10" i="1" s="1"/>
  <c r="H57" i="1"/>
  <c r="I58" i="1" s="1"/>
  <c r="H28" i="1" s="1"/>
  <c r="I28" i="1" s="1"/>
  <c r="G74" i="1"/>
  <c r="F58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4" i="1"/>
  <c r="I23" i="1"/>
  <c r="I22" i="1"/>
  <c r="I21" i="1"/>
  <c r="I20" i="1"/>
  <c r="I19" i="1"/>
  <c r="I18" i="1"/>
  <c r="I17" i="1"/>
  <c r="I16" i="1"/>
  <c r="I15" i="1"/>
  <c r="I14" i="1"/>
  <c r="I12" i="1"/>
  <c r="I13" i="1"/>
  <c r="F65" i="1"/>
  <c r="H11" i="1" l="1"/>
  <c r="I11" i="1" s="1"/>
  <c r="H9" i="1"/>
  <c r="I9" i="1" s="1"/>
  <c r="H26" i="1"/>
  <c r="I26" i="1" s="1"/>
  <c r="H27" i="1"/>
  <c r="I27" i="1" s="1"/>
  <c r="G54" i="1" l="1"/>
  <c r="H54" i="1" s="1"/>
  <c r="J10" i="1" s="1"/>
  <c r="J58" i="1"/>
  <c r="K59" i="1" s="1"/>
  <c r="J28" i="1" s="1"/>
  <c r="I44" i="1"/>
  <c r="C59" i="1"/>
  <c r="J11" i="1" l="1"/>
  <c r="J27" i="1"/>
  <c r="J26" i="1"/>
  <c r="L59" i="1" s="1"/>
  <c r="J9" i="1"/>
  <c r="J44" i="1" l="1"/>
  <c r="D54" i="1" l="1"/>
  <c r="C60" i="1"/>
  <c r="D60" i="1" s="1"/>
</calcChain>
</file>

<file path=xl/sharedStrings.xml><?xml version="1.0" encoding="utf-8"?>
<sst xmlns="http://schemas.openxmlformats.org/spreadsheetml/2006/main" count="169" uniqueCount="66">
  <si>
    <t>SI.No.</t>
  </si>
  <si>
    <t>Floor</t>
  </si>
  <si>
    <t>Flat No.</t>
  </si>
  <si>
    <t>Type</t>
  </si>
  <si>
    <t>Exclusive Balcony (sq.m)</t>
  </si>
  <si>
    <t>Proportionate Common Area (sq.m)</t>
  </si>
  <si>
    <t>Total Area (sq.m)</t>
  </si>
  <si>
    <t>UDS land Area (sq.m)</t>
  </si>
  <si>
    <t>RERA AREA STATEMENT</t>
  </si>
  <si>
    <t>Third Floor</t>
  </si>
  <si>
    <t>Second Floor</t>
  </si>
  <si>
    <t xml:space="preserve">First Floor </t>
  </si>
  <si>
    <t>Note :</t>
  </si>
  <si>
    <t>NA</t>
  </si>
  <si>
    <t>Exclusive Verandah/
Utility/Service/
Open Terrace (sq.m)</t>
  </si>
  <si>
    <t>TWO WHEELERS PARKING</t>
  </si>
  <si>
    <t>VISITORS</t>
  </si>
  <si>
    <t>CAR PARKING</t>
  </si>
  <si>
    <t>PARKING</t>
  </si>
  <si>
    <t>PC PARKING</t>
  </si>
  <si>
    <t>-</t>
  </si>
  <si>
    <t>OPEN</t>
  </si>
  <si>
    <t>COVERED</t>
  </si>
  <si>
    <t>BLOCK-1</t>
  </si>
  <si>
    <t>SHOP 1 &amp; 2</t>
  </si>
  <si>
    <t>BLOCK 1</t>
  </si>
  <si>
    <t>HOUSE</t>
  </si>
  <si>
    <t>BLOCK-2</t>
  </si>
  <si>
    <t xml:space="preserve"> RESIDENTIAL VILLA &amp; COMMERCIAL BUILDING FOR MANAPAKKAM ROAD, CHENNAI.
</t>
  </si>
  <si>
    <t>FLA1-01</t>
  </si>
  <si>
    <t>VILLA-1A</t>
  </si>
  <si>
    <t>VILLA-1B</t>
  </si>
  <si>
    <t>VILLA-1C</t>
  </si>
  <si>
    <t>VILLA-1D</t>
  </si>
  <si>
    <t>VILLA-1E</t>
  </si>
  <si>
    <t>VILLA-1F</t>
  </si>
  <si>
    <t>VILLA-1G</t>
  </si>
  <si>
    <t>VILLA-1H</t>
  </si>
  <si>
    <t>VILLA-1J</t>
  </si>
  <si>
    <t>VILLA-1K</t>
  </si>
  <si>
    <t>VILLA-1L</t>
  </si>
  <si>
    <t>VILLA-1M</t>
  </si>
  <si>
    <t>VILLA-2A</t>
  </si>
  <si>
    <t>VILLA-2B</t>
  </si>
  <si>
    <t>VILLA-2C</t>
  </si>
  <si>
    <t>VILLA-2D</t>
  </si>
  <si>
    <t>VILLA-2E</t>
  </si>
  <si>
    <t>VILLA-2F</t>
  </si>
  <si>
    <t>VILLA-2G</t>
  </si>
  <si>
    <t>VILLA-2H</t>
  </si>
  <si>
    <t>VILLA-2J</t>
  </si>
  <si>
    <t>VILLA-2K</t>
  </si>
  <si>
    <t>VILLA-2L</t>
  </si>
  <si>
    <t>VILLA-2M</t>
  </si>
  <si>
    <t>43 nos</t>
  </si>
  <si>
    <t>LAND AREA</t>
  </si>
  <si>
    <t>68 nos</t>
  </si>
  <si>
    <t>COMMON AREA FOR ROW HOUSE</t>
  </si>
  <si>
    <t>TRANSFORMER ROOM</t>
  </si>
  <si>
    <t>HEAD ROOM</t>
  </si>
  <si>
    <t>WATER TANK</t>
  </si>
  <si>
    <t>GROUND</t>
  </si>
  <si>
    <t>BLOCK 2</t>
  </si>
  <si>
    <t>RERA Plinth Area)
(sq.m)</t>
  </si>
  <si>
    <t>VILLA-1I</t>
  </si>
  <si>
    <t>VILLA-2I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</si>
</sst>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00"/>
    <numFmt numFmtId="165" formatCode="0.0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Franklin Gothic Book"/>
      <family val="2"/>
    </font>
    <font>
      <b/>
      <sz val="16"/>
      <color theme="1"/>
      <name val="Franklin Gothic Book"/>
      <family val="2"/>
    </font>
    <font>
      <b/>
      <sz val="18"/>
      <color theme="1"/>
      <name val="Franklin Gothic Book"/>
      <family val="2"/>
    </font>
    <font>
      <b/>
      <sz val="15"/>
      <color theme="1"/>
      <name val="Franklin Gothic Book"/>
      <family val="2"/>
    </font>
    <font>
      <b/>
      <sz val="12"/>
      <color theme="1"/>
      <name val="Franklin Gothic Book"/>
      <family val="2"/>
    </font>
    <font>
      <b/>
      <sz val="11"/>
      <name val="Franklin Gothic Book"/>
      <family val="2"/>
    </font>
    <font>
      <sz val="11"/>
      <color theme="1"/>
      <name val="Times New Roman"/>
      <family val="1"/>
    </font>
    <font>
      <sz val="11"/>
      <name val="Franklin Gothic Book"/>
      <family val="2"/>
    </font>
    <font>
      <b/>
      <sz val="14"/>
      <color theme="1"/>
      <name val="Franklin Gothic Book"/>
      <family val="2"/>
    </font>
    <font>
      <b/>
      <sz val="11"/>
      <color theme="1"/>
      <name val="Franklin Gothic Book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Franklin Gothic Book"/>
    </font>
    <font>
      <b/>
      <sz val="11"/>
      <color theme="1"/>
      <name val="Franklin Gothic Book"/>
    </font>
    <font>
      <sz val="11"/>
      <color theme="1"/>
      <name val="FFFF"/>
    </font>
    <font>
      <sz val="12"/>
      <color theme="1"/>
      <name val="Franklin Gothic Book"/>
    </font>
    <font>
      <sz val="8"/>
      <name val="Calibri"/>
      <family val="2"/>
      <scheme val="minor"/>
    </font>
    <font>
      <sz val="12"/>
      <color theme="1"/>
      <name val="Franklin Gothic Boo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0" applyFo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2" fontId="8" fillId="0" borderId="0" xfId="1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2" fontId="8" fillId="0" borderId="0" xfId="1" applyNumberFormat="1" applyFont="1" applyFill="1" applyAlignment="1">
      <alignment horizontal="center" vertical="center"/>
    </xf>
    <xf numFmtId="2" fontId="8" fillId="0" borderId="0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" fontId="9" fillId="0" borderId="0" xfId="1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top"/>
    </xf>
    <xf numFmtId="2" fontId="0" fillId="0" borderId="0" xfId="0" applyNumberFormat="1"/>
    <xf numFmtId="164" fontId="0" fillId="0" borderId="0" xfId="0" applyNumberFormat="1"/>
    <xf numFmtId="2" fontId="9" fillId="0" borderId="1" xfId="1" applyNumberFormat="1" applyFont="1" applyFill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2" fontId="2" fillId="0" borderId="1" xfId="1" applyNumberFormat="1" applyFont="1" applyFill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2" fontId="2" fillId="0" borderId="3" xfId="0" applyNumberFormat="1" applyFont="1" applyBorder="1" applyAlignment="1">
      <alignment horizontal="center" vertical="center"/>
    </xf>
    <xf numFmtId="2" fontId="7" fillId="0" borderId="2" xfId="1" applyNumberFormat="1" applyFont="1" applyFill="1" applyBorder="1" applyAlignment="1">
      <alignment horizontal="center" vertical="center" wrapText="1"/>
    </xf>
    <xf numFmtId="2" fontId="9" fillId="0" borderId="2" xfId="1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2" fontId="2" fillId="0" borderId="1" xfId="0" applyNumberFormat="1" applyFont="1" applyBorder="1" applyAlignment="1">
      <alignment horizontal="center" vertical="top"/>
    </xf>
    <xf numFmtId="0" fontId="2" fillId="0" borderId="1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2" fontId="17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2" fontId="8" fillId="0" borderId="0" xfId="1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2" fontId="2" fillId="0" borderId="0" xfId="1" applyNumberFormat="1" applyFont="1" applyBorder="1" applyAlignment="1">
      <alignment horizontal="center" vertical="center"/>
    </xf>
    <xf numFmtId="10" fontId="1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2" fontId="2" fillId="0" borderId="0" xfId="0" applyNumberFormat="1" applyFont="1" applyAlignment="1">
      <alignment horizontal="left" vertical="center" wrapText="1"/>
    </xf>
    <xf numFmtId="2" fontId="2" fillId="0" borderId="0" xfId="0" applyNumberFormat="1" applyFont="1" applyAlignment="1">
      <alignment horizontal="center" vertical="top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2" fontId="0" fillId="0" borderId="0" xfId="0" applyNumberFormat="1" applyAlignment="1">
      <alignment horizontal="left" vertical="top"/>
    </xf>
    <xf numFmtId="2" fontId="13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2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2" fillId="0" borderId="0" xfId="1" applyNumberFormat="1" applyFont="1" applyFill="1" applyBorder="1" applyAlignment="1">
      <alignment horizontal="center" vertical="center" wrapText="1"/>
    </xf>
    <xf numFmtId="2" fontId="7" fillId="0" borderId="0" xfId="1" applyNumberFormat="1" applyFont="1" applyFill="1" applyBorder="1" applyAlignment="1">
      <alignment horizontal="center" vertical="center" wrapText="1"/>
    </xf>
    <xf numFmtId="2" fontId="7" fillId="0" borderId="13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2" fontId="7" fillId="0" borderId="1" xfId="1" applyNumberFormat="1" applyFont="1" applyFill="1" applyBorder="1" applyAlignment="1">
      <alignment horizontal="center" vertical="center" wrapText="1"/>
    </xf>
    <xf numFmtId="2" fontId="2" fillId="0" borderId="1" xfId="1" applyNumberFormat="1" applyFont="1" applyFill="1" applyBorder="1" applyAlignment="1">
      <alignment horizontal="center" vertical="center" wrapText="1"/>
    </xf>
    <xf numFmtId="2" fontId="7" fillId="0" borderId="2" xfId="1" applyNumberFormat="1" applyFont="1" applyFill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8"/>
  <sheetViews>
    <sheetView tabSelected="1" zoomScaleNormal="100" workbookViewId="0">
      <selection activeCell="O76" sqref="O76"/>
    </sheetView>
  </sheetViews>
  <sheetFormatPr defaultRowHeight="14.4"/>
  <cols>
    <col min="1" max="1" width="6.6640625" style="2" customWidth="1"/>
    <col min="2" max="2" width="14.33203125" style="45" bestFit="1" customWidth="1"/>
    <col min="3" max="3" width="11.88671875" style="2" customWidth="1"/>
    <col min="4" max="4" width="12.33203125" style="2" customWidth="1"/>
    <col min="5" max="5" width="15.5546875" style="5" customWidth="1"/>
    <col min="6" max="6" width="13.44140625" style="6" customWidth="1"/>
    <col min="7" max="7" width="22.33203125" style="6" bestFit="1" customWidth="1"/>
    <col min="8" max="8" width="16.109375" style="5" customWidth="1"/>
    <col min="9" max="9" width="12.33203125" style="51" customWidth="1"/>
    <col min="10" max="10" width="12.33203125" style="6" customWidth="1"/>
    <col min="11" max="11" width="13.6640625" style="6" customWidth="1"/>
    <col min="12" max="12" width="12.77734375" style="2" customWidth="1"/>
    <col min="13" max="13" width="13" style="2" customWidth="1"/>
    <col min="14" max="14" width="9.109375" style="2"/>
  </cols>
  <sheetData>
    <row r="1" spans="1:15" s="1" customFormat="1" ht="15" customHeight="1">
      <c r="A1" s="117" t="s">
        <v>28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9"/>
    </row>
    <row r="2" spans="1:15" s="1" customFormat="1" ht="15" customHeight="1">
      <c r="A2" s="120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2"/>
    </row>
    <row r="3" spans="1:15" s="1" customFormat="1" ht="15.6" customHeight="1">
      <c r="A3" s="130" t="s">
        <v>8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2"/>
    </row>
    <row r="4" spans="1:15" s="1" customFormat="1" ht="15.6" customHeight="1">
      <c r="A4" s="133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5"/>
    </row>
    <row r="5" spans="1:15" s="3" customFormat="1" ht="19.95" customHeight="1">
      <c r="A5" s="123" t="s">
        <v>0</v>
      </c>
      <c r="B5" s="124" t="s">
        <v>1</v>
      </c>
      <c r="C5" s="123" t="s">
        <v>2</v>
      </c>
      <c r="D5" s="123" t="s">
        <v>3</v>
      </c>
      <c r="E5" s="125" t="s">
        <v>63</v>
      </c>
      <c r="F5" s="115" t="s">
        <v>4</v>
      </c>
      <c r="G5" s="115" t="s">
        <v>14</v>
      </c>
      <c r="H5" s="127" t="s">
        <v>5</v>
      </c>
      <c r="I5" s="115" t="s">
        <v>6</v>
      </c>
      <c r="J5" s="128" t="s">
        <v>7</v>
      </c>
      <c r="K5" s="94" t="s">
        <v>18</v>
      </c>
      <c r="L5" s="95"/>
      <c r="M5" s="96"/>
      <c r="N5" s="2"/>
    </row>
    <row r="6" spans="1:15" s="3" customFormat="1" ht="49.95" customHeight="1">
      <c r="A6" s="123"/>
      <c r="B6" s="124"/>
      <c r="C6" s="123"/>
      <c r="D6" s="123"/>
      <c r="E6" s="126"/>
      <c r="F6" s="115"/>
      <c r="G6" s="115"/>
      <c r="H6" s="127"/>
      <c r="I6" s="115"/>
      <c r="J6" s="128"/>
      <c r="K6" s="94" t="s">
        <v>17</v>
      </c>
      <c r="L6" s="96"/>
      <c r="M6" s="23" t="s">
        <v>15</v>
      </c>
      <c r="N6" s="2"/>
    </row>
    <row r="7" spans="1:15" s="3" customFormat="1" ht="22.8" customHeight="1">
      <c r="A7" s="58" t="s">
        <v>23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60"/>
      <c r="N7" s="2"/>
    </row>
    <row r="8" spans="1:15" s="3" customFormat="1" ht="20.399999999999999" customHeight="1">
      <c r="A8" s="23"/>
      <c r="B8" s="42"/>
      <c r="C8" s="23"/>
      <c r="D8" s="23"/>
      <c r="E8" s="40"/>
      <c r="F8" s="37"/>
      <c r="G8" s="37"/>
      <c r="H8" s="48"/>
      <c r="I8" s="37"/>
      <c r="J8" s="50"/>
      <c r="K8" s="37" t="s">
        <v>22</v>
      </c>
      <c r="L8" s="23" t="s">
        <v>21</v>
      </c>
      <c r="M8" s="37" t="s">
        <v>22</v>
      </c>
      <c r="N8" s="2"/>
    </row>
    <row r="9" spans="1:15" s="3" customFormat="1" ht="19.95" customHeight="1">
      <c r="A9" s="7">
        <v>1</v>
      </c>
      <c r="B9" s="43" t="s">
        <v>11</v>
      </c>
      <c r="C9" s="4" t="s">
        <v>13</v>
      </c>
      <c r="D9" s="4" t="s">
        <v>24</v>
      </c>
      <c r="E9" s="33">
        <v>101.25</v>
      </c>
      <c r="F9" s="8" t="s">
        <v>13</v>
      </c>
      <c r="G9" s="8" t="s">
        <v>13</v>
      </c>
      <c r="H9" s="49">
        <f>E9*I62</f>
        <v>94.456666666666663</v>
      </c>
      <c r="I9" s="34">
        <f>E9+H9</f>
        <v>195.70666666666665</v>
      </c>
      <c r="J9" s="47">
        <f>I9*H54</f>
        <v>93.893333333333345</v>
      </c>
      <c r="K9" s="24">
        <v>2</v>
      </c>
      <c r="L9" s="24"/>
      <c r="M9" s="24">
        <v>2</v>
      </c>
      <c r="N9" s="2"/>
    </row>
    <row r="10" spans="1:15" s="3" customFormat="1" ht="19.95" customHeight="1">
      <c r="A10" s="7">
        <v>2</v>
      </c>
      <c r="B10" s="43" t="s">
        <v>10</v>
      </c>
      <c r="C10" s="4" t="s">
        <v>13</v>
      </c>
      <c r="D10" s="4" t="s">
        <v>24</v>
      </c>
      <c r="E10" s="33">
        <v>101.25</v>
      </c>
      <c r="F10" s="8" t="s">
        <v>13</v>
      </c>
      <c r="G10" s="8" t="s">
        <v>13</v>
      </c>
      <c r="H10" s="49">
        <f>E10*I62</f>
        <v>94.456666666666663</v>
      </c>
      <c r="I10" s="34">
        <f t="shared" ref="I10:I11" si="0">E10+H10</f>
        <v>195.70666666666665</v>
      </c>
      <c r="J10" s="47">
        <f>I10*H54</f>
        <v>93.893333333333345</v>
      </c>
      <c r="K10" s="24">
        <v>2</v>
      </c>
      <c r="L10" s="24"/>
      <c r="M10" s="24">
        <v>2</v>
      </c>
      <c r="N10" s="2"/>
    </row>
    <row r="11" spans="1:15" s="3" customFormat="1" ht="19.95" customHeight="1">
      <c r="A11" s="7">
        <v>3</v>
      </c>
      <c r="B11" s="43" t="s">
        <v>9</v>
      </c>
      <c r="C11" s="4" t="s">
        <v>13</v>
      </c>
      <c r="D11" s="4" t="s">
        <v>24</v>
      </c>
      <c r="E11" s="33">
        <v>101.25</v>
      </c>
      <c r="F11" s="8" t="s">
        <v>13</v>
      </c>
      <c r="G11" s="8" t="s">
        <v>13</v>
      </c>
      <c r="H11" s="49">
        <f>E11*I62</f>
        <v>94.456666666666663</v>
      </c>
      <c r="I11" s="34">
        <f t="shared" si="0"/>
        <v>195.70666666666665</v>
      </c>
      <c r="J11" s="47">
        <f>I11*H54</f>
        <v>93.893333333333345</v>
      </c>
      <c r="K11" s="24">
        <v>2</v>
      </c>
      <c r="L11" s="24"/>
      <c r="M11" s="24">
        <v>2</v>
      </c>
      <c r="N11" s="2"/>
    </row>
    <row r="12" spans="1:15" s="3" customFormat="1" ht="19.95" customHeight="1">
      <c r="A12" s="7">
        <v>4</v>
      </c>
      <c r="B12" s="44" t="s">
        <v>30</v>
      </c>
      <c r="C12" s="4" t="s">
        <v>26</v>
      </c>
      <c r="D12" s="4" t="s">
        <v>13</v>
      </c>
      <c r="E12" s="33">
        <v>132.74</v>
      </c>
      <c r="F12" s="8">
        <v>9.44</v>
      </c>
      <c r="G12" s="8" t="s">
        <v>13</v>
      </c>
      <c r="H12" s="49">
        <v>68.819999999999993</v>
      </c>
      <c r="I12" s="34">
        <f t="shared" ref="I12:I24" si="1">E12+F12+H12</f>
        <v>211</v>
      </c>
      <c r="J12" s="47">
        <v>88.7</v>
      </c>
      <c r="K12" s="92">
        <v>1</v>
      </c>
      <c r="L12" s="24"/>
      <c r="M12" s="24">
        <v>2</v>
      </c>
      <c r="N12" s="2"/>
    </row>
    <row r="13" spans="1:15" s="3" customFormat="1" ht="19.95" customHeight="1">
      <c r="A13" s="7">
        <v>5</v>
      </c>
      <c r="B13" s="44" t="s">
        <v>31</v>
      </c>
      <c r="C13" s="4" t="s">
        <v>26</v>
      </c>
      <c r="D13" s="4" t="s">
        <v>13</v>
      </c>
      <c r="E13" s="33">
        <v>132.74</v>
      </c>
      <c r="F13" s="8">
        <v>9.44</v>
      </c>
      <c r="G13" s="8" t="s">
        <v>13</v>
      </c>
      <c r="H13" s="49">
        <v>68.819999999999993</v>
      </c>
      <c r="I13" s="34">
        <f t="shared" si="1"/>
        <v>211</v>
      </c>
      <c r="J13" s="47">
        <v>88.7</v>
      </c>
      <c r="K13" s="92">
        <v>1</v>
      </c>
      <c r="L13" s="24"/>
      <c r="M13" s="24">
        <v>2</v>
      </c>
      <c r="N13" s="2"/>
      <c r="O13" s="85"/>
    </row>
    <row r="14" spans="1:15" s="3" customFormat="1" ht="19.95" customHeight="1">
      <c r="A14" s="7">
        <v>6</v>
      </c>
      <c r="B14" s="44" t="s">
        <v>32</v>
      </c>
      <c r="C14" s="4" t="s">
        <v>26</v>
      </c>
      <c r="D14" s="4" t="s">
        <v>13</v>
      </c>
      <c r="E14" s="33">
        <v>132.74</v>
      </c>
      <c r="F14" s="8">
        <v>9.44</v>
      </c>
      <c r="G14" s="8" t="s">
        <v>13</v>
      </c>
      <c r="H14" s="49">
        <v>68.819999999999993</v>
      </c>
      <c r="I14" s="34">
        <f t="shared" si="1"/>
        <v>211</v>
      </c>
      <c r="J14" s="47">
        <v>88.7</v>
      </c>
      <c r="K14" s="92">
        <v>1</v>
      </c>
      <c r="L14" s="24"/>
      <c r="M14" s="24">
        <v>2</v>
      </c>
      <c r="N14" s="2"/>
    </row>
    <row r="15" spans="1:15" s="3" customFormat="1" ht="19.95" customHeight="1">
      <c r="A15" s="7">
        <v>7</v>
      </c>
      <c r="B15" s="44" t="s">
        <v>33</v>
      </c>
      <c r="C15" s="4" t="s">
        <v>26</v>
      </c>
      <c r="D15" s="4" t="s">
        <v>13</v>
      </c>
      <c r="E15" s="33">
        <v>132.74</v>
      </c>
      <c r="F15" s="8">
        <v>9.44</v>
      </c>
      <c r="G15" s="8" t="s">
        <v>13</v>
      </c>
      <c r="H15" s="49">
        <v>68.819999999999993</v>
      </c>
      <c r="I15" s="34">
        <f t="shared" si="1"/>
        <v>211</v>
      </c>
      <c r="J15" s="47">
        <v>88.7</v>
      </c>
      <c r="K15" s="92">
        <v>1</v>
      </c>
      <c r="L15" s="24"/>
      <c r="M15" s="24">
        <v>2</v>
      </c>
      <c r="N15" s="2"/>
    </row>
    <row r="16" spans="1:15" s="3" customFormat="1" ht="19.95" customHeight="1">
      <c r="A16" s="7">
        <v>8</v>
      </c>
      <c r="B16" s="44" t="s">
        <v>34</v>
      </c>
      <c r="C16" s="4" t="s">
        <v>26</v>
      </c>
      <c r="D16" s="4" t="s">
        <v>13</v>
      </c>
      <c r="E16" s="33">
        <v>132.74</v>
      </c>
      <c r="F16" s="8">
        <v>9.44</v>
      </c>
      <c r="G16" s="8" t="s">
        <v>13</v>
      </c>
      <c r="H16" s="49">
        <v>68.819999999999993</v>
      </c>
      <c r="I16" s="34">
        <f t="shared" si="1"/>
        <v>211</v>
      </c>
      <c r="J16" s="47">
        <v>88.7</v>
      </c>
      <c r="K16" s="92">
        <v>1</v>
      </c>
      <c r="L16" s="24"/>
      <c r="M16" s="24">
        <v>2</v>
      </c>
      <c r="N16" s="2"/>
    </row>
    <row r="17" spans="1:15" s="3" customFormat="1" ht="19.95" customHeight="1">
      <c r="A17" s="7">
        <v>9</v>
      </c>
      <c r="B17" s="44" t="s">
        <v>35</v>
      </c>
      <c r="C17" s="4" t="s">
        <v>26</v>
      </c>
      <c r="D17" s="4" t="s">
        <v>13</v>
      </c>
      <c r="E17" s="33">
        <v>132.74</v>
      </c>
      <c r="F17" s="8">
        <v>9.44</v>
      </c>
      <c r="G17" s="8" t="s">
        <v>13</v>
      </c>
      <c r="H17" s="49">
        <v>68.819999999999993</v>
      </c>
      <c r="I17" s="34">
        <f t="shared" si="1"/>
        <v>211</v>
      </c>
      <c r="J17" s="47">
        <v>88.7</v>
      </c>
      <c r="K17" s="92">
        <v>1</v>
      </c>
      <c r="L17" s="24"/>
      <c r="M17" s="24">
        <v>2</v>
      </c>
      <c r="N17" s="2"/>
    </row>
    <row r="18" spans="1:15" s="3" customFormat="1" ht="19.95" customHeight="1">
      <c r="A18" s="7">
        <v>10</v>
      </c>
      <c r="B18" s="44" t="s">
        <v>36</v>
      </c>
      <c r="C18" s="4" t="s">
        <v>26</v>
      </c>
      <c r="D18" s="4" t="s">
        <v>13</v>
      </c>
      <c r="E18" s="33">
        <v>132.74</v>
      </c>
      <c r="F18" s="8">
        <v>9.44</v>
      </c>
      <c r="G18" s="8" t="s">
        <v>13</v>
      </c>
      <c r="H18" s="49">
        <v>68.819999999999993</v>
      </c>
      <c r="I18" s="34">
        <f t="shared" si="1"/>
        <v>211</v>
      </c>
      <c r="J18" s="47">
        <v>88.7</v>
      </c>
      <c r="K18" s="92">
        <v>1</v>
      </c>
      <c r="L18" s="24"/>
      <c r="M18" s="24">
        <v>2</v>
      </c>
      <c r="N18" s="2"/>
    </row>
    <row r="19" spans="1:15" s="3" customFormat="1" ht="19.95" customHeight="1">
      <c r="A19" s="7">
        <v>11</v>
      </c>
      <c r="B19" s="44" t="s">
        <v>37</v>
      </c>
      <c r="C19" s="4" t="s">
        <v>26</v>
      </c>
      <c r="D19" s="4" t="s">
        <v>13</v>
      </c>
      <c r="E19" s="33">
        <v>132.74</v>
      </c>
      <c r="F19" s="8">
        <v>9.44</v>
      </c>
      <c r="G19" s="8" t="s">
        <v>13</v>
      </c>
      <c r="H19" s="49">
        <v>68.819999999999993</v>
      </c>
      <c r="I19" s="34">
        <f t="shared" si="1"/>
        <v>211</v>
      </c>
      <c r="J19" s="47">
        <v>88.7</v>
      </c>
      <c r="K19" s="92">
        <v>1</v>
      </c>
      <c r="L19" s="24"/>
      <c r="M19" s="24">
        <v>2</v>
      </c>
      <c r="N19" s="2"/>
    </row>
    <row r="20" spans="1:15" s="3" customFormat="1" ht="19.95" customHeight="1">
      <c r="A20" s="7">
        <v>12</v>
      </c>
      <c r="B20" s="44" t="s">
        <v>64</v>
      </c>
      <c r="C20" s="4" t="s">
        <v>26</v>
      </c>
      <c r="D20" s="4" t="s">
        <v>13</v>
      </c>
      <c r="E20" s="33">
        <v>132.74</v>
      </c>
      <c r="F20" s="8">
        <v>9.44</v>
      </c>
      <c r="G20" s="8" t="s">
        <v>13</v>
      </c>
      <c r="H20" s="49">
        <v>68.819999999999993</v>
      </c>
      <c r="I20" s="34">
        <f t="shared" si="1"/>
        <v>211</v>
      </c>
      <c r="J20" s="47">
        <v>88.7</v>
      </c>
      <c r="K20" s="92">
        <v>1</v>
      </c>
      <c r="L20" s="24"/>
      <c r="M20" s="24">
        <v>2</v>
      </c>
      <c r="N20" s="2"/>
    </row>
    <row r="21" spans="1:15" s="3" customFormat="1" ht="19.95" customHeight="1">
      <c r="A21" s="7">
        <v>13</v>
      </c>
      <c r="B21" s="44" t="s">
        <v>38</v>
      </c>
      <c r="C21" s="4" t="s">
        <v>26</v>
      </c>
      <c r="D21" s="4" t="s">
        <v>13</v>
      </c>
      <c r="E21" s="33">
        <v>132.74</v>
      </c>
      <c r="F21" s="8">
        <v>9.44</v>
      </c>
      <c r="G21" s="8" t="s">
        <v>13</v>
      </c>
      <c r="H21" s="49">
        <v>68.819999999999993</v>
      </c>
      <c r="I21" s="34">
        <f t="shared" si="1"/>
        <v>211</v>
      </c>
      <c r="J21" s="47">
        <v>88.7</v>
      </c>
      <c r="K21" s="92">
        <v>1</v>
      </c>
      <c r="L21" s="24"/>
      <c r="M21" s="24">
        <v>2</v>
      </c>
      <c r="N21" s="2"/>
    </row>
    <row r="22" spans="1:15" s="3" customFormat="1" ht="19.95" customHeight="1">
      <c r="A22" s="7">
        <v>14</v>
      </c>
      <c r="B22" s="44" t="s">
        <v>39</v>
      </c>
      <c r="C22" s="4" t="s">
        <v>26</v>
      </c>
      <c r="D22" s="4" t="s">
        <v>13</v>
      </c>
      <c r="E22" s="33">
        <v>132.74</v>
      </c>
      <c r="F22" s="8">
        <v>9.44</v>
      </c>
      <c r="G22" s="8" t="s">
        <v>13</v>
      </c>
      <c r="H22" s="49">
        <v>68.819999999999993</v>
      </c>
      <c r="I22" s="34">
        <f t="shared" si="1"/>
        <v>211</v>
      </c>
      <c r="J22" s="47">
        <v>88.7</v>
      </c>
      <c r="K22" s="92">
        <v>1</v>
      </c>
      <c r="L22" s="24"/>
      <c r="M22" s="24">
        <v>2</v>
      </c>
      <c r="N22" s="2"/>
    </row>
    <row r="23" spans="1:15" s="3" customFormat="1" ht="19.95" customHeight="1">
      <c r="A23" s="7">
        <v>15</v>
      </c>
      <c r="B23" s="44" t="s">
        <v>40</v>
      </c>
      <c r="C23" s="4" t="s">
        <v>26</v>
      </c>
      <c r="D23" s="4" t="s">
        <v>13</v>
      </c>
      <c r="E23" s="33">
        <v>132.74</v>
      </c>
      <c r="F23" s="8">
        <v>9.44</v>
      </c>
      <c r="G23" s="8" t="s">
        <v>13</v>
      </c>
      <c r="H23" s="49">
        <v>68.819999999999993</v>
      </c>
      <c r="I23" s="34">
        <f t="shared" si="1"/>
        <v>211</v>
      </c>
      <c r="J23" s="47">
        <v>88.7</v>
      </c>
      <c r="K23" s="92">
        <v>1</v>
      </c>
      <c r="L23" s="24"/>
      <c r="M23" s="24">
        <v>2</v>
      </c>
      <c r="N23" s="2"/>
    </row>
    <row r="24" spans="1:15" s="3" customFormat="1" ht="19.95" customHeight="1">
      <c r="A24" s="7">
        <v>16</v>
      </c>
      <c r="B24" s="44" t="s">
        <v>41</v>
      </c>
      <c r="C24" s="4" t="s">
        <v>26</v>
      </c>
      <c r="D24" s="4" t="s">
        <v>13</v>
      </c>
      <c r="E24" s="33">
        <v>132.74</v>
      </c>
      <c r="F24" s="8">
        <v>9.44</v>
      </c>
      <c r="G24" s="8" t="s">
        <v>13</v>
      </c>
      <c r="H24" s="49">
        <v>68.819999999999993</v>
      </c>
      <c r="I24" s="34">
        <f t="shared" si="1"/>
        <v>211</v>
      </c>
      <c r="J24" s="47">
        <v>88.7</v>
      </c>
      <c r="K24" s="92">
        <v>1</v>
      </c>
      <c r="L24" s="24"/>
      <c r="M24" s="24">
        <v>2</v>
      </c>
      <c r="N24" s="2"/>
    </row>
    <row r="25" spans="1:15" s="3" customFormat="1" ht="19.95" customHeight="1">
      <c r="A25" s="56" t="s">
        <v>27</v>
      </c>
      <c r="B25" s="57"/>
      <c r="C25" s="57"/>
      <c r="D25" s="57"/>
      <c r="E25" s="57"/>
      <c r="F25" s="57"/>
      <c r="G25" s="57"/>
      <c r="H25" s="54"/>
      <c r="I25" s="54"/>
      <c r="J25" s="54"/>
      <c r="K25" s="93"/>
      <c r="L25" s="54"/>
      <c r="M25" s="55"/>
      <c r="N25" s="2"/>
    </row>
    <row r="26" spans="1:15" s="3" customFormat="1" ht="19.95" customHeight="1">
      <c r="A26" s="7">
        <v>1</v>
      </c>
      <c r="B26" s="43" t="s">
        <v>11</v>
      </c>
      <c r="C26" s="4" t="s">
        <v>13</v>
      </c>
      <c r="D26" s="4" t="s">
        <v>24</v>
      </c>
      <c r="E26" s="33">
        <v>101.25</v>
      </c>
      <c r="F26" s="8" t="s">
        <v>13</v>
      </c>
      <c r="G26" s="8" t="s">
        <v>13</v>
      </c>
      <c r="H26" s="49">
        <f>E26*I58</f>
        <v>87.613820492454337</v>
      </c>
      <c r="I26" s="34">
        <f>E26+H26</f>
        <v>188.86382049245435</v>
      </c>
      <c r="J26" s="47">
        <f>I26*K59</f>
        <v>78.780381254964254</v>
      </c>
      <c r="K26" s="24">
        <v>2</v>
      </c>
      <c r="L26" s="24"/>
      <c r="M26" s="24">
        <v>2</v>
      </c>
      <c r="N26" s="2"/>
    </row>
    <row r="27" spans="1:15" s="3" customFormat="1" ht="19.95" customHeight="1">
      <c r="A27" s="7">
        <v>2</v>
      </c>
      <c r="B27" s="43" t="s">
        <v>10</v>
      </c>
      <c r="C27" s="4" t="s">
        <v>13</v>
      </c>
      <c r="D27" s="4" t="s">
        <v>24</v>
      </c>
      <c r="E27" s="33">
        <v>101.25</v>
      </c>
      <c r="F27" s="8" t="s">
        <v>13</v>
      </c>
      <c r="G27" s="8" t="s">
        <v>13</v>
      </c>
      <c r="H27" s="49">
        <f>E27*I58</f>
        <v>87.613820492454337</v>
      </c>
      <c r="I27" s="34">
        <f t="shared" ref="I27:I28" si="2">E27+H27</f>
        <v>188.86382049245435</v>
      </c>
      <c r="J27" s="47">
        <f>I27*K59</f>
        <v>78.780381254964254</v>
      </c>
      <c r="K27" s="24">
        <v>2</v>
      </c>
      <c r="L27" s="24"/>
      <c r="M27" s="24">
        <v>2</v>
      </c>
      <c r="N27" s="2"/>
      <c r="O27" s="85"/>
    </row>
    <row r="28" spans="1:15" s="3" customFormat="1" ht="19.95" customHeight="1">
      <c r="A28" s="7">
        <v>3</v>
      </c>
      <c r="B28" s="43" t="s">
        <v>9</v>
      </c>
      <c r="C28" s="4" t="s">
        <v>29</v>
      </c>
      <c r="D28" s="4" t="s">
        <v>13</v>
      </c>
      <c r="E28" s="33">
        <v>112.25</v>
      </c>
      <c r="F28" s="8" t="s">
        <v>13</v>
      </c>
      <c r="G28" s="8" t="s">
        <v>13</v>
      </c>
      <c r="H28" s="49">
        <f>E28*I58</f>
        <v>97.132359015091353</v>
      </c>
      <c r="I28" s="34">
        <f t="shared" si="2"/>
        <v>209.38235901509137</v>
      </c>
      <c r="J28" s="47">
        <f>I28*K59</f>
        <v>87.339237490071483</v>
      </c>
      <c r="K28" s="24">
        <v>2</v>
      </c>
      <c r="L28" s="24"/>
      <c r="M28" s="24">
        <v>2</v>
      </c>
      <c r="N28" s="2"/>
    </row>
    <row r="29" spans="1:15" s="3" customFormat="1" ht="19.95" customHeight="1">
      <c r="A29" s="7">
        <v>4</v>
      </c>
      <c r="B29" s="44" t="s">
        <v>42</v>
      </c>
      <c r="C29" s="4" t="s">
        <v>26</v>
      </c>
      <c r="D29" s="4" t="s">
        <v>13</v>
      </c>
      <c r="E29" s="33">
        <v>135.94999999999999</v>
      </c>
      <c r="F29" s="8">
        <v>6.82</v>
      </c>
      <c r="G29" s="8" t="s">
        <v>13</v>
      </c>
      <c r="H29" s="49">
        <v>68.23</v>
      </c>
      <c r="I29" s="34">
        <f t="shared" ref="I29:I41" si="3">E29+F29+H29</f>
        <v>211</v>
      </c>
      <c r="J29" s="47">
        <v>88.7</v>
      </c>
      <c r="K29" s="92">
        <v>1</v>
      </c>
      <c r="L29" s="24"/>
      <c r="M29" s="24">
        <v>2</v>
      </c>
      <c r="N29" s="2"/>
    </row>
    <row r="30" spans="1:15" s="3" customFormat="1" ht="19.95" customHeight="1">
      <c r="A30" s="7">
        <v>5</v>
      </c>
      <c r="B30" s="44" t="s">
        <v>43</v>
      </c>
      <c r="C30" s="4" t="s">
        <v>26</v>
      </c>
      <c r="D30" s="4" t="s">
        <v>13</v>
      </c>
      <c r="E30" s="33">
        <v>135.94999999999999</v>
      </c>
      <c r="F30" s="8">
        <v>6.82</v>
      </c>
      <c r="G30" s="8" t="s">
        <v>13</v>
      </c>
      <c r="H30" s="49">
        <v>68.23</v>
      </c>
      <c r="I30" s="34">
        <f t="shared" si="3"/>
        <v>211</v>
      </c>
      <c r="J30" s="47">
        <v>88.7</v>
      </c>
      <c r="K30" s="92">
        <v>1</v>
      </c>
      <c r="L30" s="24"/>
      <c r="M30" s="24">
        <v>2</v>
      </c>
      <c r="N30" s="2"/>
    </row>
    <row r="31" spans="1:15" s="3" customFormat="1" ht="19.95" customHeight="1">
      <c r="A31" s="7">
        <v>6</v>
      </c>
      <c r="B31" s="44" t="s">
        <v>44</v>
      </c>
      <c r="C31" s="4" t="s">
        <v>26</v>
      </c>
      <c r="D31" s="4" t="s">
        <v>13</v>
      </c>
      <c r="E31" s="33">
        <v>135.94999999999999</v>
      </c>
      <c r="F31" s="8">
        <v>6.82</v>
      </c>
      <c r="G31" s="8" t="s">
        <v>13</v>
      </c>
      <c r="H31" s="49">
        <v>68.23</v>
      </c>
      <c r="I31" s="34">
        <f t="shared" si="3"/>
        <v>211</v>
      </c>
      <c r="J31" s="47">
        <v>88.7</v>
      </c>
      <c r="K31" s="92">
        <v>1</v>
      </c>
      <c r="L31" s="24"/>
      <c r="M31" s="24">
        <v>2</v>
      </c>
      <c r="N31" s="2"/>
    </row>
    <row r="32" spans="1:15" s="3" customFormat="1" ht="19.95" customHeight="1">
      <c r="A32" s="7">
        <v>7</v>
      </c>
      <c r="B32" s="44" t="s">
        <v>45</v>
      </c>
      <c r="C32" s="4" t="s">
        <v>26</v>
      </c>
      <c r="D32" s="4" t="s">
        <v>13</v>
      </c>
      <c r="E32" s="33">
        <v>135.94999999999999</v>
      </c>
      <c r="F32" s="8">
        <v>6.82</v>
      </c>
      <c r="G32" s="8" t="s">
        <v>13</v>
      </c>
      <c r="H32" s="49">
        <v>68.23</v>
      </c>
      <c r="I32" s="34">
        <f t="shared" si="3"/>
        <v>211</v>
      </c>
      <c r="J32" s="47">
        <v>88.7</v>
      </c>
      <c r="K32" s="92">
        <v>1</v>
      </c>
      <c r="L32" s="24"/>
      <c r="M32" s="24">
        <v>2</v>
      </c>
      <c r="N32" s="2"/>
    </row>
    <row r="33" spans="1:14" s="3" customFormat="1" ht="19.95" customHeight="1">
      <c r="A33" s="7">
        <v>8</v>
      </c>
      <c r="B33" s="44" t="s">
        <v>46</v>
      </c>
      <c r="C33" s="4" t="s">
        <v>26</v>
      </c>
      <c r="D33" s="4" t="s">
        <v>13</v>
      </c>
      <c r="E33" s="33">
        <v>135.94999999999999</v>
      </c>
      <c r="F33" s="8">
        <v>6.82</v>
      </c>
      <c r="G33" s="8" t="s">
        <v>13</v>
      </c>
      <c r="H33" s="49">
        <v>68.23</v>
      </c>
      <c r="I33" s="34">
        <f t="shared" si="3"/>
        <v>211</v>
      </c>
      <c r="J33" s="47">
        <v>88.7</v>
      </c>
      <c r="K33" s="92">
        <v>1</v>
      </c>
      <c r="L33" s="24"/>
      <c r="M33" s="24">
        <v>2</v>
      </c>
      <c r="N33" s="2"/>
    </row>
    <row r="34" spans="1:14" s="3" customFormat="1" ht="19.95" customHeight="1">
      <c r="A34" s="7">
        <v>9</v>
      </c>
      <c r="B34" s="44" t="s">
        <v>47</v>
      </c>
      <c r="C34" s="4" t="s">
        <v>26</v>
      </c>
      <c r="D34" s="4" t="s">
        <v>13</v>
      </c>
      <c r="E34" s="33">
        <v>135.94999999999999</v>
      </c>
      <c r="F34" s="8">
        <v>6.82</v>
      </c>
      <c r="G34" s="8" t="s">
        <v>13</v>
      </c>
      <c r="H34" s="49">
        <v>68.23</v>
      </c>
      <c r="I34" s="34">
        <f t="shared" si="3"/>
        <v>211</v>
      </c>
      <c r="J34" s="47">
        <v>88.7</v>
      </c>
      <c r="K34" s="92">
        <v>1</v>
      </c>
      <c r="L34" s="24"/>
      <c r="M34" s="24">
        <v>2</v>
      </c>
      <c r="N34" s="2"/>
    </row>
    <row r="35" spans="1:14" s="3" customFormat="1" ht="19.95" customHeight="1">
      <c r="A35" s="7">
        <v>10</v>
      </c>
      <c r="B35" s="44" t="s">
        <v>48</v>
      </c>
      <c r="C35" s="4" t="s">
        <v>26</v>
      </c>
      <c r="D35" s="4" t="s">
        <v>13</v>
      </c>
      <c r="E35" s="33">
        <v>135.94999999999999</v>
      </c>
      <c r="F35" s="8">
        <v>6.82</v>
      </c>
      <c r="G35" s="8" t="s">
        <v>13</v>
      </c>
      <c r="H35" s="49">
        <v>68.23</v>
      </c>
      <c r="I35" s="34">
        <f t="shared" si="3"/>
        <v>211</v>
      </c>
      <c r="J35" s="47">
        <v>88.7</v>
      </c>
      <c r="K35" s="92">
        <v>1</v>
      </c>
      <c r="L35" s="24"/>
      <c r="M35" s="24">
        <v>2</v>
      </c>
      <c r="N35" s="2"/>
    </row>
    <row r="36" spans="1:14" s="3" customFormat="1" ht="19.95" customHeight="1">
      <c r="A36" s="7">
        <v>11</v>
      </c>
      <c r="B36" s="44" t="s">
        <v>49</v>
      </c>
      <c r="C36" s="4" t="s">
        <v>26</v>
      </c>
      <c r="D36" s="4" t="s">
        <v>13</v>
      </c>
      <c r="E36" s="33">
        <v>135.94999999999999</v>
      </c>
      <c r="F36" s="8">
        <v>6.82</v>
      </c>
      <c r="G36" s="8" t="s">
        <v>13</v>
      </c>
      <c r="H36" s="49">
        <v>68.23</v>
      </c>
      <c r="I36" s="34">
        <f t="shared" si="3"/>
        <v>211</v>
      </c>
      <c r="J36" s="47">
        <v>88.7</v>
      </c>
      <c r="K36" s="92">
        <v>1</v>
      </c>
      <c r="L36" s="24"/>
      <c r="M36" s="24">
        <v>2</v>
      </c>
      <c r="N36" s="2"/>
    </row>
    <row r="37" spans="1:14" s="3" customFormat="1" ht="19.95" customHeight="1">
      <c r="A37" s="7">
        <v>12</v>
      </c>
      <c r="B37" s="44" t="s">
        <v>65</v>
      </c>
      <c r="C37" s="4" t="s">
        <v>26</v>
      </c>
      <c r="D37" s="4" t="s">
        <v>13</v>
      </c>
      <c r="E37" s="33">
        <v>135.94999999999999</v>
      </c>
      <c r="F37" s="8">
        <v>6.82</v>
      </c>
      <c r="G37" s="8" t="s">
        <v>13</v>
      </c>
      <c r="H37" s="49">
        <v>68.23</v>
      </c>
      <c r="I37" s="34">
        <f t="shared" si="3"/>
        <v>211</v>
      </c>
      <c r="J37" s="47">
        <v>88.7</v>
      </c>
      <c r="K37" s="92">
        <v>1</v>
      </c>
      <c r="L37" s="24"/>
      <c r="M37" s="24">
        <v>2</v>
      </c>
      <c r="N37" s="2"/>
    </row>
    <row r="38" spans="1:14" s="3" customFormat="1" ht="19.95" customHeight="1">
      <c r="A38" s="7">
        <v>13</v>
      </c>
      <c r="B38" s="44" t="s">
        <v>50</v>
      </c>
      <c r="C38" s="4" t="s">
        <v>26</v>
      </c>
      <c r="D38" s="4" t="s">
        <v>13</v>
      </c>
      <c r="E38" s="33">
        <v>135.94999999999999</v>
      </c>
      <c r="F38" s="8">
        <v>6.82</v>
      </c>
      <c r="G38" s="8" t="s">
        <v>13</v>
      </c>
      <c r="H38" s="49">
        <v>68.23</v>
      </c>
      <c r="I38" s="34">
        <f t="shared" si="3"/>
        <v>211</v>
      </c>
      <c r="J38" s="47">
        <v>88.7</v>
      </c>
      <c r="K38" s="92">
        <v>1</v>
      </c>
      <c r="L38" s="24"/>
      <c r="M38" s="24">
        <v>2</v>
      </c>
      <c r="N38" s="2"/>
    </row>
    <row r="39" spans="1:14" s="3" customFormat="1" ht="19.95" customHeight="1">
      <c r="A39" s="7">
        <v>14</v>
      </c>
      <c r="B39" s="44" t="s">
        <v>51</v>
      </c>
      <c r="C39" s="4" t="s">
        <v>26</v>
      </c>
      <c r="D39" s="4" t="s">
        <v>13</v>
      </c>
      <c r="E39" s="33">
        <v>135.94999999999999</v>
      </c>
      <c r="F39" s="8">
        <v>6.82</v>
      </c>
      <c r="G39" s="8" t="s">
        <v>13</v>
      </c>
      <c r="H39" s="49">
        <v>68.23</v>
      </c>
      <c r="I39" s="34">
        <f t="shared" si="3"/>
        <v>211</v>
      </c>
      <c r="J39" s="47">
        <v>88.7</v>
      </c>
      <c r="K39" s="92">
        <v>1</v>
      </c>
      <c r="L39" s="24"/>
      <c r="M39" s="24">
        <v>2</v>
      </c>
      <c r="N39" s="2"/>
    </row>
    <row r="40" spans="1:14" s="3" customFormat="1" ht="19.95" customHeight="1">
      <c r="A40" s="7">
        <v>15</v>
      </c>
      <c r="B40" s="44" t="s">
        <v>52</v>
      </c>
      <c r="C40" s="4" t="s">
        <v>26</v>
      </c>
      <c r="D40" s="4" t="s">
        <v>13</v>
      </c>
      <c r="E40" s="33">
        <v>135.94999999999999</v>
      </c>
      <c r="F40" s="8">
        <v>6.82</v>
      </c>
      <c r="G40" s="8" t="s">
        <v>13</v>
      </c>
      <c r="H40" s="49">
        <v>68.23</v>
      </c>
      <c r="I40" s="34">
        <f t="shared" si="3"/>
        <v>211</v>
      </c>
      <c r="J40" s="47">
        <v>88.7</v>
      </c>
      <c r="K40" s="92">
        <v>1</v>
      </c>
      <c r="L40" s="24"/>
      <c r="M40" s="24">
        <v>2</v>
      </c>
      <c r="N40" s="2"/>
    </row>
    <row r="41" spans="1:14" s="3" customFormat="1" ht="19.95" customHeight="1">
      <c r="A41" s="7">
        <v>16</v>
      </c>
      <c r="B41" s="44" t="s">
        <v>53</v>
      </c>
      <c r="C41" s="4" t="s">
        <v>26</v>
      </c>
      <c r="D41" s="4" t="s">
        <v>13</v>
      </c>
      <c r="E41" s="33">
        <v>135.94999999999999</v>
      </c>
      <c r="F41" s="8">
        <v>6.82</v>
      </c>
      <c r="G41" s="8" t="s">
        <v>13</v>
      </c>
      <c r="H41" s="49">
        <v>68.23</v>
      </c>
      <c r="I41" s="34">
        <f t="shared" si="3"/>
        <v>211</v>
      </c>
      <c r="J41" s="47">
        <v>88.7</v>
      </c>
      <c r="K41" s="92">
        <v>1</v>
      </c>
      <c r="L41" s="24"/>
      <c r="M41" s="24">
        <v>2</v>
      </c>
      <c r="N41" s="2"/>
    </row>
    <row r="42" spans="1:14" s="3" customFormat="1" ht="19.95" customHeight="1">
      <c r="A42" s="7"/>
      <c r="B42" s="44"/>
      <c r="C42" s="4"/>
      <c r="D42" s="4"/>
      <c r="E42" s="33"/>
      <c r="F42" s="8"/>
      <c r="G42" s="100" t="s">
        <v>16</v>
      </c>
      <c r="H42" s="101"/>
      <c r="I42" s="52"/>
      <c r="J42" s="52"/>
      <c r="K42" s="41">
        <v>2</v>
      </c>
      <c r="L42" s="24">
        <v>1</v>
      </c>
      <c r="M42" s="24">
        <v>4</v>
      </c>
      <c r="N42" s="2"/>
    </row>
    <row r="43" spans="1:14" s="3" customFormat="1" ht="19.95" customHeight="1">
      <c r="A43" s="7"/>
      <c r="B43" s="44"/>
      <c r="C43" s="4"/>
      <c r="D43" s="4"/>
      <c r="E43" s="33"/>
      <c r="F43" s="8"/>
      <c r="G43" s="100" t="s">
        <v>19</v>
      </c>
      <c r="H43" s="101"/>
      <c r="I43" s="52"/>
      <c r="J43" s="52"/>
      <c r="K43" s="41">
        <v>1</v>
      </c>
      <c r="L43" s="24">
        <v>1</v>
      </c>
      <c r="M43" s="24" t="s">
        <v>20</v>
      </c>
      <c r="N43" s="2"/>
    </row>
    <row r="44" spans="1:14" s="30" customFormat="1" ht="19.95" customHeight="1">
      <c r="A44" s="27"/>
      <c r="B44" s="81"/>
      <c r="C44" s="28"/>
      <c r="D44" s="28"/>
      <c r="E44" s="10"/>
      <c r="F44" s="9"/>
      <c r="G44" s="9"/>
      <c r="H44" s="9"/>
      <c r="I44" s="9">
        <f>SUM(I9:I43)</f>
        <v>6660.2300000000005</v>
      </c>
      <c r="J44" s="10">
        <f>SUM(J9:J43)</f>
        <v>2832.7799999999993</v>
      </c>
      <c r="K44" s="97" t="s">
        <v>54</v>
      </c>
      <c r="L44" s="97"/>
      <c r="M44" s="25" t="s">
        <v>56</v>
      </c>
      <c r="N44" s="29"/>
    </row>
    <row r="45" spans="1:14" s="30" customFormat="1" ht="19.95" customHeight="1">
      <c r="A45" s="87"/>
      <c r="B45" s="88"/>
      <c r="C45" s="82"/>
      <c r="D45" s="82"/>
      <c r="E45" s="89"/>
      <c r="F45" s="90"/>
      <c r="G45" s="90"/>
      <c r="H45" s="90"/>
      <c r="I45" s="90"/>
      <c r="J45" s="89"/>
      <c r="K45" s="91"/>
      <c r="L45" s="91"/>
      <c r="M45" s="91"/>
      <c r="N45" s="29"/>
    </row>
    <row r="46" spans="1:14" s="30" customFormat="1" ht="19.95" customHeight="1">
      <c r="A46" s="87"/>
      <c r="B46" s="88"/>
      <c r="C46" s="82"/>
      <c r="D46" s="82"/>
      <c r="E46" s="89"/>
      <c r="F46" s="90"/>
      <c r="G46" s="90"/>
      <c r="H46" s="90"/>
      <c r="I46" s="90"/>
      <c r="J46" s="89"/>
      <c r="K46" s="91"/>
      <c r="L46" s="91"/>
      <c r="M46" s="91"/>
      <c r="N46" s="29"/>
    </row>
    <row r="47" spans="1:14" s="30" customFormat="1" ht="19.95" customHeight="1">
      <c r="A47" s="87"/>
      <c r="B47" s="88"/>
      <c r="C47" s="82"/>
      <c r="D47" s="82"/>
      <c r="E47" s="89"/>
      <c r="F47" s="90"/>
      <c r="G47" s="90"/>
      <c r="H47" s="90"/>
      <c r="I47" s="90"/>
      <c r="J47" s="89"/>
      <c r="K47" s="91"/>
      <c r="L47" s="91"/>
      <c r="M47" s="91"/>
      <c r="N47" s="29"/>
    </row>
    <row r="48" spans="1:14" s="30" customFormat="1" ht="19.95" customHeight="1">
      <c r="A48" s="87"/>
      <c r="B48" s="88"/>
      <c r="C48" s="82"/>
      <c r="D48" s="82"/>
      <c r="E48" s="89"/>
      <c r="F48" s="90"/>
      <c r="G48" s="90"/>
      <c r="H48" s="90"/>
      <c r="I48" s="90"/>
      <c r="J48" s="89"/>
      <c r="K48" s="91"/>
      <c r="L48" s="91"/>
      <c r="M48" s="91"/>
      <c r="N48" s="29"/>
    </row>
    <row r="49" spans="1:16" s="30" customFormat="1" ht="19.95" customHeight="1">
      <c r="A49" s="87"/>
      <c r="B49" s="88"/>
      <c r="C49" s="82"/>
      <c r="D49" s="82"/>
      <c r="E49" s="89"/>
      <c r="F49" s="90"/>
      <c r="G49" s="90"/>
      <c r="H49" s="90"/>
      <c r="I49" s="90"/>
      <c r="J49" s="89"/>
      <c r="K49" s="91"/>
      <c r="L49" s="91"/>
      <c r="M49" s="91"/>
      <c r="N49" s="29"/>
    </row>
    <row r="50" spans="1:16" s="30" customFormat="1" ht="19.95" customHeight="1">
      <c r="A50" s="87"/>
      <c r="B50" s="88"/>
      <c r="C50" s="82"/>
      <c r="D50" s="82"/>
      <c r="E50" s="89"/>
      <c r="F50" s="90"/>
      <c r="G50" s="90"/>
      <c r="H50" s="90"/>
      <c r="I50" s="90"/>
      <c r="J50" s="89"/>
      <c r="K50" s="91"/>
      <c r="L50" s="91"/>
      <c r="M50" s="91"/>
      <c r="N50" s="29"/>
    </row>
    <row r="51" spans="1:16" s="30" customFormat="1" ht="19.95" customHeight="1">
      <c r="A51" s="87"/>
      <c r="B51" s="88"/>
      <c r="C51" s="82"/>
      <c r="D51" s="82"/>
      <c r="E51" s="89"/>
      <c r="F51" s="90"/>
      <c r="G51" s="90"/>
      <c r="H51" s="90"/>
      <c r="I51" s="90"/>
      <c r="J51" s="89"/>
      <c r="K51" s="91"/>
      <c r="L51" s="91"/>
      <c r="M51" s="91"/>
      <c r="N51" s="29"/>
    </row>
    <row r="52" spans="1:16">
      <c r="E52" s="69"/>
      <c r="H52" s="69"/>
      <c r="I52" s="6"/>
      <c r="M52" s="68"/>
    </row>
    <row r="53" spans="1:16">
      <c r="A53" s="70" t="s">
        <v>12</v>
      </c>
      <c r="B53" s="71"/>
      <c r="C53" s="15"/>
      <c r="D53" s="15"/>
      <c r="E53" s="72"/>
      <c r="F53" s="18"/>
      <c r="H53" s="69"/>
      <c r="I53" s="6"/>
    </row>
    <row r="54" spans="1:16">
      <c r="A54" s="70"/>
      <c r="B54" s="71"/>
      <c r="C54" s="15"/>
      <c r="D54" s="18">
        <f>J44-E57</f>
        <v>0</v>
      </c>
      <c r="E54" s="72"/>
      <c r="F54" s="18">
        <v>281.68</v>
      </c>
      <c r="G54" s="6">
        <f>I9+I10+I11</f>
        <v>587.11999999999989</v>
      </c>
      <c r="H54" s="69">
        <f>F54/G54</f>
        <v>0.47976563564518337</v>
      </c>
      <c r="I54" s="6"/>
    </row>
    <row r="55" spans="1:16" ht="31.2" customHeight="1">
      <c r="A55" s="105"/>
      <c r="B55" s="105"/>
      <c r="E55" s="61"/>
      <c r="F55" s="61"/>
      <c r="H55" s="69"/>
      <c r="I55" s="6"/>
    </row>
    <row r="56" spans="1:16" ht="15.6">
      <c r="A56" s="62"/>
      <c r="B56" s="63"/>
      <c r="C56" s="62"/>
      <c r="D56" s="62"/>
      <c r="E56" s="61"/>
      <c r="F56" s="62"/>
      <c r="H56" s="69" t="s">
        <v>62</v>
      </c>
      <c r="I56" s="6"/>
    </row>
    <row r="57" spans="1:16" ht="15.6">
      <c r="A57" s="106" t="s">
        <v>55</v>
      </c>
      <c r="B57" s="106"/>
      <c r="C57" s="107"/>
      <c r="D57" s="107"/>
      <c r="E57" s="64">
        <v>2832.78</v>
      </c>
      <c r="F57" s="65"/>
      <c r="H57" s="69">
        <f>E26+E27+E28</f>
        <v>314.75</v>
      </c>
      <c r="I57" s="6"/>
    </row>
    <row r="58" spans="1:16" ht="15.6">
      <c r="A58" s="62"/>
      <c r="B58" s="63"/>
      <c r="C58" s="107"/>
      <c r="D58" s="107"/>
      <c r="E58" s="66"/>
      <c r="F58" s="62">
        <f>E57/E59</f>
        <v>0.430396594239561</v>
      </c>
      <c r="H58" s="69">
        <v>272.36</v>
      </c>
      <c r="I58" s="6">
        <f>H58/H57</f>
        <v>0.86532168387609221</v>
      </c>
      <c r="J58" s="6">
        <f>I26+I27+I28</f>
        <v>587.11000000000013</v>
      </c>
    </row>
    <row r="59" spans="1:16" ht="15.6">
      <c r="A59" s="62"/>
      <c r="C59" s="86">
        <f>I11+I10+I9</f>
        <v>587.11999999999989</v>
      </c>
      <c r="E59" s="29">
        <v>6581.79</v>
      </c>
      <c r="F59" s="62">
        <v>0.42</v>
      </c>
      <c r="H59" s="69"/>
      <c r="I59" s="6"/>
      <c r="J59" s="6">
        <v>244.9</v>
      </c>
      <c r="K59" s="6">
        <f>J59/J58</f>
        <v>0.41712796579857259</v>
      </c>
      <c r="L59" s="6">
        <f>J26+J27+J28</f>
        <v>244.89999999999998</v>
      </c>
    </row>
    <row r="60" spans="1:16" ht="15.6">
      <c r="A60" s="62"/>
      <c r="C60" s="86">
        <f>E57-J44</f>
        <v>0</v>
      </c>
      <c r="D60" s="2">
        <f>C60/C59</f>
        <v>0</v>
      </c>
      <c r="E60" s="67"/>
      <c r="F60" s="62"/>
      <c r="H60" s="69" t="s">
        <v>25</v>
      </c>
      <c r="I60" s="6"/>
    </row>
    <row r="61" spans="1:16">
      <c r="E61" s="2"/>
      <c r="H61" s="69">
        <f>E9+E10+E11</f>
        <v>303.75</v>
      </c>
      <c r="I61" s="6"/>
      <c r="P61" s="32"/>
    </row>
    <row r="62" spans="1:16">
      <c r="C62" s="102"/>
      <c r="D62" s="102"/>
      <c r="E62" s="73"/>
      <c r="H62" s="69">
        <v>283.37</v>
      </c>
      <c r="I62" s="6">
        <f>H62/H61</f>
        <v>0.93290534979423867</v>
      </c>
      <c r="P62" s="32"/>
    </row>
    <row r="63" spans="1:16">
      <c r="E63" s="69"/>
      <c r="H63" s="69"/>
      <c r="I63" s="6"/>
      <c r="P63" s="32"/>
    </row>
    <row r="64" spans="1:16" ht="16.5" customHeight="1">
      <c r="C64" s="22"/>
      <c r="D64" s="22"/>
      <c r="E64" s="22"/>
      <c r="F64" s="22"/>
      <c r="G64" s="22"/>
      <c r="H64" s="22"/>
      <c r="I64" s="22"/>
      <c r="J64" s="22"/>
      <c r="K64" s="22"/>
      <c r="P64" s="31"/>
    </row>
    <row r="65" spans="1:16" ht="16.5" customHeight="1">
      <c r="B65" s="74" t="s">
        <v>25</v>
      </c>
      <c r="C65" s="22"/>
      <c r="D65" s="22">
        <v>232.68</v>
      </c>
      <c r="E65" s="22">
        <v>303.75</v>
      </c>
      <c r="F65" s="22">
        <f>D65/E65</f>
        <v>0.76602469135802476</v>
      </c>
      <c r="G65" s="22"/>
      <c r="H65" s="22"/>
      <c r="I65" s="22"/>
      <c r="J65" s="22"/>
      <c r="K65" s="22"/>
      <c r="P65" s="31"/>
    </row>
    <row r="66" spans="1:16">
      <c r="A66" s="129"/>
      <c r="B66" s="129"/>
      <c r="C66" s="129"/>
      <c r="D66" s="129"/>
      <c r="E66" s="129"/>
      <c r="F66" s="129"/>
      <c r="H66" s="12"/>
      <c r="I66" s="6"/>
    </row>
    <row r="67" spans="1:16" ht="15" customHeight="1">
      <c r="A67" s="1"/>
      <c r="B67" s="75"/>
      <c r="C67" s="19"/>
      <c r="D67" s="19"/>
      <c r="E67" s="19"/>
      <c r="F67" s="19"/>
      <c r="G67" s="19"/>
      <c r="H67" s="19"/>
      <c r="I67" s="19"/>
      <c r="J67" s="19"/>
      <c r="K67" s="19"/>
      <c r="L67" s="103"/>
      <c r="M67" s="103"/>
    </row>
    <row r="68" spans="1:16" ht="15" customHeight="1">
      <c r="A68" s="76"/>
      <c r="B68" s="26"/>
      <c r="C68" s="19"/>
      <c r="D68" s="19"/>
      <c r="E68" s="19"/>
      <c r="F68" s="19"/>
      <c r="G68" s="19"/>
      <c r="H68" s="19"/>
      <c r="I68" s="19"/>
      <c r="J68" s="19"/>
      <c r="K68" s="19"/>
      <c r="L68" s="103"/>
      <c r="M68" s="103"/>
    </row>
    <row r="69" spans="1:16" ht="15" customHeight="1">
      <c r="A69" s="76"/>
      <c r="B69" s="26"/>
      <c r="C69" s="19"/>
      <c r="D69" s="19"/>
      <c r="E69" s="83" t="s">
        <v>58</v>
      </c>
      <c r="F69" s="83"/>
      <c r="G69" s="84">
        <v>33.869999999999997</v>
      </c>
      <c r="H69" s="19"/>
      <c r="I69" s="19"/>
      <c r="J69" s="19"/>
      <c r="K69" s="19"/>
      <c r="L69" s="104"/>
      <c r="M69" s="104"/>
    </row>
    <row r="70" spans="1:16" ht="15" customHeight="1">
      <c r="A70" s="76"/>
      <c r="B70" s="71" t="s">
        <v>57</v>
      </c>
      <c r="C70" s="62"/>
      <c r="D70" s="62"/>
      <c r="H70" s="21"/>
      <c r="I70" s="21"/>
      <c r="J70" s="21"/>
      <c r="K70" s="21"/>
      <c r="L70" s="104"/>
      <c r="M70" s="104"/>
    </row>
    <row r="71" spans="1:16" ht="15" customHeight="1">
      <c r="B71" s="77"/>
      <c r="C71" s="21"/>
      <c r="D71" s="21"/>
      <c r="E71" s="84" t="s">
        <v>59</v>
      </c>
      <c r="F71" s="84"/>
      <c r="G71" s="84">
        <v>13.96</v>
      </c>
      <c r="H71" s="21"/>
      <c r="I71" s="21"/>
      <c r="J71" s="21"/>
      <c r="K71" s="21"/>
      <c r="L71" s="104"/>
      <c r="M71" s="104"/>
    </row>
    <row r="72" spans="1:16" ht="15.6">
      <c r="A72" s="78"/>
      <c r="B72" s="46"/>
      <c r="C72" s="78"/>
      <c r="D72" s="78"/>
      <c r="E72" s="84" t="s">
        <v>60</v>
      </c>
      <c r="F72" s="84"/>
      <c r="G72" s="84">
        <v>13.96</v>
      </c>
      <c r="H72" s="20"/>
      <c r="I72" s="20"/>
      <c r="J72" s="20"/>
      <c r="K72" s="20"/>
      <c r="L72" s="98"/>
      <c r="M72" s="98"/>
    </row>
    <row r="73" spans="1:16">
      <c r="A73" s="14"/>
      <c r="B73" s="26"/>
      <c r="C73" s="15"/>
      <c r="D73" s="15"/>
      <c r="E73" s="16" t="s">
        <v>61</v>
      </c>
      <c r="F73" s="17"/>
      <c r="G73" s="16">
        <v>39</v>
      </c>
      <c r="H73" s="17"/>
      <c r="I73" s="3"/>
      <c r="J73" s="18"/>
      <c r="K73" s="18"/>
      <c r="L73" s="14"/>
      <c r="M73" s="14"/>
    </row>
    <row r="74" spans="1:16">
      <c r="A74" s="14"/>
      <c r="B74" s="79"/>
      <c r="C74" s="15"/>
      <c r="D74" s="15"/>
      <c r="E74" s="3"/>
      <c r="F74" s="17"/>
      <c r="G74" s="17">
        <f>SUM(G71:G73)</f>
        <v>66.92</v>
      </c>
      <c r="H74" s="17"/>
      <c r="I74" s="16"/>
      <c r="J74" s="18"/>
      <c r="K74" s="18"/>
      <c r="L74" s="14"/>
      <c r="M74" s="14"/>
    </row>
    <row r="75" spans="1:16">
      <c r="A75" s="14"/>
      <c r="B75" s="26"/>
      <c r="C75" s="15"/>
      <c r="D75" s="15"/>
      <c r="E75" s="16"/>
      <c r="F75" s="17"/>
      <c r="G75" s="16"/>
      <c r="H75" s="16"/>
      <c r="I75" s="16"/>
      <c r="J75" s="18"/>
      <c r="K75" s="18"/>
      <c r="L75" s="14"/>
      <c r="M75" s="14"/>
    </row>
    <row r="76" spans="1:16">
      <c r="A76" s="14"/>
      <c r="B76" s="26"/>
      <c r="C76" s="15"/>
      <c r="D76" s="15"/>
      <c r="E76" s="16"/>
      <c r="F76" s="17"/>
      <c r="G76" s="16"/>
      <c r="H76" s="17"/>
      <c r="I76" s="17"/>
      <c r="J76" s="18"/>
      <c r="K76" s="18"/>
      <c r="L76" s="109"/>
      <c r="M76" s="109"/>
    </row>
    <row r="77" spans="1:16">
      <c r="A77" s="14"/>
      <c r="B77" s="26"/>
      <c r="C77" s="15"/>
      <c r="D77" s="15"/>
      <c r="E77" s="16"/>
      <c r="F77" s="17"/>
      <c r="G77" s="16"/>
      <c r="H77" s="17"/>
      <c r="I77" s="17"/>
      <c r="J77" s="18"/>
      <c r="K77" s="18"/>
      <c r="L77" s="109"/>
      <c r="M77" s="109"/>
    </row>
    <row r="78" spans="1:16" ht="15">
      <c r="A78" s="14"/>
      <c r="B78" s="26"/>
      <c r="C78" s="15"/>
      <c r="D78" s="15"/>
      <c r="E78" s="16"/>
      <c r="F78" s="17"/>
      <c r="G78" s="16"/>
      <c r="H78" s="17"/>
      <c r="I78" s="17"/>
      <c r="J78" s="18"/>
      <c r="K78" s="18"/>
      <c r="L78" s="109"/>
      <c r="M78" s="109"/>
    </row>
    <row r="79" spans="1:16" ht="15">
      <c r="A79" s="14"/>
      <c r="B79" s="26"/>
      <c r="C79" s="15"/>
      <c r="D79" s="15"/>
      <c r="E79" s="16"/>
      <c r="F79" s="17"/>
      <c r="G79" s="16"/>
      <c r="H79" s="17"/>
      <c r="I79" s="17"/>
      <c r="J79" s="18"/>
      <c r="K79" s="18"/>
      <c r="L79" s="109"/>
      <c r="M79" s="109"/>
    </row>
    <row r="80" spans="1:16" ht="15">
      <c r="A80" s="14"/>
      <c r="B80" s="26"/>
      <c r="C80" s="15"/>
      <c r="D80" s="15"/>
      <c r="E80" s="16"/>
      <c r="F80" s="17"/>
      <c r="G80" s="16"/>
      <c r="H80" s="17"/>
      <c r="I80" s="17"/>
      <c r="J80" s="18"/>
      <c r="K80" s="18"/>
      <c r="L80" s="109"/>
      <c r="M80" s="109"/>
    </row>
    <row r="81" spans="1:13" ht="15">
      <c r="A81" s="14"/>
      <c r="B81" s="26"/>
      <c r="C81" s="15"/>
      <c r="D81" s="15"/>
      <c r="E81" s="16"/>
      <c r="F81" s="17"/>
      <c r="G81" s="16"/>
      <c r="H81" s="17"/>
      <c r="I81" s="17"/>
      <c r="J81" s="18"/>
      <c r="K81" s="18"/>
      <c r="L81" s="109"/>
      <c r="M81" s="109"/>
    </row>
    <row r="82" spans="1:13" ht="15">
      <c r="A82" s="14"/>
      <c r="B82" s="26"/>
      <c r="C82" s="15"/>
      <c r="D82" s="15"/>
      <c r="E82" s="16"/>
      <c r="F82" s="17"/>
      <c r="G82" s="16"/>
      <c r="H82" s="17"/>
      <c r="I82" s="17"/>
      <c r="J82" s="18"/>
      <c r="K82" s="18"/>
      <c r="L82" s="109"/>
      <c r="M82" s="109"/>
    </row>
    <row r="83" spans="1:13" ht="15">
      <c r="A83" s="14"/>
      <c r="B83" s="26"/>
      <c r="C83" s="15"/>
      <c r="D83" s="15"/>
      <c r="E83" s="16"/>
      <c r="F83" s="17"/>
      <c r="G83" s="16"/>
      <c r="H83" s="17"/>
      <c r="I83" s="17"/>
      <c r="J83" s="18"/>
      <c r="K83" s="18"/>
      <c r="L83" s="109"/>
      <c r="M83" s="109"/>
    </row>
    <row r="84" spans="1:13" ht="15">
      <c r="A84" s="14"/>
      <c r="B84" s="26"/>
      <c r="C84" s="15"/>
      <c r="D84" s="15"/>
      <c r="E84" s="3"/>
      <c r="F84" s="17"/>
      <c r="G84" s="17"/>
      <c r="H84" s="17"/>
      <c r="I84" s="17"/>
      <c r="J84" s="18"/>
      <c r="K84" s="18"/>
      <c r="L84" s="14"/>
      <c r="M84" s="14"/>
    </row>
    <row r="85" spans="1:13" ht="15">
      <c r="A85" s="14"/>
      <c r="B85" s="26"/>
      <c r="C85" s="15"/>
      <c r="D85" s="15"/>
      <c r="E85" s="16"/>
      <c r="F85" s="17"/>
      <c r="G85" s="17"/>
      <c r="H85" s="17"/>
      <c r="I85" s="80"/>
      <c r="J85" s="18"/>
      <c r="K85" s="18"/>
      <c r="L85" s="14"/>
      <c r="M85" s="14"/>
    </row>
    <row r="86" spans="1:13">
      <c r="E86" s="12"/>
      <c r="H86" s="12"/>
      <c r="I86" s="6"/>
    </row>
    <row r="87" spans="1:13">
      <c r="E87" s="12"/>
      <c r="H87" s="12"/>
      <c r="I87" s="6"/>
    </row>
    <row r="88" spans="1:13">
      <c r="E88" s="12"/>
      <c r="H88" s="12"/>
      <c r="I88" s="6"/>
    </row>
    <row r="89" spans="1:13" ht="18.600000000000001">
      <c r="B89" s="116"/>
      <c r="C89" s="116"/>
      <c r="D89" s="116"/>
      <c r="E89" s="116"/>
      <c r="F89" s="116"/>
      <c r="G89" s="116"/>
      <c r="H89" s="116"/>
      <c r="I89" s="116"/>
      <c r="J89" s="116"/>
      <c r="K89" s="38"/>
    </row>
    <row r="90" spans="1:13">
      <c r="E90" s="12"/>
      <c r="H90" s="12"/>
      <c r="I90" s="6"/>
    </row>
    <row r="91" spans="1:13" ht="21.6">
      <c r="A91" s="108"/>
      <c r="B91" s="111"/>
      <c r="C91" s="111"/>
      <c r="D91" s="111"/>
      <c r="E91" s="111"/>
      <c r="F91" s="111"/>
      <c r="G91" s="111"/>
      <c r="H91" s="111"/>
      <c r="I91" s="111"/>
      <c r="J91" s="111"/>
      <c r="K91" s="35"/>
      <c r="L91" s="103"/>
      <c r="M91" s="103"/>
    </row>
    <row r="92" spans="1:13" ht="21.6">
      <c r="A92" s="108"/>
      <c r="B92" s="111"/>
      <c r="C92" s="111"/>
      <c r="D92" s="111"/>
      <c r="E92" s="111"/>
      <c r="F92" s="111"/>
      <c r="G92" s="111"/>
      <c r="H92" s="111"/>
      <c r="I92" s="111"/>
      <c r="J92" s="111"/>
      <c r="K92" s="35"/>
      <c r="L92" s="103"/>
      <c r="M92" s="103"/>
    </row>
    <row r="93" spans="1:13" ht="21.6">
      <c r="A93" s="108"/>
      <c r="B93" s="111"/>
      <c r="C93" s="111"/>
      <c r="D93" s="111"/>
      <c r="E93" s="111"/>
      <c r="F93" s="111"/>
      <c r="G93" s="111"/>
      <c r="H93" s="111"/>
      <c r="I93" s="111"/>
      <c r="J93" s="111"/>
      <c r="K93" s="35"/>
      <c r="L93" s="104"/>
      <c r="M93" s="104"/>
    </row>
    <row r="94" spans="1:13" ht="16.2">
      <c r="A94" s="108"/>
      <c r="B94" s="105"/>
      <c r="C94" s="105"/>
      <c r="D94" s="105"/>
      <c r="E94" s="105"/>
      <c r="F94" s="105"/>
      <c r="G94" s="105"/>
      <c r="H94" s="105"/>
      <c r="I94" s="105"/>
      <c r="J94" s="105"/>
      <c r="K94" s="39"/>
      <c r="L94" s="104"/>
      <c r="M94" s="104"/>
    </row>
    <row r="95" spans="1:13" ht="16.2">
      <c r="A95" s="108"/>
      <c r="B95" s="105"/>
      <c r="C95" s="105"/>
      <c r="D95" s="105"/>
      <c r="E95" s="105"/>
      <c r="F95" s="105"/>
      <c r="G95" s="105"/>
      <c r="H95" s="105"/>
      <c r="I95" s="105"/>
      <c r="J95" s="105"/>
      <c r="K95" s="39"/>
      <c r="L95" s="104"/>
      <c r="M95" s="104"/>
    </row>
    <row r="96" spans="1:13" ht="15">
      <c r="A96" s="98"/>
      <c r="B96" s="99"/>
      <c r="C96" s="98"/>
      <c r="D96" s="98"/>
      <c r="E96" s="112"/>
      <c r="F96" s="110"/>
      <c r="G96" s="113"/>
      <c r="H96" s="110"/>
      <c r="I96" s="114"/>
      <c r="J96" s="110"/>
      <c r="K96" s="36"/>
      <c r="L96" s="98"/>
      <c r="M96" s="98"/>
    </row>
    <row r="97" spans="1:13" ht="48.75" customHeight="1">
      <c r="A97" s="98"/>
      <c r="B97" s="99"/>
      <c r="C97" s="98"/>
      <c r="D97" s="98"/>
      <c r="E97" s="112"/>
      <c r="F97" s="110"/>
      <c r="G97" s="113"/>
      <c r="H97" s="110"/>
      <c r="I97" s="115"/>
      <c r="J97" s="110"/>
      <c r="K97" s="36"/>
      <c r="L97" s="13"/>
      <c r="M97" s="13"/>
    </row>
    <row r="98" spans="1:13" ht="15">
      <c r="A98" s="14"/>
      <c r="B98" s="26"/>
      <c r="C98" s="15"/>
      <c r="D98" s="15"/>
      <c r="E98" s="16"/>
      <c r="F98" s="17"/>
      <c r="G98" s="16"/>
      <c r="H98" s="17"/>
      <c r="I98" s="52"/>
      <c r="J98" s="18"/>
      <c r="K98" s="18"/>
      <c r="L98" s="14"/>
      <c r="M98" s="14"/>
    </row>
    <row r="99" spans="1:13" ht="15">
      <c r="A99" s="14"/>
      <c r="B99" s="26"/>
      <c r="C99" s="15"/>
      <c r="D99" s="15"/>
      <c r="E99" s="3"/>
      <c r="F99" s="17"/>
      <c r="G99" s="17"/>
      <c r="H99" s="17"/>
      <c r="I99" s="33"/>
      <c r="J99" s="18"/>
      <c r="K99" s="18"/>
      <c r="L99" s="14"/>
      <c r="M99" s="14"/>
    </row>
    <row r="100" spans="1:13" ht="15">
      <c r="A100" s="14"/>
      <c r="B100" s="26"/>
      <c r="C100" s="15"/>
      <c r="D100" s="15"/>
      <c r="E100" s="16"/>
      <c r="F100" s="17"/>
      <c r="G100" s="16"/>
      <c r="H100" s="16"/>
      <c r="I100" s="33"/>
      <c r="J100" s="18"/>
      <c r="K100" s="18"/>
      <c r="L100" s="14"/>
      <c r="M100" s="14"/>
    </row>
    <row r="101" spans="1:13" ht="15">
      <c r="A101" s="14"/>
      <c r="B101" s="26"/>
      <c r="C101" s="15"/>
      <c r="D101" s="15"/>
      <c r="E101" s="16"/>
      <c r="F101" s="17"/>
      <c r="G101" s="16"/>
      <c r="H101" s="17"/>
      <c r="I101" s="8"/>
      <c r="J101" s="18"/>
      <c r="K101" s="18"/>
      <c r="L101" s="109"/>
      <c r="M101" s="109"/>
    </row>
    <row r="102" spans="1:13" ht="15">
      <c r="A102" s="14"/>
      <c r="B102" s="26"/>
      <c r="C102" s="15"/>
      <c r="D102" s="15"/>
      <c r="E102" s="16"/>
      <c r="F102" s="17"/>
      <c r="G102" s="16"/>
      <c r="H102" s="17"/>
      <c r="I102" s="8"/>
      <c r="J102" s="18"/>
      <c r="K102" s="18"/>
      <c r="L102" s="109"/>
      <c r="M102" s="109"/>
    </row>
    <row r="103" spans="1:13" ht="15">
      <c r="A103" s="14"/>
      <c r="B103" s="26"/>
      <c r="C103" s="15"/>
      <c r="D103" s="15"/>
      <c r="E103" s="16"/>
      <c r="F103" s="17"/>
      <c r="G103" s="16"/>
      <c r="H103" s="17"/>
      <c r="I103" s="8"/>
      <c r="J103" s="18"/>
      <c r="K103" s="18"/>
      <c r="L103" s="109"/>
      <c r="M103" s="109"/>
    </row>
    <row r="104" spans="1:13" ht="15">
      <c r="A104" s="14"/>
      <c r="B104" s="26"/>
      <c r="C104" s="15"/>
      <c r="D104" s="15"/>
      <c r="E104" s="16"/>
      <c r="F104" s="17"/>
      <c r="G104" s="16"/>
      <c r="H104" s="17"/>
      <c r="I104" s="8"/>
      <c r="J104" s="18"/>
      <c r="K104" s="18"/>
      <c r="L104" s="109"/>
      <c r="M104" s="109"/>
    </row>
    <row r="105" spans="1:13" ht="15">
      <c r="A105" s="14"/>
      <c r="B105" s="26"/>
      <c r="C105" s="15"/>
      <c r="D105" s="15"/>
      <c r="E105" s="16"/>
      <c r="F105" s="17"/>
      <c r="G105" s="16"/>
      <c r="H105" s="17"/>
      <c r="I105" s="8"/>
      <c r="J105" s="18"/>
      <c r="K105" s="18"/>
      <c r="L105" s="109"/>
      <c r="M105" s="109"/>
    </row>
    <row r="106" spans="1:13" ht="15">
      <c r="A106" s="14"/>
      <c r="B106" s="26"/>
      <c r="C106" s="15"/>
      <c r="D106" s="15"/>
      <c r="E106" s="16"/>
      <c r="F106" s="17"/>
      <c r="G106" s="16"/>
      <c r="H106" s="17"/>
      <c r="I106" s="8"/>
      <c r="J106" s="18"/>
      <c r="K106" s="18"/>
      <c r="L106" s="109"/>
      <c r="M106" s="109"/>
    </row>
    <row r="107" spans="1:13" ht="15">
      <c r="A107" s="14"/>
      <c r="B107" s="26"/>
      <c r="C107" s="15"/>
      <c r="D107" s="15"/>
      <c r="E107" s="16"/>
      <c r="F107" s="17"/>
      <c r="G107" s="16"/>
      <c r="H107" s="17"/>
      <c r="I107" s="8"/>
      <c r="J107" s="18"/>
      <c r="K107" s="18"/>
      <c r="L107" s="109"/>
      <c r="M107" s="109"/>
    </row>
    <row r="108" spans="1:13" ht="15">
      <c r="A108" s="14"/>
      <c r="B108" s="26"/>
      <c r="C108" s="15"/>
      <c r="D108" s="15"/>
      <c r="E108" s="16"/>
      <c r="F108" s="17"/>
      <c r="G108" s="16"/>
      <c r="H108" s="17"/>
      <c r="I108" s="8"/>
      <c r="J108" s="18"/>
      <c r="K108" s="18"/>
      <c r="L108" s="109"/>
      <c r="M108" s="109"/>
    </row>
    <row r="109" spans="1:13" ht="15">
      <c r="A109" s="14"/>
      <c r="B109" s="26"/>
      <c r="C109" s="15"/>
      <c r="D109" s="15"/>
      <c r="E109" s="3"/>
      <c r="F109" s="17"/>
      <c r="G109" s="17"/>
      <c r="H109" s="17"/>
      <c r="I109" s="8"/>
      <c r="J109" s="18"/>
      <c r="K109" s="18"/>
      <c r="L109" s="14"/>
      <c r="M109" s="14"/>
    </row>
    <row r="110" spans="1:13" ht="15">
      <c r="A110" s="14"/>
      <c r="B110" s="26"/>
      <c r="C110" s="15"/>
      <c r="D110" s="15"/>
      <c r="E110" s="16"/>
      <c r="F110" s="17"/>
      <c r="G110" s="17"/>
      <c r="H110" s="17"/>
      <c r="I110" s="53"/>
      <c r="J110" s="18"/>
      <c r="K110" s="18"/>
      <c r="L110" s="14"/>
      <c r="M110" s="14"/>
    </row>
    <row r="111" spans="1:13">
      <c r="E111" s="11"/>
      <c r="H111" s="11"/>
    </row>
    <row r="112" spans="1:13">
      <c r="E112" s="11"/>
      <c r="H112" s="11"/>
    </row>
    <row r="113" spans="5:8">
      <c r="E113" s="11"/>
      <c r="H113" s="11"/>
    </row>
    <row r="114" spans="5:8">
      <c r="E114" s="11"/>
      <c r="H114" s="11"/>
    </row>
    <row r="115" spans="5:8">
      <c r="E115" s="11"/>
      <c r="H115" s="11"/>
    </row>
    <row r="116" spans="5:8">
      <c r="E116" s="11"/>
      <c r="H116" s="11"/>
    </row>
    <row r="117" spans="5:8">
      <c r="E117" s="11"/>
      <c r="H117" s="11"/>
    </row>
    <row r="118" spans="5:8">
      <c r="E118" s="11"/>
      <c r="H118" s="11"/>
    </row>
    <row r="119" spans="5:8">
      <c r="E119" s="11"/>
      <c r="H119" s="11"/>
    </row>
    <row r="120" spans="5:8">
      <c r="E120" s="11"/>
      <c r="H120" s="11"/>
    </row>
    <row r="121" spans="5:8">
      <c r="E121" s="11"/>
      <c r="H121" s="11"/>
    </row>
    <row r="122" spans="5:8">
      <c r="E122" s="11"/>
      <c r="H122" s="11"/>
    </row>
    <row r="123" spans="5:8">
      <c r="E123" s="11"/>
      <c r="H123" s="11"/>
    </row>
    <row r="124" spans="5:8">
      <c r="E124" s="11"/>
      <c r="H124" s="11"/>
    </row>
    <row r="125" spans="5:8">
      <c r="E125" s="11"/>
      <c r="H125" s="11"/>
    </row>
    <row r="126" spans="5:8">
      <c r="E126" s="11"/>
      <c r="H126" s="11"/>
    </row>
    <row r="127" spans="5:8">
      <c r="E127" s="11"/>
      <c r="H127" s="11"/>
    </row>
    <row r="128" spans="5:8">
      <c r="E128" s="11"/>
      <c r="H128" s="11"/>
    </row>
  </sheetData>
  <mergeCells count="47">
    <mergeCell ref="A1:M2"/>
    <mergeCell ref="L93:M95"/>
    <mergeCell ref="B94:J95"/>
    <mergeCell ref="A5:A6"/>
    <mergeCell ref="B5:B6"/>
    <mergeCell ref="C5:C6"/>
    <mergeCell ref="D5:D6"/>
    <mergeCell ref="E5:E6"/>
    <mergeCell ref="H5:H6"/>
    <mergeCell ref="I5:I6"/>
    <mergeCell ref="J5:J6"/>
    <mergeCell ref="A66:F66"/>
    <mergeCell ref="A3:M4"/>
    <mergeCell ref="F5:F6"/>
    <mergeCell ref="G5:G6"/>
    <mergeCell ref="G42:H42"/>
    <mergeCell ref="L101:L108"/>
    <mergeCell ref="M101:M108"/>
    <mergeCell ref="L96:M96"/>
    <mergeCell ref="L76:L83"/>
    <mergeCell ref="D96:D97"/>
    <mergeCell ref="J96:J97"/>
    <mergeCell ref="B91:J93"/>
    <mergeCell ref="E96:E97"/>
    <mergeCell ref="F96:F97"/>
    <mergeCell ref="G96:G97"/>
    <mergeCell ref="H96:H97"/>
    <mergeCell ref="I96:I97"/>
    <mergeCell ref="L91:M92"/>
    <mergeCell ref="M76:M83"/>
    <mergeCell ref="B89:J89"/>
    <mergeCell ref="K5:M5"/>
    <mergeCell ref="K44:L44"/>
    <mergeCell ref="A96:A97"/>
    <mergeCell ref="B96:B97"/>
    <mergeCell ref="C96:C97"/>
    <mergeCell ref="G43:H43"/>
    <mergeCell ref="K6:L6"/>
    <mergeCell ref="C62:D62"/>
    <mergeCell ref="L67:M68"/>
    <mergeCell ref="L69:M71"/>
    <mergeCell ref="L72:M72"/>
    <mergeCell ref="A55:B55"/>
    <mergeCell ref="A57:B57"/>
    <mergeCell ref="C57:D57"/>
    <mergeCell ref="C58:D58"/>
    <mergeCell ref="A91:A95"/>
  </mergeCells>
  <phoneticPr fontId="18" type="noConversion"/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RERA</vt:lpstr>
      <vt:lpstr>RERA!Print_Area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EMP0224</dc:creator>
  <cp:lastModifiedBy>sivasubramaniyan krishnamoorthy</cp:lastModifiedBy>
  <cp:lastPrinted>2024-05-04T14:15:16Z</cp:lastPrinted>
  <dcterms:created xsi:type="dcterms:W3CDTF">2020-01-31T09:31:57Z</dcterms:created>
  <dcterms:modified xsi:type="dcterms:W3CDTF">2024-05-30T15:53:49Z</dcterms:modified>
</cp:coreProperties>
</file>