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TNRERA\Casagrand Blossoms\ONLINE\"/>
    </mc:Choice>
  </mc:AlternateContent>
  <xr:revisionPtr revIDLastSave="0" documentId="13_ncr:1_{F3478558-29A4-480C-878F-DDA45D45072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RA FINAL" sheetId="1" r:id="rId1"/>
  </sheets>
  <externalReferences>
    <externalReference r:id="rId2"/>
  </externalReferences>
  <definedNames>
    <definedName name="_xlnm._FilterDatabase" localSheetId="0" hidden="1">'RERA FINAL'!$A$3:$O$117</definedName>
    <definedName name="_xlnm.Print_Titles" localSheetId="0">'RERA FINAL'!$1:$3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9" i="1" l="1"/>
  <c r="L117" i="1" l="1"/>
  <c r="M125" i="1"/>
  <c r="M121" i="1" l="1"/>
  <c r="L121" i="1"/>
  <c r="K121" i="1"/>
  <c r="I121" i="1"/>
  <c r="H121" i="1"/>
  <c r="G121" i="1"/>
  <c r="F121" i="1"/>
  <c r="J121" i="1" s="1"/>
  <c r="N119" i="1"/>
  <c r="N125" i="1" s="1"/>
  <c r="O117" i="1"/>
  <c r="O119" i="1" s="1"/>
  <c r="O125" i="1" s="1"/>
  <c r="N117" i="1"/>
  <c r="J116" i="1"/>
  <c r="L116" i="1" s="1"/>
  <c r="J115" i="1"/>
  <c r="L115" i="1" s="1"/>
  <c r="J114" i="1"/>
  <c r="L114" i="1" s="1"/>
  <c r="J113" i="1"/>
  <c r="L113" i="1" s="1"/>
  <c r="J112" i="1"/>
  <c r="L112" i="1" s="1"/>
  <c r="J111" i="1"/>
  <c r="L111" i="1" s="1"/>
  <c r="L110" i="1"/>
  <c r="J110" i="1"/>
  <c r="J109" i="1"/>
  <c r="L109" i="1" s="1"/>
  <c r="J108" i="1"/>
  <c r="L108" i="1" s="1"/>
  <c r="J107" i="1"/>
  <c r="L107" i="1" s="1"/>
  <c r="J106" i="1"/>
  <c r="L106" i="1" s="1"/>
  <c r="J105" i="1"/>
  <c r="L105" i="1" s="1"/>
  <c r="J104" i="1"/>
  <c r="L104" i="1" s="1"/>
  <c r="J103" i="1"/>
  <c r="L103" i="1" s="1"/>
  <c r="J102" i="1"/>
  <c r="L102" i="1" s="1"/>
  <c r="J101" i="1"/>
  <c r="L101" i="1" s="1"/>
  <c r="J100" i="1"/>
  <c r="L100" i="1" s="1"/>
  <c r="J99" i="1"/>
  <c r="L99" i="1" s="1"/>
  <c r="J98" i="1"/>
  <c r="L98" i="1" s="1"/>
  <c r="J97" i="1"/>
  <c r="L97" i="1" s="1"/>
  <c r="J96" i="1"/>
  <c r="L96" i="1" s="1"/>
  <c r="J95" i="1"/>
  <c r="L95" i="1" s="1"/>
  <c r="J94" i="1"/>
  <c r="L94" i="1" s="1"/>
  <c r="J93" i="1"/>
  <c r="L93" i="1" s="1"/>
  <c r="J92" i="1"/>
  <c r="L92" i="1" s="1"/>
  <c r="J91" i="1"/>
  <c r="L91" i="1" s="1"/>
  <c r="J90" i="1"/>
  <c r="L90" i="1" s="1"/>
  <c r="J89" i="1"/>
  <c r="L89" i="1" s="1"/>
  <c r="J88" i="1"/>
  <c r="L88" i="1" s="1"/>
  <c r="J87" i="1"/>
  <c r="L87" i="1" s="1"/>
  <c r="J86" i="1"/>
  <c r="L86" i="1" s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J79" i="1"/>
  <c r="L79" i="1" s="1"/>
  <c r="J78" i="1"/>
  <c r="L78" i="1" s="1"/>
  <c r="J77" i="1"/>
  <c r="L77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L68" i="1" s="1"/>
  <c r="J67" i="1"/>
  <c r="L67" i="1" s="1"/>
  <c r="J66" i="1"/>
  <c r="L66" i="1" s="1"/>
  <c r="J65" i="1"/>
  <c r="L65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J5" i="1"/>
  <c r="L5" i="1" s="1"/>
  <c r="M117" i="1"/>
  <c r="M119" i="1" s="1"/>
  <c r="K117" i="1"/>
  <c r="K119" i="1" s="1"/>
  <c r="I117" i="1"/>
  <c r="I119" i="1" s="1"/>
  <c r="I120" i="1" s="1"/>
  <c r="H117" i="1"/>
  <c r="H119" i="1" s="1"/>
  <c r="H120" i="1" s="1"/>
  <c r="G117" i="1"/>
  <c r="G119" i="1" s="1"/>
  <c r="G120" i="1" s="1"/>
  <c r="F117" i="1"/>
  <c r="F119" i="1" s="1"/>
  <c r="F120" i="1" s="1"/>
  <c r="K120" i="1" l="1"/>
  <c r="M120" i="1"/>
  <c r="J4" i="1"/>
  <c r="L4" i="1" l="1"/>
  <c r="L120" i="1" s="1"/>
  <c r="J117" i="1"/>
  <c r="J119" i="1" s="1"/>
  <c r="J120" i="1" s="1"/>
</calcChain>
</file>

<file path=xl/sharedStrings.xml><?xml version="1.0" encoding="utf-8"?>
<sst xmlns="http://schemas.openxmlformats.org/spreadsheetml/2006/main" count="377" uniqueCount="152">
  <si>
    <t>CASAGRAND PONGUPALAYAM - RERA AREA STATEMENT FOR THE PROPOSED CONSTRUCTION OF  RESIDENTIAL  NON-HIGH RISE GROUP DEVELOPMENT CONSISTS OF  114 BLOCKS, BLOCK 1 TO 113: GROUND +FIRST FLOOR TOTALLY 113 D/U,   BLOCK 114: (AMENITY BLOCK) - GROUND FLOOR + FIRST FLOOR WITH SWIMMING POOL ON THE GROUND LEVEL COMPRISED IN S.NOS . 177/1, 177/2, 177/3, 177/4, 177/5, 177/6, 177/7, 178/1A1, 178/1A2, 178/1A3, 178/1A4, 178/1A5, 178/1A6, 178/1A7A, 178/1B, 179/3A1, 179/3A2, 185/1A, 185/1B, 185/1C, 185/1D, 185/2A, 185/2B &amp; 185/2C  OF PONGUPALAYAM VILLAGE &amp; PANCHAYAT, TIRUPPUR NORTH TALUK, TIRUPPUR DISTRICT.</t>
  </si>
  <si>
    <t>S.NO</t>
  </si>
  <si>
    <t>BLOCK</t>
  </si>
  <si>
    <t>FLOOR</t>
  </si>
  <si>
    <t>TYPE</t>
  </si>
  <si>
    <t>Villa no</t>
  </si>
  <si>
    <t>(a) CARPET AREA (as per Sec 2(k) of the RERA Act) (Sq.m)</t>
  </si>
  <si>
    <t>(b) EXCLUSIVE BALCONY (Sq.m)</t>
  </si>
  <si>
    <t>(c) EXCLUSIVE / VERANDAH / UTLITY / SERVICE / OPEN TERRACE
(Sq.m)</t>
  </si>
  <si>
    <t>(d) Area of External walls (sq.m)</t>
  </si>
  <si>
    <t>e=(a+b+c+d) Floor area of the apartment (sq.m)</t>
  </si>
  <si>
    <t>(f) PROPORTIONATE COMMON AREA (Sq.m)</t>
  </si>
  <si>
    <t>g=(e+f) Gross Area of the Apartment
(Sq.m)</t>
  </si>
  <si>
    <t>(h) UDS LAND AREA (Sq.m)</t>
  </si>
  <si>
    <t>(i) CAR PARKING (NOS)</t>
  </si>
  <si>
    <t>COVERED</t>
  </si>
  <si>
    <t>OPEN</t>
  </si>
  <si>
    <t>BLOCK-1</t>
  </si>
  <si>
    <t>GROUND + 1FLOORS</t>
  </si>
  <si>
    <t>BLOCK-2</t>
  </si>
  <si>
    <t>BLOCK-3</t>
  </si>
  <si>
    <t>BLOCK-4</t>
  </si>
  <si>
    <t>BLOCK-5</t>
  </si>
  <si>
    <t>BLOCK-6</t>
  </si>
  <si>
    <t>BLOCK-7</t>
  </si>
  <si>
    <t>BLOCK-9</t>
  </si>
  <si>
    <t>BLOCK-10</t>
  </si>
  <si>
    <t>BLOCK-11</t>
  </si>
  <si>
    <t>BLOCK-12</t>
  </si>
  <si>
    <t>BLOCK-14</t>
  </si>
  <si>
    <t>BLOCK-15</t>
  </si>
  <si>
    <t>BLOCK-16</t>
  </si>
  <si>
    <t>BLOCK-18</t>
  </si>
  <si>
    <t>BLOCK-19</t>
  </si>
  <si>
    <t>BLOCK-20</t>
  </si>
  <si>
    <t>BLOCK-21</t>
  </si>
  <si>
    <t>BLOCK-22</t>
  </si>
  <si>
    <t>BLOCK-23</t>
  </si>
  <si>
    <t>BLOCK-24</t>
  </si>
  <si>
    <t>BLOCK-25</t>
  </si>
  <si>
    <t>BLOCK-27</t>
  </si>
  <si>
    <t>BLOCK-28</t>
  </si>
  <si>
    <t>BLOCK-29</t>
  </si>
  <si>
    <t>BLOCK-30</t>
  </si>
  <si>
    <t>BLOCK-31</t>
  </si>
  <si>
    <t>BLOCK-32</t>
  </si>
  <si>
    <t>BLOCK-33</t>
  </si>
  <si>
    <t>BLOCK-34</t>
  </si>
  <si>
    <t>BLOCK-36</t>
  </si>
  <si>
    <t>BLOCK-37</t>
  </si>
  <si>
    <t>BLOCK-38</t>
  </si>
  <si>
    <t>BLOCK-39</t>
  </si>
  <si>
    <t>BLOCK-40</t>
  </si>
  <si>
    <t>BLOCK-41</t>
  </si>
  <si>
    <t>BLOCK-42</t>
  </si>
  <si>
    <t>BLOCK-43</t>
  </si>
  <si>
    <t>BLOCK-45</t>
  </si>
  <si>
    <t>BLOCK-46</t>
  </si>
  <si>
    <t>BLOCK-47</t>
  </si>
  <si>
    <t>BLOCK-48</t>
  </si>
  <si>
    <t>BLOCK-49</t>
  </si>
  <si>
    <t>BLOCK-50</t>
  </si>
  <si>
    <t>BLOCK-51</t>
  </si>
  <si>
    <t>BLOCK-52</t>
  </si>
  <si>
    <t>BLOCK-54</t>
  </si>
  <si>
    <t>BLOCK-55</t>
  </si>
  <si>
    <t>BLOCK-56</t>
  </si>
  <si>
    <t>BLOCK-57</t>
  </si>
  <si>
    <t>BLOCK-58</t>
  </si>
  <si>
    <t>BLOCK-59</t>
  </si>
  <si>
    <t>BLOCK-60</t>
  </si>
  <si>
    <t>BLOCK-61</t>
  </si>
  <si>
    <t>BLOCK-63</t>
  </si>
  <si>
    <t>BLOCK-64</t>
  </si>
  <si>
    <t>BLOCK-65</t>
  </si>
  <si>
    <t>BLOCK-66</t>
  </si>
  <si>
    <t>BLOCK-67</t>
  </si>
  <si>
    <t>BLOCK-68</t>
  </si>
  <si>
    <t>BLOCK-69</t>
  </si>
  <si>
    <t>BLOCK-70</t>
  </si>
  <si>
    <t>BLOCK-72</t>
  </si>
  <si>
    <t>BLOCK-73</t>
  </si>
  <si>
    <t>BLOCK-74</t>
  </si>
  <si>
    <t>BLOCK-75</t>
  </si>
  <si>
    <t>BLOCK-76</t>
  </si>
  <si>
    <t>BLOCK-77</t>
  </si>
  <si>
    <t>BLOCK-78</t>
  </si>
  <si>
    <t>BLOCK-79</t>
  </si>
  <si>
    <t>BLOCK-81</t>
  </si>
  <si>
    <t>BLOCK-82</t>
  </si>
  <si>
    <t>BLOCK-83</t>
  </si>
  <si>
    <t>BLOCK-84</t>
  </si>
  <si>
    <t>BLOCK-85</t>
  </si>
  <si>
    <t>BLOCK-86</t>
  </si>
  <si>
    <t>BLOCK-87</t>
  </si>
  <si>
    <t>BLOCK-88</t>
  </si>
  <si>
    <t>BLOCK-90</t>
  </si>
  <si>
    <t>BLOCK-91</t>
  </si>
  <si>
    <t>BLOCK-92</t>
  </si>
  <si>
    <t>BLOCK-93</t>
  </si>
  <si>
    <t>BLOCK-94</t>
  </si>
  <si>
    <t>BLOCK-95</t>
  </si>
  <si>
    <t>BLOCK-96</t>
  </si>
  <si>
    <t>BLOCK-97</t>
  </si>
  <si>
    <t>BLOCK-99</t>
  </si>
  <si>
    <t>BLOCK-100</t>
  </si>
  <si>
    <t>BLOCK-101</t>
  </si>
  <si>
    <t>BLOCK-102</t>
  </si>
  <si>
    <t>BLOCK-103</t>
  </si>
  <si>
    <t>BLOCK-104</t>
  </si>
  <si>
    <t>BLOCK-105</t>
  </si>
  <si>
    <t>BLOCK-106</t>
  </si>
  <si>
    <t>BLOCK-108</t>
  </si>
  <si>
    <t>BLOCK-109</t>
  </si>
  <si>
    <t>BLOCK-110</t>
  </si>
  <si>
    <t>BLOCK-111</t>
  </si>
  <si>
    <t>BLOCK-112</t>
  </si>
  <si>
    <t>BLOCK-113</t>
  </si>
  <si>
    <t>SUB TOTAL</t>
  </si>
  <si>
    <t>GRAND TOTAL</t>
  </si>
  <si>
    <t>AREA GIFTED TOWARDS OSR</t>
  </si>
  <si>
    <t>10% OF VISITORS CAR PARKING</t>
  </si>
  <si>
    <t>CLUBHOUSE CAR PARKING</t>
  </si>
  <si>
    <t>Note :</t>
  </si>
  <si>
    <t>The club will be allotted to the projects residences only, the club house will not be sold separately</t>
  </si>
  <si>
    <t>4BHK+4T</t>
  </si>
  <si>
    <t>8A</t>
  </si>
  <si>
    <t>12A</t>
  </si>
  <si>
    <t>17A</t>
  </si>
  <si>
    <t>26A</t>
  </si>
  <si>
    <t>35A</t>
  </si>
  <si>
    <t>44A</t>
  </si>
  <si>
    <t>53A</t>
  </si>
  <si>
    <t>62A</t>
  </si>
  <si>
    <t>71A</t>
  </si>
  <si>
    <t>80A</t>
  </si>
  <si>
    <t>89A</t>
  </si>
  <si>
    <t>98A</t>
  </si>
  <si>
    <t>107A</t>
  </si>
  <si>
    <t>BLOCK-8A</t>
  </si>
  <si>
    <t>BLOCK-12A</t>
  </si>
  <si>
    <t>BLOCK-17A</t>
  </si>
  <si>
    <t>BLOCK-26A</t>
  </si>
  <si>
    <t>BLOCK-35A</t>
  </si>
  <si>
    <t>BLOCK-44A</t>
  </si>
  <si>
    <t>BLOCK-53A</t>
  </si>
  <si>
    <t>BLOCK-62A</t>
  </si>
  <si>
    <t>BLOCK-71A</t>
  </si>
  <si>
    <t>BLOCK-80A</t>
  </si>
  <si>
    <t>BLOCK-89A</t>
  </si>
  <si>
    <t>BLOCK-98A</t>
  </si>
  <si>
    <t>BLOCK-107A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</si>
</sst>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General"/>
    <numFmt numFmtId="165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" fillId="0" borderId="0" applyBorder="0" applyProtection="0"/>
    <xf numFmtId="0" fontId="8" fillId="0" borderId="0"/>
  </cellStyleXfs>
  <cellXfs count="82">
    <xf numFmtId="0" fontId="0" fillId="0" borderId="0" xfId="0"/>
    <xf numFmtId="164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center"/>
    </xf>
    <xf numFmtId="0" fontId="0" fillId="0" borderId="1" xfId="0" applyBorder="1"/>
    <xf numFmtId="2" fontId="1" fillId="3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2" fontId="0" fillId="0" borderId="0" xfId="0" applyNumberFormat="1"/>
    <xf numFmtId="0" fontId="6" fillId="0" borderId="3" xfId="2" applyFont="1" applyBorder="1"/>
    <xf numFmtId="0" fontId="6" fillId="0" borderId="6" xfId="2" applyFont="1" applyBorder="1"/>
    <xf numFmtId="0" fontId="6" fillId="0" borderId="6" xfId="2" applyFont="1" applyBorder="1" applyAlignment="1">
      <alignment horizontal="right"/>
    </xf>
    <xf numFmtId="2" fontId="6" fillId="0" borderId="6" xfId="2" applyNumberFormat="1" applyFont="1" applyBorder="1" applyAlignment="1">
      <alignment horizontal="left"/>
    </xf>
    <xf numFmtId="0" fontId="6" fillId="0" borderId="6" xfId="2" applyFont="1" applyBorder="1" applyAlignment="1">
      <alignment horizontal="center" vertical="center"/>
    </xf>
    <xf numFmtId="0" fontId="6" fillId="3" borderId="4" xfId="2" applyFont="1" applyFill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/>
    <xf numFmtId="2" fontId="6" fillId="0" borderId="0" xfId="2" applyNumberFormat="1" applyFont="1"/>
    <xf numFmtId="0" fontId="6" fillId="0" borderId="0" xfId="2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0" borderId="1" xfId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5" xfId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164" fontId="4" fillId="0" borderId="4" xfId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2" fontId="7" fillId="0" borderId="3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7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</cellXfs>
  <cellStyles count="3">
    <cellStyle name="Excel Built-in Normal" xfId="1" xr:uid="{00000000-0005-0000-0000-000000000000}"/>
    <cellStyle name="Normal" xfId="0" builtinId="0"/>
    <cellStyle name="Normal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be21\Downloads\CG%20Poondi%20-%20Area%20statement%20-%20PLC-%2021.02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DS"/>
      <sheetName val="VILLA AREA STATEMENT"/>
      <sheetName val="Commercial-Ammeneties"/>
      <sheetName val="BREAKUP"/>
      <sheetName val="RERA FINAL"/>
      <sheetName val="Sale area statement - PLC"/>
    </sheetNames>
    <sheetDataSet>
      <sheetData sheetId="0"/>
      <sheetData sheetId="1"/>
      <sheetData sheetId="2">
        <row r="120">
          <cell r="S120">
            <v>22206.519999999997</v>
          </cell>
          <cell r="V120">
            <v>218928.03800399977</v>
          </cell>
          <cell r="Y120">
            <v>23897.800000000036</v>
          </cell>
          <cell r="AA120">
            <v>5886.1700000000092</v>
          </cell>
          <cell r="AH120">
            <v>17920.805993999973</v>
          </cell>
          <cell r="AJ120">
            <v>288858</v>
          </cell>
          <cell r="AO120">
            <v>327870.26104364957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6"/>
  <sheetViews>
    <sheetView tabSelected="1" workbookViewId="0">
      <pane xSplit="3" ySplit="3" topLeftCell="D113" activePane="bottomRight" state="frozen"/>
      <selection activeCell="F26" sqref="F26"/>
      <selection pane="topRight" activeCell="F26" sqref="F26"/>
      <selection pane="bottomLeft" activeCell="F26" sqref="F26"/>
      <selection pane="bottomRight" activeCell="L128" sqref="L128:M129"/>
    </sheetView>
  </sheetViews>
  <sheetFormatPr defaultRowHeight="14.4" x14ac:dyDescent="0.3"/>
  <cols>
    <col min="1" max="1" width="9.109375" style="42"/>
    <col min="2" max="2" width="15.5546875" style="42" customWidth="1"/>
    <col min="3" max="3" width="19.109375" style="42" customWidth="1"/>
    <col min="4" max="4" width="11.33203125" style="42" customWidth="1"/>
    <col min="5" max="5" width="7.6640625" style="42" bestFit="1" customWidth="1"/>
    <col min="6" max="6" width="16.33203125" style="42" customWidth="1"/>
    <col min="7" max="7" width="11.33203125" style="42" customWidth="1"/>
    <col min="8" max="8" width="17.33203125" style="42" customWidth="1"/>
    <col min="9" max="9" width="13.6640625" style="42" customWidth="1"/>
    <col min="10" max="10" width="11.88671875" style="52" customWidth="1"/>
    <col min="11" max="11" width="11.33203125" style="43" customWidth="1"/>
    <col min="12" max="12" width="14.88671875" style="52" customWidth="1"/>
    <col min="13" max="13" width="11.33203125" style="44" customWidth="1"/>
  </cols>
  <sheetData>
    <row r="1" spans="1:15" ht="93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33.6" customHeight="1" x14ac:dyDescent="0.3">
      <c r="A2" s="61" t="s">
        <v>1</v>
      </c>
      <c r="B2" s="62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2" t="s">
        <v>9</v>
      </c>
      <c r="J2" s="64" t="s">
        <v>10</v>
      </c>
      <c r="K2" s="62" t="s">
        <v>11</v>
      </c>
      <c r="L2" s="64" t="s">
        <v>12</v>
      </c>
      <c r="M2" s="66" t="s">
        <v>13</v>
      </c>
      <c r="N2" s="68" t="s">
        <v>14</v>
      </c>
      <c r="O2" s="69"/>
    </row>
    <row r="3" spans="1:15" ht="43.2" customHeight="1" x14ac:dyDescent="0.3">
      <c r="A3" s="61"/>
      <c r="B3" s="63"/>
      <c r="C3" s="61"/>
      <c r="D3" s="61"/>
      <c r="E3" s="61"/>
      <c r="F3" s="61"/>
      <c r="G3" s="61"/>
      <c r="H3" s="61"/>
      <c r="I3" s="63"/>
      <c r="J3" s="65"/>
      <c r="K3" s="63"/>
      <c r="L3" s="65"/>
      <c r="M3" s="67"/>
      <c r="N3" s="1" t="s">
        <v>15</v>
      </c>
      <c r="O3" s="1" t="s">
        <v>16</v>
      </c>
    </row>
    <row r="4" spans="1:15" x14ac:dyDescent="0.3">
      <c r="A4" s="2">
        <v>1</v>
      </c>
      <c r="B4" s="2" t="s">
        <v>17</v>
      </c>
      <c r="C4" s="2" t="s">
        <v>18</v>
      </c>
      <c r="D4" s="2" t="s">
        <v>125</v>
      </c>
      <c r="E4" s="2">
        <v>1</v>
      </c>
      <c r="F4" s="3">
        <v>178.53957636566332</v>
      </c>
      <c r="G4" s="3">
        <v>4.8392790784095139</v>
      </c>
      <c r="H4" s="3">
        <v>20.026012634708287</v>
      </c>
      <c r="I4" s="3">
        <v>18.176328502415462</v>
      </c>
      <c r="J4" s="45">
        <f>F4+G4+H4+I4</f>
        <v>221.58119658119656</v>
      </c>
      <c r="K4" s="3">
        <v>14.657229075473779</v>
      </c>
      <c r="L4" s="45">
        <f>J4+K4</f>
        <v>236.23842565667036</v>
      </c>
      <c r="M4" s="3">
        <v>265.7461167424828</v>
      </c>
      <c r="N4" s="2">
        <v>1</v>
      </c>
      <c r="O4" s="2"/>
    </row>
    <row r="5" spans="1:15" x14ac:dyDescent="0.3">
      <c r="A5" s="2">
        <v>2</v>
      </c>
      <c r="B5" s="2" t="s">
        <v>19</v>
      </c>
      <c r="C5" s="2" t="s">
        <v>18</v>
      </c>
      <c r="D5" s="2" t="s">
        <v>125</v>
      </c>
      <c r="E5" s="2">
        <v>2</v>
      </c>
      <c r="F5" s="3">
        <v>178.53957636566332</v>
      </c>
      <c r="G5" s="3">
        <v>4.8392790784095139</v>
      </c>
      <c r="H5" s="3">
        <v>20.026012634708287</v>
      </c>
      <c r="I5" s="3">
        <v>18.176328502415462</v>
      </c>
      <c r="J5" s="45">
        <f t="shared" ref="J5:J68" si="0">F5+G5+H5+I5</f>
        <v>221.58119658119656</v>
      </c>
      <c r="K5" s="3">
        <v>14.657229075473779</v>
      </c>
      <c r="L5" s="45">
        <f t="shared" ref="L5:L68" si="1">J5+K5</f>
        <v>236.23842565667036</v>
      </c>
      <c r="M5" s="3">
        <v>272.49611674248285</v>
      </c>
      <c r="N5" s="2">
        <v>1</v>
      </c>
      <c r="O5" s="2"/>
    </row>
    <row r="6" spans="1:15" x14ac:dyDescent="0.3">
      <c r="A6" s="2">
        <v>3</v>
      </c>
      <c r="B6" s="2" t="s">
        <v>20</v>
      </c>
      <c r="C6" s="2" t="s">
        <v>18</v>
      </c>
      <c r="D6" s="2" t="s">
        <v>125</v>
      </c>
      <c r="E6" s="2">
        <v>3</v>
      </c>
      <c r="F6" s="3">
        <v>178.53957636566332</v>
      </c>
      <c r="G6" s="3">
        <v>4.8392790784095139</v>
      </c>
      <c r="H6" s="3">
        <v>20.026012634708287</v>
      </c>
      <c r="I6" s="3">
        <v>18.176328502415462</v>
      </c>
      <c r="J6" s="45">
        <f t="shared" si="0"/>
        <v>221.58119658119656</v>
      </c>
      <c r="K6" s="3">
        <v>14.657229075473779</v>
      </c>
      <c r="L6" s="45">
        <f t="shared" si="1"/>
        <v>236.23842565667036</v>
      </c>
      <c r="M6" s="3">
        <v>279.24611674248285</v>
      </c>
      <c r="N6" s="2">
        <v>1</v>
      </c>
      <c r="O6" s="2"/>
    </row>
    <row r="7" spans="1:15" x14ac:dyDescent="0.3">
      <c r="A7" s="2">
        <v>4</v>
      </c>
      <c r="B7" s="2" t="s">
        <v>21</v>
      </c>
      <c r="C7" s="2" t="s">
        <v>18</v>
      </c>
      <c r="D7" s="2" t="s">
        <v>125</v>
      </c>
      <c r="E7" s="2">
        <v>4</v>
      </c>
      <c r="F7" s="3">
        <v>178.53957636566332</v>
      </c>
      <c r="G7" s="3">
        <v>4.8392790784095139</v>
      </c>
      <c r="H7" s="3">
        <v>20.026012634708287</v>
      </c>
      <c r="I7" s="3">
        <v>18.176328502415462</v>
      </c>
      <c r="J7" s="45">
        <f t="shared" si="0"/>
        <v>221.58119658119656</v>
      </c>
      <c r="K7" s="3">
        <v>14.657229075473779</v>
      </c>
      <c r="L7" s="45">
        <f t="shared" si="1"/>
        <v>236.23842565667036</v>
      </c>
      <c r="M7" s="3">
        <v>285.9961167424828</v>
      </c>
      <c r="N7" s="2">
        <v>1</v>
      </c>
      <c r="O7" s="2"/>
    </row>
    <row r="8" spans="1:15" x14ac:dyDescent="0.3">
      <c r="A8" s="2">
        <v>5</v>
      </c>
      <c r="B8" s="2" t="s">
        <v>22</v>
      </c>
      <c r="C8" s="2" t="s">
        <v>18</v>
      </c>
      <c r="D8" s="2" t="s">
        <v>125</v>
      </c>
      <c r="E8" s="2">
        <v>5</v>
      </c>
      <c r="F8" s="3">
        <v>178.53957636566332</v>
      </c>
      <c r="G8" s="3">
        <v>4.8392790784095139</v>
      </c>
      <c r="H8" s="3">
        <v>20.026012634708287</v>
      </c>
      <c r="I8" s="3">
        <v>18.176328502415462</v>
      </c>
      <c r="J8" s="45">
        <f t="shared" si="0"/>
        <v>221.58119658119656</v>
      </c>
      <c r="K8" s="3">
        <v>14.657229075473779</v>
      </c>
      <c r="L8" s="45">
        <f t="shared" si="1"/>
        <v>236.23842565667036</v>
      </c>
      <c r="M8" s="3">
        <v>292.74611674248285</v>
      </c>
      <c r="N8" s="2">
        <v>1</v>
      </c>
      <c r="O8" s="2"/>
    </row>
    <row r="9" spans="1:15" x14ac:dyDescent="0.3">
      <c r="A9" s="2">
        <v>6</v>
      </c>
      <c r="B9" s="2" t="s">
        <v>23</v>
      </c>
      <c r="C9" s="2" t="s">
        <v>18</v>
      </c>
      <c r="D9" s="2" t="s">
        <v>125</v>
      </c>
      <c r="E9" s="2">
        <v>6</v>
      </c>
      <c r="F9" s="3">
        <v>178.53957636566332</v>
      </c>
      <c r="G9" s="3">
        <v>4.8392790784095139</v>
      </c>
      <c r="H9" s="3">
        <v>20.026012634708287</v>
      </c>
      <c r="I9" s="3">
        <v>18.176328502415462</v>
      </c>
      <c r="J9" s="45">
        <f t="shared" si="0"/>
        <v>221.58119658119656</v>
      </c>
      <c r="K9" s="3">
        <v>14.657229075473779</v>
      </c>
      <c r="L9" s="45">
        <f t="shared" si="1"/>
        <v>236.23842565667036</v>
      </c>
      <c r="M9" s="3">
        <v>299.49611674248285</v>
      </c>
      <c r="N9" s="2">
        <v>1</v>
      </c>
      <c r="O9" s="2"/>
    </row>
    <row r="10" spans="1:15" x14ac:dyDescent="0.3">
      <c r="A10" s="2">
        <v>7</v>
      </c>
      <c r="B10" s="2" t="s">
        <v>24</v>
      </c>
      <c r="C10" s="2" t="s">
        <v>18</v>
      </c>
      <c r="D10" s="2" t="s">
        <v>125</v>
      </c>
      <c r="E10" s="2">
        <v>7</v>
      </c>
      <c r="F10" s="3">
        <v>178.53957636566332</v>
      </c>
      <c r="G10" s="3">
        <v>4.8392790784095139</v>
      </c>
      <c r="H10" s="3">
        <v>20.026012634708287</v>
      </c>
      <c r="I10" s="3">
        <v>18.176328502415462</v>
      </c>
      <c r="J10" s="45">
        <f t="shared" si="0"/>
        <v>221.58119658119656</v>
      </c>
      <c r="K10" s="3">
        <v>14.657229075473779</v>
      </c>
      <c r="L10" s="45">
        <f t="shared" si="1"/>
        <v>236.23842565667036</v>
      </c>
      <c r="M10" s="3">
        <v>306.25611674248285</v>
      </c>
      <c r="N10" s="2">
        <v>1</v>
      </c>
      <c r="O10" s="2"/>
    </row>
    <row r="11" spans="1:15" x14ac:dyDescent="0.3">
      <c r="A11" s="2">
        <v>8</v>
      </c>
      <c r="B11" s="2" t="s">
        <v>139</v>
      </c>
      <c r="C11" s="2" t="s">
        <v>18</v>
      </c>
      <c r="D11" s="2" t="s">
        <v>125</v>
      </c>
      <c r="E11" s="2" t="s">
        <v>126</v>
      </c>
      <c r="F11" s="3">
        <v>178.53957636566332</v>
      </c>
      <c r="G11" s="3">
        <v>4.8392790784095139</v>
      </c>
      <c r="H11" s="3">
        <v>20.026012634708287</v>
      </c>
      <c r="I11" s="3">
        <v>18.176328502415462</v>
      </c>
      <c r="J11" s="45">
        <f t="shared" si="0"/>
        <v>221.58119658119656</v>
      </c>
      <c r="K11" s="3">
        <v>14.657229075473779</v>
      </c>
      <c r="L11" s="45">
        <f t="shared" si="1"/>
        <v>236.23842565667036</v>
      </c>
      <c r="M11" s="3">
        <v>312.87611674248285</v>
      </c>
      <c r="N11" s="2">
        <v>1</v>
      </c>
      <c r="O11" s="2"/>
    </row>
    <row r="12" spans="1:15" x14ac:dyDescent="0.3">
      <c r="A12" s="2">
        <v>9</v>
      </c>
      <c r="B12" s="2" t="s">
        <v>25</v>
      </c>
      <c r="C12" s="2" t="s">
        <v>18</v>
      </c>
      <c r="D12" s="2" t="s">
        <v>125</v>
      </c>
      <c r="E12" s="2">
        <v>9</v>
      </c>
      <c r="F12" s="3">
        <v>178.53957636566332</v>
      </c>
      <c r="G12" s="3">
        <v>4.8392790784095139</v>
      </c>
      <c r="H12" s="3">
        <v>20.026012634708287</v>
      </c>
      <c r="I12" s="3">
        <v>18.176328502415462</v>
      </c>
      <c r="J12" s="45">
        <f t="shared" si="0"/>
        <v>221.58119658119656</v>
      </c>
      <c r="K12" s="3">
        <v>14.657229075473779</v>
      </c>
      <c r="L12" s="45">
        <f t="shared" si="1"/>
        <v>236.23842565667036</v>
      </c>
      <c r="M12" s="3">
        <v>318.73611674248286</v>
      </c>
      <c r="N12" s="2">
        <v>1</v>
      </c>
      <c r="O12" s="2"/>
    </row>
    <row r="13" spans="1:15" x14ac:dyDescent="0.3">
      <c r="A13" s="2">
        <v>10</v>
      </c>
      <c r="B13" s="2" t="s">
        <v>26</v>
      </c>
      <c r="C13" s="2" t="s">
        <v>18</v>
      </c>
      <c r="D13" s="2" t="s">
        <v>125</v>
      </c>
      <c r="E13" s="2">
        <v>10</v>
      </c>
      <c r="F13" s="3">
        <v>178.53957636566332</v>
      </c>
      <c r="G13" s="3">
        <v>4.8392790784095139</v>
      </c>
      <c r="H13" s="3">
        <v>20.026012634708287</v>
      </c>
      <c r="I13" s="3">
        <v>18.176328502415462</v>
      </c>
      <c r="J13" s="45">
        <f t="shared" si="0"/>
        <v>221.58119658119656</v>
      </c>
      <c r="K13" s="3">
        <v>14.657229075473779</v>
      </c>
      <c r="L13" s="45">
        <f t="shared" si="1"/>
        <v>236.23842565667036</v>
      </c>
      <c r="M13" s="3">
        <v>319.99611674248285</v>
      </c>
      <c r="N13" s="2">
        <v>1</v>
      </c>
      <c r="O13" s="2"/>
    </row>
    <row r="14" spans="1:15" x14ac:dyDescent="0.3">
      <c r="A14" s="2">
        <v>11</v>
      </c>
      <c r="B14" s="2" t="s">
        <v>27</v>
      </c>
      <c r="C14" s="2" t="s">
        <v>18</v>
      </c>
      <c r="D14" s="2" t="s">
        <v>125</v>
      </c>
      <c r="E14" s="2">
        <v>11</v>
      </c>
      <c r="F14" s="3">
        <v>178.53957636566332</v>
      </c>
      <c r="G14" s="3">
        <v>4.8392790784095139</v>
      </c>
      <c r="H14" s="3">
        <v>20.026012634708287</v>
      </c>
      <c r="I14" s="3">
        <v>18.176328502415462</v>
      </c>
      <c r="J14" s="45">
        <f t="shared" si="0"/>
        <v>221.58119658119656</v>
      </c>
      <c r="K14" s="3">
        <v>14.657229075473779</v>
      </c>
      <c r="L14" s="45">
        <f t="shared" si="1"/>
        <v>236.23842565667036</v>
      </c>
      <c r="M14" s="3">
        <v>314.82611674248284</v>
      </c>
      <c r="N14" s="2">
        <v>1</v>
      </c>
      <c r="O14" s="2"/>
    </row>
    <row r="15" spans="1:15" x14ac:dyDescent="0.3">
      <c r="A15" s="2">
        <v>12</v>
      </c>
      <c r="B15" s="2" t="s">
        <v>28</v>
      </c>
      <c r="C15" s="2" t="s">
        <v>18</v>
      </c>
      <c r="D15" s="2" t="s">
        <v>125</v>
      </c>
      <c r="E15" s="2">
        <v>12</v>
      </c>
      <c r="F15" s="3">
        <v>178.53957636566332</v>
      </c>
      <c r="G15" s="3">
        <v>4.8392790784095139</v>
      </c>
      <c r="H15" s="3">
        <v>20.026012634708287</v>
      </c>
      <c r="I15" s="3">
        <v>18.176328502415462</v>
      </c>
      <c r="J15" s="45">
        <f t="shared" si="0"/>
        <v>221.58119658119656</v>
      </c>
      <c r="K15" s="3">
        <v>14.657229075473779</v>
      </c>
      <c r="L15" s="45">
        <f t="shared" si="1"/>
        <v>236.23842565667036</v>
      </c>
      <c r="M15" s="3">
        <v>309.60611674248281</v>
      </c>
      <c r="N15" s="2">
        <v>1</v>
      </c>
      <c r="O15" s="2"/>
    </row>
    <row r="16" spans="1:15" x14ac:dyDescent="0.3">
      <c r="A16" s="2">
        <v>13</v>
      </c>
      <c r="B16" s="2" t="s">
        <v>140</v>
      </c>
      <c r="C16" s="2" t="s">
        <v>18</v>
      </c>
      <c r="D16" s="2" t="s">
        <v>125</v>
      </c>
      <c r="E16" s="2" t="s">
        <v>127</v>
      </c>
      <c r="F16" s="3">
        <v>178.53957636566332</v>
      </c>
      <c r="G16" s="3">
        <v>4.8392790784095139</v>
      </c>
      <c r="H16" s="3">
        <v>20.026012634708287</v>
      </c>
      <c r="I16" s="3">
        <v>18.176328502415462</v>
      </c>
      <c r="J16" s="45">
        <f t="shared" si="0"/>
        <v>221.58119658119656</v>
      </c>
      <c r="K16" s="3">
        <v>14.657229075473779</v>
      </c>
      <c r="L16" s="45">
        <f t="shared" si="1"/>
        <v>236.23842565667036</v>
      </c>
      <c r="M16" s="3">
        <v>304.37611674248285</v>
      </c>
      <c r="N16" s="2">
        <v>1</v>
      </c>
      <c r="O16" s="2"/>
    </row>
    <row r="17" spans="1:15" x14ac:dyDescent="0.3">
      <c r="A17" s="2">
        <v>14</v>
      </c>
      <c r="B17" s="2" t="s">
        <v>29</v>
      </c>
      <c r="C17" s="2" t="s">
        <v>18</v>
      </c>
      <c r="D17" s="2" t="s">
        <v>125</v>
      </c>
      <c r="E17" s="2">
        <v>14</v>
      </c>
      <c r="F17" s="3">
        <v>178.53957636566332</v>
      </c>
      <c r="G17" s="3">
        <v>4.8392790784095139</v>
      </c>
      <c r="H17" s="3">
        <v>20.026012634708287</v>
      </c>
      <c r="I17" s="3">
        <v>18.176328502415462</v>
      </c>
      <c r="J17" s="45">
        <f t="shared" si="0"/>
        <v>221.58119658119656</v>
      </c>
      <c r="K17" s="3">
        <v>14.657229075473779</v>
      </c>
      <c r="L17" s="45">
        <f t="shared" si="1"/>
        <v>236.23842565667036</v>
      </c>
      <c r="M17" s="3">
        <v>299.13611674248278</v>
      </c>
      <c r="N17" s="2">
        <v>1</v>
      </c>
      <c r="O17" s="2"/>
    </row>
    <row r="18" spans="1:15" x14ac:dyDescent="0.3">
      <c r="A18" s="2">
        <v>15</v>
      </c>
      <c r="B18" s="2" t="s">
        <v>30</v>
      </c>
      <c r="C18" s="2" t="s">
        <v>18</v>
      </c>
      <c r="D18" s="2" t="s">
        <v>125</v>
      </c>
      <c r="E18" s="2">
        <v>15</v>
      </c>
      <c r="F18" s="3">
        <v>178.53957636566332</v>
      </c>
      <c r="G18" s="3">
        <v>4.8392790784095139</v>
      </c>
      <c r="H18" s="3">
        <v>20.026012634708287</v>
      </c>
      <c r="I18" s="3">
        <v>18.176328502415462</v>
      </c>
      <c r="J18" s="45">
        <f t="shared" si="0"/>
        <v>221.58119658119656</v>
      </c>
      <c r="K18" s="3">
        <v>14.657229075473779</v>
      </c>
      <c r="L18" s="45">
        <f t="shared" si="1"/>
        <v>236.23842565667036</v>
      </c>
      <c r="M18" s="3">
        <v>293.89611674248283</v>
      </c>
      <c r="N18" s="2">
        <v>1</v>
      </c>
      <c r="O18" s="2"/>
    </row>
    <row r="19" spans="1:15" x14ac:dyDescent="0.3">
      <c r="A19" s="2">
        <v>16</v>
      </c>
      <c r="B19" s="2" t="s">
        <v>31</v>
      </c>
      <c r="C19" s="2" t="s">
        <v>18</v>
      </c>
      <c r="D19" s="2" t="s">
        <v>125</v>
      </c>
      <c r="E19" s="2">
        <v>16</v>
      </c>
      <c r="F19" s="3">
        <v>164.66276477146044</v>
      </c>
      <c r="G19" s="3">
        <v>4.8392790784095139</v>
      </c>
      <c r="H19" s="3">
        <v>18.898179115570422</v>
      </c>
      <c r="I19" s="3">
        <v>17.010405053883314</v>
      </c>
      <c r="J19" s="45">
        <f t="shared" si="0"/>
        <v>205.4106280193237</v>
      </c>
      <c r="K19" s="3">
        <v>13.587572753777849</v>
      </c>
      <c r="L19" s="45">
        <f t="shared" si="1"/>
        <v>218.99820077310153</v>
      </c>
      <c r="M19" s="3">
        <v>282.70849278884475</v>
      </c>
      <c r="N19" s="2">
        <v>1</v>
      </c>
      <c r="O19" s="2"/>
    </row>
    <row r="20" spans="1:15" x14ac:dyDescent="0.3">
      <c r="A20" s="2">
        <v>17</v>
      </c>
      <c r="B20" s="2" t="s">
        <v>141</v>
      </c>
      <c r="C20" s="2" t="s">
        <v>18</v>
      </c>
      <c r="D20" s="2" t="s">
        <v>125</v>
      </c>
      <c r="E20" s="2" t="s">
        <v>128</v>
      </c>
      <c r="F20" s="3">
        <v>153.53771832032703</v>
      </c>
      <c r="G20" s="3">
        <v>4.8392790784095139</v>
      </c>
      <c r="H20" s="3">
        <v>18.031400966183575</v>
      </c>
      <c r="I20" s="3">
        <v>16.362876254180602</v>
      </c>
      <c r="J20" s="45">
        <f t="shared" si="0"/>
        <v>192.77127461910072</v>
      </c>
      <c r="K20" s="3">
        <v>12.751500465103073</v>
      </c>
      <c r="L20" s="45">
        <f t="shared" si="1"/>
        <v>205.5227750842038</v>
      </c>
      <c r="M20" s="3">
        <v>274.35636658842787</v>
      </c>
      <c r="N20" s="2">
        <v>1</v>
      </c>
      <c r="O20" s="2"/>
    </row>
    <row r="21" spans="1:15" x14ac:dyDescent="0.3">
      <c r="A21" s="2">
        <v>18</v>
      </c>
      <c r="B21" s="2" t="s">
        <v>32</v>
      </c>
      <c r="C21" s="2" t="s">
        <v>18</v>
      </c>
      <c r="D21" s="2" t="s">
        <v>125</v>
      </c>
      <c r="E21" s="2">
        <v>18</v>
      </c>
      <c r="F21" s="3">
        <v>178.53957636566332</v>
      </c>
      <c r="G21" s="3">
        <v>4.8392790784095139</v>
      </c>
      <c r="H21" s="3">
        <v>20.026012634708287</v>
      </c>
      <c r="I21" s="3">
        <v>18.176328502415462</v>
      </c>
      <c r="J21" s="45">
        <f t="shared" si="0"/>
        <v>221.58119658119656</v>
      </c>
      <c r="K21" s="3">
        <v>14.657229075473779</v>
      </c>
      <c r="L21" s="45">
        <f t="shared" si="1"/>
        <v>236.23842565667036</v>
      </c>
      <c r="M21" s="3">
        <v>344.41945750799755</v>
      </c>
      <c r="N21" s="2">
        <v>1</v>
      </c>
      <c r="O21" s="2"/>
    </row>
    <row r="22" spans="1:15" x14ac:dyDescent="0.3">
      <c r="A22" s="2">
        <v>19</v>
      </c>
      <c r="B22" s="2" t="s">
        <v>33</v>
      </c>
      <c r="C22" s="2" t="s">
        <v>18</v>
      </c>
      <c r="D22" s="2" t="s">
        <v>125</v>
      </c>
      <c r="E22" s="2">
        <v>19</v>
      </c>
      <c r="F22" s="3">
        <v>179.59030100334448</v>
      </c>
      <c r="G22" s="3">
        <v>4.8392790784095139</v>
      </c>
      <c r="H22" s="3">
        <v>18.90096618357488</v>
      </c>
      <c r="I22" s="3">
        <v>18.245076179858788</v>
      </c>
      <c r="J22" s="45">
        <f t="shared" si="0"/>
        <v>221.57562244518763</v>
      </c>
      <c r="K22" s="3">
        <v>14.656860355611077</v>
      </c>
      <c r="L22" s="45">
        <f t="shared" si="1"/>
        <v>236.23248280079872</v>
      </c>
      <c r="M22" s="3">
        <v>261.64611674248283</v>
      </c>
      <c r="N22" s="2">
        <v>1</v>
      </c>
      <c r="O22" s="2"/>
    </row>
    <row r="23" spans="1:15" x14ac:dyDescent="0.3">
      <c r="A23" s="2">
        <v>20</v>
      </c>
      <c r="B23" s="2" t="s">
        <v>34</v>
      </c>
      <c r="C23" s="2" t="s">
        <v>18</v>
      </c>
      <c r="D23" s="2" t="s">
        <v>125</v>
      </c>
      <c r="E23" s="2">
        <v>20</v>
      </c>
      <c r="F23" s="3">
        <v>179.59030100334448</v>
      </c>
      <c r="G23" s="3">
        <v>4.8392790784095139</v>
      </c>
      <c r="H23" s="3">
        <v>18.90096618357488</v>
      </c>
      <c r="I23" s="3">
        <v>18.245076179858788</v>
      </c>
      <c r="J23" s="45">
        <f t="shared" si="0"/>
        <v>221.57562244518763</v>
      </c>
      <c r="K23" s="3">
        <v>14.656860355611077</v>
      </c>
      <c r="L23" s="45">
        <f t="shared" si="1"/>
        <v>236.23248280079872</v>
      </c>
      <c r="M23" s="3">
        <v>261.64611674248283</v>
      </c>
      <c r="N23" s="2">
        <v>1</v>
      </c>
      <c r="O23" s="2"/>
    </row>
    <row r="24" spans="1:15" x14ac:dyDescent="0.3">
      <c r="A24" s="2">
        <v>21</v>
      </c>
      <c r="B24" s="2" t="s">
        <v>35</v>
      </c>
      <c r="C24" s="2" t="s">
        <v>18</v>
      </c>
      <c r="D24" s="2" t="s">
        <v>125</v>
      </c>
      <c r="E24" s="2">
        <v>21</v>
      </c>
      <c r="F24" s="3">
        <v>179.59030100334448</v>
      </c>
      <c r="G24" s="3">
        <v>4.8392790784095139</v>
      </c>
      <c r="H24" s="3">
        <v>18.90096618357488</v>
      </c>
      <c r="I24" s="3">
        <v>18.245076179858788</v>
      </c>
      <c r="J24" s="45">
        <f t="shared" si="0"/>
        <v>221.57562244518763</v>
      </c>
      <c r="K24" s="3">
        <v>14.656860355611077</v>
      </c>
      <c r="L24" s="45">
        <f t="shared" si="1"/>
        <v>236.23248280079872</v>
      </c>
      <c r="M24" s="3">
        <v>261.64611674248283</v>
      </c>
      <c r="N24" s="2">
        <v>1</v>
      </c>
      <c r="O24" s="2"/>
    </row>
    <row r="25" spans="1:15" x14ac:dyDescent="0.3">
      <c r="A25" s="2">
        <v>22</v>
      </c>
      <c r="B25" s="2" t="s">
        <v>36</v>
      </c>
      <c r="C25" s="2" t="s">
        <v>18</v>
      </c>
      <c r="D25" s="2" t="s">
        <v>125</v>
      </c>
      <c r="E25" s="2">
        <v>22</v>
      </c>
      <c r="F25" s="3">
        <v>179.59030100334448</v>
      </c>
      <c r="G25" s="3">
        <v>4.8392790784095139</v>
      </c>
      <c r="H25" s="3">
        <v>18.90096618357488</v>
      </c>
      <c r="I25" s="3">
        <v>18.245076179858788</v>
      </c>
      <c r="J25" s="45">
        <f t="shared" si="0"/>
        <v>221.57562244518763</v>
      </c>
      <c r="K25" s="3">
        <v>14.656860355611077</v>
      </c>
      <c r="L25" s="45">
        <f t="shared" si="1"/>
        <v>236.23248280079872</v>
      </c>
      <c r="M25" s="3">
        <v>261.64611674248283</v>
      </c>
      <c r="N25" s="2">
        <v>1</v>
      </c>
      <c r="O25" s="2"/>
    </row>
    <row r="26" spans="1:15" x14ac:dyDescent="0.3">
      <c r="A26" s="2">
        <v>23</v>
      </c>
      <c r="B26" s="2" t="s">
        <v>37</v>
      </c>
      <c r="C26" s="2" t="s">
        <v>18</v>
      </c>
      <c r="D26" s="2" t="s">
        <v>125</v>
      </c>
      <c r="E26" s="2">
        <v>23</v>
      </c>
      <c r="F26" s="3">
        <v>179.59030100334448</v>
      </c>
      <c r="G26" s="3">
        <v>4.8392790784095139</v>
      </c>
      <c r="H26" s="3">
        <v>18.90096618357488</v>
      </c>
      <c r="I26" s="3">
        <v>18.245076179858788</v>
      </c>
      <c r="J26" s="45">
        <f t="shared" si="0"/>
        <v>221.57562244518763</v>
      </c>
      <c r="K26" s="3">
        <v>14.656860355611077</v>
      </c>
      <c r="L26" s="45">
        <f t="shared" si="1"/>
        <v>236.23248280079872</v>
      </c>
      <c r="M26" s="3">
        <v>261.64611674248283</v>
      </c>
      <c r="N26" s="2">
        <v>1</v>
      </c>
      <c r="O26" s="2"/>
    </row>
    <row r="27" spans="1:15" x14ac:dyDescent="0.3">
      <c r="A27" s="2">
        <v>24</v>
      </c>
      <c r="B27" s="2" t="s">
        <v>38</v>
      </c>
      <c r="C27" s="2" t="s">
        <v>18</v>
      </c>
      <c r="D27" s="2" t="s">
        <v>125</v>
      </c>
      <c r="E27" s="2">
        <v>24</v>
      </c>
      <c r="F27" s="3">
        <v>179.59030100334448</v>
      </c>
      <c r="G27" s="3">
        <v>4.8392790784095139</v>
      </c>
      <c r="H27" s="3">
        <v>18.90096618357488</v>
      </c>
      <c r="I27" s="3">
        <v>18.245076179858788</v>
      </c>
      <c r="J27" s="45">
        <f t="shared" si="0"/>
        <v>221.57562244518763</v>
      </c>
      <c r="K27" s="3">
        <v>14.656860355611077</v>
      </c>
      <c r="L27" s="45">
        <f t="shared" si="1"/>
        <v>236.23248280079872</v>
      </c>
      <c r="M27" s="3">
        <v>261.64611674248283</v>
      </c>
      <c r="N27" s="2">
        <v>1</v>
      </c>
      <c r="O27" s="2"/>
    </row>
    <row r="28" spans="1:15" x14ac:dyDescent="0.3">
      <c r="A28" s="2">
        <v>25</v>
      </c>
      <c r="B28" s="2" t="s">
        <v>39</v>
      </c>
      <c r="C28" s="2" t="s">
        <v>18</v>
      </c>
      <c r="D28" s="2" t="s">
        <v>125</v>
      </c>
      <c r="E28" s="2">
        <v>25</v>
      </c>
      <c r="F28" s="3">
        <v>179.59030100334448</v>
      </c>
      <c r="G28" s="3">
        <v>4.8392790784095139</v>
      </c>
      <c r="H28" s="3">
        <v>18.90096618357488</v>
      </c>
      <c r="I28" s="3">
        <v>18.245076179858788</v>
      </c>
      <c r="J28" s="45">
        <f t="shared" si="0"/>
        <v>221.57562244518763</v>
      </c>
      <c r="K28" s="3">
        <v>14.656860355611077</v>
      </c>
      <c r="L28" s="45">
        <f t="shared" si="1"/>
        <v>236.23248280079872</v>
      </c>
      <c r="M28" s="3">
        <v>261.64611674248283</v>
      </c>
      <c r="N28" s="2">
        <v>1</v>
      </c>
      <c r="O28" s="2"/>
    </row>
    <row r="29" spans="1:15" x14ac:dyDescent="0.3">
      <c r="A29" s="2">
        <v>26</v>
      </c>
      <c r="B29" s="2" t="s">
        <v>142</v>
      </c>
      <c r="C29" s="2" t="s">
        <v>18</v>
      </c>
      <c r="D29" s="2" t="s">
        <v>125</v>
      </c>
      <c r="E29" s="2" t="s">
        <v>129</v>
      </c>
      <c r="F29" s="3">
        <v>179.59030100334448</v>
      </c>
      <c r="G29" s="3">
        <v>4.8392790784095139</v>
      </c>
      <c r="H29" s="3">
        <v>18.90096618357488</v>
      </c>
      <c r="I29" s="3">
        <v>18.245076179858788</v>
      </c>
      <c r="J29" s="45">
        <f t="shared" si="0"/>
        <v>221.57562244518763</v>
      </c>
      <c r="K29" s="3">
        <v>14.656860355611077</v>
      </c>
      <c r="L29" s="45">
        <f t="shared" si="1"/>
        <v>236.23248280079872</v>
      </c>
      <c r="M29" s="3">
        <v>261.64611674248283</v>
      </c>
      <c r="N29" s="2">
        <v>1</v>
      </c>
      <c r="O29" s="2"/>
    </row>
    <row r="30" spans="1:15" x14ac:dyDescent="0.3">
      <c r="A30" s="2">
        <v>27</v>
      </c>
      <c r="B30" s="2" t="s">
        <v>40</v>
      </c>
      <c r="C30" s="2" t="s">
        <v>18</v>
      </c>
      <c r="D30" s="2" t="s">
        <v>125</v>
      </c>
      <c r="E30" s="2">
        <v>27</v>
      </c>
      <c r="F30" s="3">
        <v>179.59030100334448</v>
      </c>
      <c r="G30" s="3">
        <v>4.8392790784095139</v>
      </c>
      <c r="H30" s="3">
        <v>18.90096618357488</v>
      </c>
      <c r="I30" s="3">
        <v>18.245076179858788</v>
      </c>
      <c r="J30" s="45">
        <f t="shared" si="0"/>
        <v>221.57562244518763</v>
      </c>
      <c r="K30" s="3">
        <v>14.656860355611077</v>
      </c>
      <c r="L30" s="45">
        <f t="shared" si="1"/>
        <v>236.23248280079872</v>
      </c>
      <c r="M30" s="3">
        <v>261.64611674248283</v>
      </c>
      <c r="N30" s="2">
        <v>1</v>
      </c>
      <c r="O30" s="2"/>
    </row>
    <row r="31" spans="1:15" x14ac:dyDescent="0.3">
      <c r="A31" s="2">
        <v>28</v>
      </c>
      <c r="B31" s="2" t="s">
        <v>41</v>
      </c>
      <c r="C31" s="2" t="s">
        <v>18</v>
      </c>
      <c r="D31" s="2" t="s">
        <v>125</v>
      </c>
      <c r="E31" s="2">
        <v>28</v>
      </c>
      <c r="F31" s="3">
        <v>179.59030100334448</v>
      </c>
      <c r="G31" s="3">
        <v>4.8392790784095139</v>
      </c>
      <c r="H31" s="3">
        <v>18.90096618357488</v>
      </c>
      <c r="I31" s="3">
        <v>18.245076179858788</v>
      </c>
      <c r="J31" s="45">
        <f t="shared" si="0"/>
        <v>221.57562244518763</v>
      </c>
      <c r="K31" s="3">
        <v>14.656860355611077</v>
      </c>
      <c r="L31" s="45">
        <f t="shared" si="1"/>
        <v>236.23248280079872</v>
      </c>
      <c r="M31" s="3">
        <v>261.64611674248283</v>
      </c>
      <c r="N31" s="2">
        <v>1</v>
      </c>
      <c r="O31" s="2"/>
    </row>
    <row r="32" spans="1:15" x14ac:dyDescent="0.3">
      <c r="A32" s="2">
        <v>29</v>
      </c>
      <c r="B32" s="2" t="s">
        <v>42</v>
      </c>
      <c r="C32" s="2" t="s">
        <v>18</v>
      </c>
      <c r="D32" s="2" t="s">
        <v>125</v>
      </c>
      <c r="E32" s="2">
        <v>29</v>
      </c>
      <c r="F32" s="3">
        <v>179.59030100334448</v>
      </c>
      <c r="G32" s="3">
        <v>4.8392790784095139</v>
      </c>
      <c r="H32" s="3">
        <v>18.90096618357488</v>
      </c>
      <c r="I32" s="3">
        <v>18.245076179858788</v>
      </c>
      <c r="J32" s="45">
        <f t="shared" si="0"/>
        <v>221.57562244518763</v>
      </c>
      <c r="K32" s="3">
        <v>14.656860355611077</v>
      </c>
      <c r="L32" s="45">
        <f t="shared" si="1"/>
        <v>236.23248280079872</v>
      </c>
      <c r="M32" s="3">
        <v>261.64611674248283</v>
      </c>
      <c r="N32" s="2">
        <v>1</v>
      </c>
      <c r="O32" s="2"/>
    </row>
    <row r="33" spans="1:15" x14ac:dyDescent="0.3">
      <c r="A33" s="2">
        <v>30</v>
      </c>
      <c r="B33" s="2" t="s">
        <v>43</v>
      </c>
      <c r="C33" s="2" t="s">
        <v>18</v>
      </c>
      <c r="D33" s="2" t="s">
        <v>125</v>
      </c>
      <c r="E33" s="2">
        <v>30</v>
      </c>
      <c r="F33" s="3">
        <v>179.59030100334448</v>
      </c>
      <c r="G33" s="3">
        <v>4.8392790784095139</v>
      </c>
      <c r="H33" s="3">
        <v>18.90096618357488</v>
      </c>
      <c r="I33" s="3">
        <v>18.245076179858788</v>
      </c>
      <c r="J33" s="45">
        <f t="shared" si="0"/>
        <v>221.57562244518763</v>
      </c>
      <c r="K33" s="3">
        <v>14.656860355611077</v>
      </c>
      <c r="L33" s="45">
        <f t="shared" si="1"/>
        <v>236.23248280079872</v>
      </c>
      <c r="M33" s="3">
        <v>261.64611674248283</v>
      </c>
      <c r="N33" s="2">
        <v>1</v>
      </c>
      <c r="O33" s="2"/>
    </row>
    <row r="34" spans="1:15" x14ac:dyDescent="0.3">
      <c r="A34" s="2">
        <v>31</v>
      </c>
      <c r="B34" s="2" t="s">
        <v>44</v>
      </c>
      <c r="C34" s="2" t="s">
        <v>18</v>
      </c>
      <c r="D34" s="2" t="s">
        <v>125</v>
      </c>
      <c r="E34" s="2">
        <v>31</v>
      </c>
      <c r="F34" s="3">
        <v>179.59030100334448</v>
      </c>
      <c r="G34" s="3">
        <v>4.8392790784095139</v>
      </c>
      <c r="H34" s="3">
        <v>18.90096618357488</v>
      </c>
      <c r="I34" s="3">
        <v>18.245076179858788</v>
      </c>
      <c r="J34" s="45">
        <f t="shared" si="0"/>
        <v>221.57562244518763</v>
      </c>
      <c r="K34" s="3">
        <v>14.656860355611077</v>
      </c>
      <c r="L34" s="45">
        <f t="shared" si="1"/>
        <v>236.23248280079872</v>
      </c>
      <c r="M34" s="3">
        <v>261.64611674248283</v>
      </c>
      <c r="N34" s="2">
        <v>1</v>
      </c>
      <c r="O34" s="2"/>
    </row>
    <row r="35" spans="1:15" x14ac:dyDescent="0.3">
      <c r="A35" s="2">
        <v>32</v>
      </c>
      <c r="B35" s="2" t="s">
        <v>45</v>
      </c>
      <c r="C35" s="2" t="s">
        <v>18</v>
      </c>
      <c r="D35" s="2" t="s">
        <v>125</v>
      </c>
      <c r="E35" s="2">
        <v>32</v>
      </c>
      <c r="F35" s="3">
        <v>178.53957636566332</v>
      </c>
      <c r="G35" s="3">
        <v>4.8392790784095139</v>
      </c>
      <c r="H35" s="3">
        <v>20.026012634708287</v>
      </c>
      <c r="I35" s="3">
        <v>18.176328502415462</v>
      </c>
      <c r="J35" s="45">
        <f t="shared" si="0"/>
        <v>221.58119658119656</v>
      </c>
      <c r="K35" s="3">
        <v>14.657229075473779</v>
      </c>
      <c r="L35" s="45">
        <f t="shared" si="1"/>
        <v>236.23842565667036</v>
      </c>
      <c r="M35" s="3">
        <v>261.64611674248283</v>
      </c>
      <c r="N35" s="2">
        <v>1</v>
      </c>
      <c r="O35" s="2"/>
    </row>
    <row r="36" spans="1:15" x14ac:dyDescent="0.3">
      <c r="A36" s="2">
        <v>33</v>
      </c>
      <c r="B36" s="2" t="s">
        <v>46</v>
      </c>
      <c r="C36" s="2" t="s">
        <v>18</v>
      </c>
      <c r="D36" s="2" t="s">
        <v>125</v>
      </c>
      <c r="E36" s="2">
        <v>33</v>
      </c>
      <c r="F36" s="3">
        <v>178.53957636566332</v>
      </c>
      <c r="G36" s="3">
        <v>4.8392790784095139</v>
      </c>
      <c r="H36" s="3">
        <v>20.026012634708287</v>
      </c>
      <c r="I36" s="3">
        <v>18.176328502415462</v>
      </c>
      <c r="J36" s="45">
        <f t="shared" si="0"/>
        <v>221.58119658119656</v>
      </c>
      <c r="K36" s="3">
        <v>14.657229075473779</v>
      </c>
      <c r="L36" s="45">
        <f t="shared" si="1"/>
        <v>236.23842565667036</v>
      </c>
      <c r="M36" s="3">
        <v>261.64611674248283</v>
      </c>
      <c r="N36" s="2">
        <v>1</v>
      </c>
      <c r="O36" s="2"/>
    </row>
    <row r="37" spans="1:15" x14ac:dyDescent="0.3">
      <c r="A37" s="2">
        <v>34</v>
      </c>
      <c r="B37" s="2" t="s">
        <v>47</v>
      </c>
      <c r="C37" s="2" t="s">
        <v>18</v>
      </c>
      <c r="D37" s="2" t="s">
        <v>125</v>
      </c>
      <c r="E37" s="2">
        <v>34</v>
      </c>
      <c r="F37" s="3">
        <v>178.53957636566332</v>
      </c>
      <c r="G37" s="3">
        <v>4.8392790784095139</v>
      </c>
      <c r="H37" s="3">
        <v>20.026012634708287</v>
      </c>
      <c r="I37" s="3">
        <v>18.176328502415462</v>
      </c>
      <c r="J37" s="45">
        <f t="shared" si="0"/>
        <v>221.58119658119656</v>
      </c>
      <c r="K37" s="3">
        <v>14.657229075473779</v>
      </c>
      <c r="L37" s="45">
        <f t="shared" si="1"/>
        <v>236.23842565667036</v>
      </c>
      <c r="M37" s="3">
        <v>261.64611674248283</v>
      </c>
      <c r="N37" s="2">
        <v>1</v>
      </c>
      <c r="O37" s="2"/>
    </row>
    <row r="38" spans="1:15" x14ac:dyDescent="0.3">
      <c r="A38" s="2">
        <v>35</v>
      </c>
      <c r="B38" s="2" t="s">
        <v>143</v>
      </c>
      <c r="C38" s="2" t="s">
        <v>18</v>
      </c>
      <c r="D38" s="2" t="s">
        <v>125</v>
      </c>
      <c r="E38" s="2" t="s">
        <v>130</v>
      </c>
      <c r="F38" s="3">
        <v>178.53957636566332</v>
      </c>
      <c r="G38" s="3">
        <v>4.8392790784095139</v>
      </c>
      <c r="H38" s="3">
        <v>20.026012634708287</v>
      </c>
      <c r="I38" s="3">
        <v>18.176328502415462</v>
      </c>
      <c r="J38" s="45">
        <f t="shared" si="0"/>
        <v>221.58119658119656</v>
      </c>
      <c r="K38" s="3">
        <v>14.657229075473779</v>
      </c>
      <c r="L38" s="45">
        <f t="shared" si="1"/>
        <v>236.23842565667036</v>
      </c>
      <c r="M38" s="3">
        <v>261.64611674248283</v>
      </c>
      <c r="N38" s="2">
        <v>1</v>
      </c>
      <c r="O38" s="2"/>
    </row>
    <row r="39" spans="1:15" x14ac:dyDescent="0.3">
      <c r="A39" s="2">
        <v>36</v>
      </c>
      <c r="B39" s="2" t="s">
        <v>48</v>
      </c>
      <c r="C39" s="2" t="s">
        <v>18</v>
      </c>
      <c r="D39" s="2" t="s">
        <v>125</v>
      </c>
      <c r="E39" s="2">
        <v>36</v>
      </c>
      <c r="F39" s="3">
        <v>178.53957636566332</v>
      </c>
      <c r="G39" s="3">
        <v>4.8392790784095139</v>
      </c>
      <c r="H39" s="3">
        <v>20.026012634708287</v>
      </c>
      <c r="I39" s="3">
        <v>18.176328502415462</v>
      </c>
      <c r="J39" s="45">
        <f t="shared" si="0"/>
        <v>221.58119658119656</v>
      </c>
      <c r="K39" s="3">
        <v>14.657229075473779</v>
      </c>
      <c r="L39" s="45">
        <f t="shared" si="1"/>
        <v>236.23842565667036</v>
      </c>
      <c r="M39" s="3">
        <v>261.64611674248283</v>
      </c>
      <c r="N39" s="2">
        <v>1</v>
      </c>
      <c r="O39" s="2"/>
    </row>
    <row r="40" spans="1:15" x14ac:dyDescent="0.3">
      <c r="A40" s="2">
        <v>37</v>
      </c>
      <c r="B40" s="2" t="s">
        <v>49</v>
      </c>
      <c r="C40" s="2" t="s">
        <v>18</v>
      </c>
      <c r="D40" s="2" t="s">
        <v>125</v>
      </c>
      <c r="E40" s="2">
        <v>37</v>
      </c>
      <c r="F40" s="3">
        <v>178.53957636566332</v>
      </c>
      <c r="G40" s="3">
        <v>4.8392790784095139</v>
      </c>
      <c r="H40" s="3">
        <v>20.026012634708287</v>
      </c>
      <c r="I40" s="3">
        <v>18.176328502415462</v>
      </c>
      <c r="J40" s="45">
        <f t="shared" si="0"/>
        <v>221.58119658119656</v>
      </c>
      <c r="K40" s="3">
        <v>14.657229075473779</v>
      </c>
      <c r="L40" s="45">
        <f t="shared" si="1"/>
        <v>236.23842565667036</v>
      </c>
      <c r="M40" s="3">
        <v>261.64611674248283</v>
      </c>
      <c r="N40" s="2">
        <v>1</v>
      </c>
      <c r="O40" s="2"/>
    </row>
    <row r="41" spans="1:15" x14ac:dyDescent="0.3">
      <c r="A41" s="2">
        <v>38</v>
      </c>
      <c r="B41" s="2" t="s">
        <v>50</v>
      </c>
      <c r="C41" s="2" t="s">
        <v>18</v>
      </c>
      <c r="D41" s="2" t="s">
        <v>125</v>
      </c>
      <c r="E41" s="2">
        <v>38</v>
      </c>
      <c r="F41" s="3">
        <v>178.53957636566332</v>
      </c>
      <c r="G41" s="3">
        <v>4.8392790784095139</v>
      </c>
      <c r="H41" s="3">
        <v>20.026012634708287</v>
      </c>
      <c r="I41" s="3">
        <v>18.176328502415462</v>
      </c>
      <c r="J41" s="45">
        <f t="shared" si="0"/>
        <v>221.58119658119656</v>
      </c>
      <c r="K41" s="3">
        <v>14.657229075473779</v>
      </c>
      <c r="L41" s="45">
        <f t="shared" si="1"/>
        <v>236.23842565667036</v>
      </c>
      <c r="M41" s="3">
        <v>261.64611674248283</v>
      </c>
      <c r="N41" s="2">
        <v>1</v>
      </c>
      <c r="O41" s="2"/>
    </row>
    <row r="42" spans="1:15" x14ac:dyDescent="0.3">
      <c r="A42" s="2">
        <v>39</v>
      </c>
      <c r="B42" s="2" t="s">
        <v>51</v>
      </c>
      <c r="C42" s="2" t="s">
        <v>18</v>
      </c>
      <c r="D42" s="2" t="s">
        <v>125</v>
      </c>
      <c r="E42" s="2">
        <v>39</v>
      </c>
      <c r="F42" s="3">
        <v>178.53957636566332</v>
      </c>
      <c r="G42" s="3">
        <v>4.8392790784095139</v>
      </c>
      <c r="H42" s="3">
        <v>20.026012634708287</v>
      </c>
      <c r="I42" s="3">
        <v>18.176328502415462</v>
      </c>
      <c r="J42" s="45">
        <f t="shared" si="0"/>
        <v>221.58119658119656</v>
      </c>
      <c r="K42" s="3">
        <v>14.657229075473779</v>
      </c>
      <c r="L42" s="45">
        <f t="shared" si="1"/>
        <v>236.23842565667036</v>
      </c>
      <c r="M42" s="3">
        <v>261.64611674248283</v>
      </c>
      <c r="N42" s="2">
        <v>1</v>
      </c>
      <c r="O42" s="2"/>
    </row>
    <row r="43" spans="1:15" x14ac:dyDescent="0.3">
      <c r="A43" s="2">
        <v>40</v>
      </c>
      <c r="B43" s="2" t="s">
        <v>52</v>
      </c>
      <c r="C43" s="2" t="s">
        <v>18</v>
      </c>
      <c r="D43" s="2" t="s">
        <v>125</v>
      </c>
      <c r="E43" s="2">
        <v>40</v>
      </c>
      <c r="F43" s="3">
        <v>178.53957636566332</v>
      </c>
      <c r="G43" s="3">
        <v>4.8392790784095139</v>
      </c>
      <c r="H43" s="3">
        <v>20.026012634708287</v>
      </c>
      <c r="I43" s="3">
        <v>18.176328502415462</v>
      </c>
      <c r="J43" s="45">
        <f t="shared" si="0"/>
        <v>221.58119658119656</v>
      </c>
      <c r="K43" s="3">
        <v>14.657229075473779</v>
      </c>
      <c r="L43" s="45">
        <f t="shared" si="1"/>
        <v>236.23842565667036</v>
      </c>
      <c r="M43" s="3">
        <v>261.64611674248283</v>
      </c>
      <c r="N43" s="2">
        <v>1</v>
      </c>
      <c r="O43" s="2"/>
    </row>
    <row r="44" spans="1:15" x14ac:dyDescent="0.3">
      <c r="A44" s="2">
        <v>41</v>
      </c>
      <c r="B44" s="2" t="s">
        <v>53</v>
      </c>
      <c r="C44" s="2" t="s">
        <v>18</v>
      </c>
      <c r="D44" s="2" t="s">
        <v>125</v>
      </c>
      <c r="E44" s="2">
        <v>41</v>
      </c>
      <c r="F44" s="3">
        <v>178.53957636566332</v>
      </c>
      <c r="G44" s="3">
        <v>4.8392790784095139</v>
      </c>
      <c r="H44" s="3">
        <v>20.026012634708287</v>
      </c>
      <c r="I44" s="3">
        <v>18.176328502415462</v>
      </c>
      <c r="J44" s="45">
        <f t="shared" si="0"/>
        <v>221.58119658119656</v>
      </c>
      <c r="K44" s="3">
        <v>14.657229075473779</v>
      </c>
      <c r="L44" s="45">
        <f t="shared" si="1"/>
        <v>236.23842565667036</v>
      </c>
      <c r="M44" s="3">
        <v>261.64611674248283</v>
      </c>
      <c r="N44" s="2">
        <v>1</v>
      </c>
      <c r="O44" s="2"/>
    </row>
    <row r="45" spans="1:15" x14ac:dyDescent="0.3">
      <c r="A45" s="2">
        <v>42</v>
      </c>
      <c r="B45" s="2" t="s">
        <v>54</v>
      </c>
      <c r="C45" s="2" t="s">
        <v>18</v>
      </c>
      <c r="D45" s="2" t="s">
        <v>125</v>
      </c>
      <c r="E45" s="2">
        <v>42</v>
      </c>
      <c r="F45" s="3">
        <v>178.53957636566332</v>
      </c>
      <c r="G45" s="3">
        <v>4.8392790784095139</v>
      </c>
      <c r="H45" s="3">
        <v>20.026012634708287</v>
      </c>
      <c r="I45" s="3">
        <v>18.176328502415462</v>
      </c>
      <c r="J45" s="45">
        <f t="shared" si="0"/>
        <v>221.58119658119656</v>
      </c>
      <c r="K45" s="3">
        <v>14.657229075473779</v>
      </c>
      <c r="L45" s="45">
        <f t="shared" si="1"/>
        <v>236.23842565667036</v>
      </c>
      <c r="M45" s="3">
        <v>261.64611674248283</v>
      </c>
      <c r="N45" s="2">
        <v>1</v>
      </c>
      <c r="O45" s="2"/>
    </row>
    <row r="46" spans="1:15" x14ac:dyDescent="0.3">
      <c r="A46" s="2">
        <v>43</v>
      </c>
      <c r="B46" s="2" t="s">
        <v>55</v>
      </c>
      <c r="C46" s="2" t="s">
        <v>18</v>
      </c>
      <c r="D46" s="2" t="s">
        <v>125</v>
      </c>
      <c r="E46" s="2">
        <v>43</v>
      </c>
      <c r="F46" s="3">
        <v>178.53957636566332</v>
      </c>
      <c r="G46" s="3">
        <v>4.8392790784095139</v>
      </c>
      <c r="H46" s="3">
        <v>20.026012634708287</v>
      </c>
      <c r="I46" s="3">
        <v>18.176328502415462</v>
      </c>
      <c r="J46" s="45">
        <f t="shared" si="0"/>
        <v>221.58119658119656</v>
      </c>
      <c r="K46" s="3">
        <v>14.657229075473779</v>
      </c>
      <c r="L46" s="45">
        <f t="shared" si="1"/>
        <v>236.23842565667036</v>
      </c>
      <c r="M46" s="3">
        <v>261.64611674248283</v>
      </c>
      <c r="N46" s="2">
        <v>1</v>
      </c>
      <c r="O46" s="2"/>
    </row>
    <row r="47" spans="1:15" x14ac:dyDescent="0.3">
      <c r="A47" s="2">
        <v>44</v>
      </c>
      <c r="B47" s="2" t="s">
        <v>144</v>
      </c>
      <c r="C47" s="2" t="s">
        <v>18</v>
      </c>
      <c r="D47" s="2" t="s">
        <v>125</v>
      </c>
      <c r="E47" s="2" t="s">
        <v>131</v>
      </c>
      <c r="F47" s="3">
        <v>178.53957636566332</v>
      </c>
      <c r="G47" s="3">
        <v>4.8392790784095139</v>
      </c>
      <c r="H47" s="3">
        <v>20.026012634708287</v>
      </c>
      <c r="I47" s="3">
        <v>18.176328502415462</v>
      </c>
      <c r="J47" s="45">
        <f t="shared" si="0"/>
        <v>221.58119658119656</v>
      </c>
      <c r="K47" s="3">
        <v>14.657229075473779</v>
      </c>
      <c r="L47" s="45">
        <f t="shared" si="1"/>
        <v>236.23842565667036</v>
      </c>
      <c r="M47" s="3">
        <v>261.64611674248283</v>
      </c>
      <c r="N47" s="2">
        <v>1</v>
      </c>
      <c r="O47" s="2"/>
    </row>
    <row r="48" spans="1:15" x14ac:dyDescent="0.3">
      <c r="A48" s="2">
        <v>45</v>
      </c>
      <c r="B48" s="2" t="s">
        <v>56</v>
      </c>
      <c r="C48" s="2" t="s">
        <v>18</v>
      </c>
      <c r="D48" s="2" t="s">
        <v>125</v>
      </c>
      <c r="E48" s="2">
        <v>45</v>
      </c>
      <c r="F48" s="3">
        <v>179.59030100334448</v>
      </c>
      <c r="G48" s="3">
        <v>4.8392790784095139</v>
      </c>
      <c r="H48" s="3">
        <v>18.90096618357488</v>
      </c>
      <c r="I48" s="3">
        <v>18.245076179858788</v>
      </c>
      <c r="J48" s="45">
        <f t="shared" si="0"/>
        <v>221.57562244518763</v>
      </c>
      <c r="K48" s="3">
        <v>14.656860355611077</v>
      </c>
      <c r="L48" s="45">
        <f t="shared" si="1"/>
        <v>236.23248280079872</v>
      </c>
      <c r="M48" s="3">
        <v>261.64611674248283</v>
      </c>
      <c r="N48" s="2">
        <v>1</v>
      </c>
      <c r="O48" s="2"/>
    </row>
    <row r="49" spans="1:15" x14ac:dyDescent="0.3">
      <c r="A49" s="2">
        <v>46</v>
      </c>
      <c r="B49" s="2" t="s">
        <v>57</v>
      </c>
      <c r="C49" s="2" t="s">
        <v>18</v>
      </c>
      <c r="D49" s="2" t="s">
        <v>125</v>
      </c>
      <c r="E49" s="2">
        <v>46</v>
      </c>
      <c r="F49" s="3">
        <v>179.59030100334448</v>
      </c>
      <c r="G49" s="3">
        <v>4.8392790784095139</v>
      </c>
      <c r="H49" s="3">
        <v>18.90096618357488</v>
      </c>
      <c r="I49" s="3">
        <v>18.245076179858788</v>
      </c>
      <c r="J49" s="45">
        <f t="shared" si="0"/>
        <v>221.57562244518763</v>
      </c>
      <c r="K49" s="3">
        <v>14.656860355611077</v>
      </c>
      <c r="L49" s="45">
        <f t="shared" si="1"/>
        <v>236.23248280079872</v>
      </c>
      <c r="M49" s="3">
        <v>261.64611674248283</v>
      </c>
      <c r="N49" s="2">
        <v>1</v>
      </c>
      <c r="O49" s="2"/>
    </row>
    <row r="50" spans="1:15" x14ac:dyDescent="0.3">
      <c r="A50" s="2">
        <v>47</v>
      </c>
      <c r="B50" s="2" t="s">
        <v>58</v>
      </c>
      <c r="C50" s="2" t="s">
        <v>18</v>
      </c>
      <c r="D50" s="2" t="s">
        <v>125</v>
      </c>
      <c r="E50" s="2">
        <v>47</v>
      </c>
      <c r="F50" s="3">
        <v>179.59030100334448</v>
      </c>
      <c r="G50" s="3">
        <v>4.8392790784095139</v>
      </c>
      <c r="H50" s="3">
        <v>18.90096618357488</v>
      </c>
      <c r="I50" s="3">
        <v>18.245076179858788</v>
      </c>
      <c r="J50" s="45">
        <f t="shared" si="0"/>
        <v>221.57562244518763</v>
      </c>
      <c r="K50" s="3">
        <v>14.656860355611077</v>
      </c>
      <c r="L50" s="45">
        <f t="shared" si="1"/>
        <v>236.23248280079872</v>
      </c>
      <c r="M50" s="3">
        <v>261.64611674248283</v>
      </c>
      <c r="N50" s="2">
        <v>1</v>
      </c>
      <c r="O50" s="2"/>
    </row>
    <row r="51" spans="1:15" x14ac:dyDescent="0.3">
      <c r="A51" s="2">
        <v>48</v>
      </c>
      <c r="B51" s="2" t="s">
        <v>59</v>
      </c>
      <c r="C51" s="2" t="s">
        <v>18</v>
      </c>
      <c r="D51" s="2" t="s">
        <v>125</v>
      </c>
      <c r="E51" s="2">
        <v>48</v>
      </c>
      <c r="F51" s="3">
        <v>179.59030100334448</v>
      </c>
      <c r="G51" s="3">
        <v>4.8392790784095139</v>
      </c>
      <c r="H51" s="3">
        <v>18.90096618357488</v>
      </c>
      <c r="I51" s="3">
        <v>18.245076179858788</v>
      </c>
      <c r="J51" s="45">
        <f t="shared" si="0"/>
        <v>221.57562244518763</v>
      </c>
      <c r="K51" s="3">
        <v>14.656860355611077</v>
      </c>
      <c r="L51" s="45">
        <f t="shared" si="1"/>
        <v>236.23248280079872</v>
      </c>
      <c r="M51" s="3">
        <v>261.64611674248283</v>
      </c>
      <c r="N51" s="2">
        <v>1</v>
      </c>
      <c r="O51" s="2"/>
    </row>
    <row r="52" spans="1:15" x14ac:dyDescent="0.3">
      <c r="A52" s="2">
        <v>49</v>
      </c>
      <c r="B52" s="2" t="s">
        <v>60</v>
      </c>
      <c r="C52" s="2" t="s">
        <v>18</v>
      </c>
      <c r="D52" s="2" t="s">
        <v>125</v>
      </c>
      <c r="E52" s="2">
        <v>49</v>
      </c>
      <c r="F52" s="3">
        <v>179.59030100334448</v>
      </c>
      <c r="G52" s="3">
        <v>4.8392790784095139</v>
      </c>
      <c r="H52" s="3">
        <v>18.90096618357488</v>
      </c>
      <c r="I52" s="3">
        <v>18.245076179858788</v>
      </c>
      <c r="J52" s="45">
        <f t="shared" si="0"/>
        <v>221.57562244518763</v>
      </c>
      <c r="K52" s="3">
        <v>14.656860355611077</v>
      </c>
      <c r="L52" s="45">
        <f t="shared" si="1"/>
        <v>236.23248280079872</v>
      </c>
      <c r="M52" s="3">
        <v>261.64611674248283</v>
      </c>
      <c r="N52" s="2">
        <v>1</v>
      </c>
      <c r="O52" s="2"/>
    </row>
    <row r="53" spans="1:15" x14ac:dyDescent="0.3">
      <c r="A53" s="2">
        <v>50</v>
      </c>
      <c r="B53" s="2" t="s">
        <v>61</v>
      </c>
      <c r="C53" s="2" t="s">
        <v>18</v>
      </c>
      <c r="D53" s="2" t="s">
        <v>125</v>
      </c>
      <c r="E53" s="2">
        <v>50</v>
      </c>
      <c r="F53" s="3">
        <v>179.59030100334448</v>
      </c>
      <c r="G53" s="3">
        <v>4.8392790784095139</v>
      </c>
      <c r="H53" s="3">
        <v>18.90096618357488</v>
      </c>
      <c r="I53" s="3">
        <v>18.245076179858788</v>
      </c>
      <c r="J53" s="45">
        <f t="shared" si="0"/>
        <v>221.57562244518763</v>
      </c>
      <c r="K53" s="3">
        <v>14.656860355611077</v>
      </c>
      <c r="L53" s="45">
        <f t="shared" si="1"/>
        <v>236.23248280079872</v>
      </c>
      <c r="M53" s="3">
        <v>261.64611674248283</v>
      </c>
      <c r="N53" s="2">
        <v>1</v>
      </c>
      <c r="O53" s="2"/>
    </row>
    <row r="54" spans="1:15" x14ac:dyDescent="0.3">
      <c r="A54" s="2">
        <v>51</v>
      </c>
      <c r="B54" s="2" t="s">
        <v>62</v>
      </c>
      <c r="C54" s="2" t="s">
        <v>18</v>
      </c>
      <c r="D54" s="2" t="s">
        <v>125</v>
      </c>
      <c r="E54" s="2">
        <v>51</v>
      </c>
      <c r="F54" s="3">
        <v>179.59030100334448</v>
      </c>
      <c r="G54" s="3">
        <v>4.8392790784095139</v>
      </c>
      <c r="H54" s="3">
        <v>18.90096618357488</v>
      </c>
      <c r="I54" s="3">
        <v>18.245076179858788</v>
      </c>
      <c r="J54" s="45">
        <f t="shared" si="0"/>
        <v>221.57562244518763</v>
      </c>
      <c r="K54" s="3">
        <v>14.656860355611077</v>
      </c>
      <c r="L54" s="45">
        <f t="shared" si="1"/>
        <v>236.23248280079872</v>
      </c>
      <c r="M54" s="3">
        <v>261.64611674248283</v>
      </c>
      <c r="N54" s="2">
        <v>1</v>
      </c>
      <c r="O54" s="2"/>
    </row>
    <row r="55" spans="1:15" x14ac:dyDescent="0.3">
      <c r="A55" s="2">
        <v>52</v>
      </c>
      <c r="B55" s="2" t="s">
        <v>63</v>
      </c>
      <c r="C55" s="2" t="s">
        <v>18</v>
      </c>
      <c r="D55" s="2" t="s">
        <v>125</v>
      </c>
      <c r="E55" s="2">
        <v>52</v>
      </c>
      <c r="F55" s="3">
        <v>179.59030100334448</v>
      </c>
      <c r="G55" s="3">
        <v>4.8392790784095139</v>
      </c>
      <c r="H55" s="3">
        <v>18.90096618357488</v>
      </c>
      <c r="I55" s="3">
        <v>18.245076179858788</v>
      </c>
      <c r="J55" s="45">
        <f t="shared" si="0"/>
        <v>221.57562244518763</v>
      </c>
      <c r="K55" s="3">
        <v>14.656860355611077</v>
      </c>
      <c r="L55" s="45">
        <f t="shared" si="1"/>
        <v>236.23248280079872</v>
      </c>
      <c r="M55" s="3">
        <v>261.64611674248283</v>
      </c>
      <c r="N55" s="2">
        <v>1</v>
      </c>
      <c r="O55" s="2"/>
    </row>
    <row r="56" spans="1:15" x14ac:dyDescent="0.3">
      <c r="A56" s="2">
        <v>53</v>
      </c>
      <c r="B56" s="2" t="s">
        <v>145</v>
      </c>
      <c r="C56" s="2" t="s">
        <v>18</v>
      </c>
      <c r="D56" s="2" t="s">
        <v>125</v>
      </c>
      <c r="E56" s="2" t="s">
        <v>132</v>
      </c>
      <c r="F56" s="3">
        <v>179.59030100334448</v>
      </c>
      <c r="G56" s="3">
        <v>4.8392790784095139</v>
      </c>
      <c r="H56" s="3">
        <v>18.90096618357488</v>
      </c>
      <c r="I56" s="3">
        <v>18.245076179858788</v>
      </c>
      <c r="J56" s="45">
        <f t="shared" si="0"/>
        <v>221.57562244518763</v>
      </c>
      <c r="K56" s="3">
        <v>14.656860355611077</v>
      </c>
      <c r="L56" s="45">
        <f t="shared" si="1"/>
        <v>236.23248280079872</v>
      </c>
      <c r="M56" s="3">
        <v>261.64611674248283</v>
      </c>
      <c r="N56" s="2">
        <v>1</v>
      </c>
      <c r="O56" s="2"/>
    </row>
    <row r="57" spans="1:15" x14ac:dyDescent="0.3">
      <c r="A57" s="2">
        <v>54</v>
      </c>
      <c r="B57" s="2" t="s">
        <v>64</v>
      </c>
      <c r="C57" s="2" t="s">
        <v>18</v>
      </c>
      <c r="D57" s="2" t="s">
        <v>125</v>
      </c>
      <c r="E57" s="2">
        <v>54</v>
      </c>
      <c r="F57" s="3">
        <v>179.59030100334448</v>
      </c>
      <c r="G57" s="3">
        <v>4.8392790784095139</v>
      </c>
      <c r="H57" s="3">
        <v>18.90096618357488</v>
      </c>
      <c r="I57" s="3">
        <v>18.245076179858788</v>
      </c>
      <c r="J57" s="45">
        <f t="shared" si="0"/>
        <v>221.57562244518763</v>
      </c>
      <c r="K57" s="3">
        <v>14.656860355611077</v>
      </c>
      <c r="L57" s="45">
        <f t="shared" si="1"/>
        <v>236.23248280079872</v>
      </c>
      <c r="M57" s="3">
        <v>261.64611674248283</v>
      </c>
      <c r="N57" s="2">
        <v>1</v>
      </c>
      <c r="O57" s="2"/>
    </row>
    <row r="58" spans="1:15" x14ac:dyDescent="0.3">
      <c r="A58" s="2">
        <v>55</v>
      </c>
      <c r="B58" s="2" t="s">
        <v>65</v>
      </c>
      <c r="C58" s="2" t="s">
        <v>18</v>
      </c>
      <c r="D58" s="2" t="s">
        <v>125</v>
      </c>
      <c r="E58" s="2">
        <v>55</v>
      </c>
      <c r="F58" s="3">
        <v>179.59030100334448</v>
      </c>
      <c r="G58" s="3">
        <v>4.8392790784095139</v>
      </c>
      <c r="H58" s="3">
        <v>18.90096618357488</v>
      </c>
      <c r="I58" s="3">
        <v>18.245076179858788</v>
      </c>
      <c r="J58" s="45">
        <f t="shared" si="0"/>
        <v>221.57562244518763</v>
      </c>
      <c r="K58" s="3">
        <v>14.656860355611077</v>
      </c>
      <c r="L58" s="45">
        <f t="shared" si="1"/>
        <v>236.23248280079872</v>
      </c>
      <c r="M58" s="3">
        <v>261.64611674248283</v>
      </c>
      <c r="N58" s="2">
        <v>1</v>
      </c>
      <c r="O58" s="2"/>
    </row>
    <row r="59" spans="1:15" x14ac:dyDescent="0.3">
      <c r="A59" s="2">
        <v>56</v>
      </c>
      <c r="B59" s="2" t="s">
        <v>66</v>
      </c>
      <c r="C59" s="2" t="s">
        <v>18</v>
      </c>
      <c r="D59" s="2" t="s">
        <v>125</v>
      </c>
      <c r="E59" s="2">
        <v>56</v>
      </c>
      <c r="F59" s="3">
        <v>179.59030100334448</v>
      </c>
      <c r="G59" s="3">
        <v>4.8392790784095139</v>
      </c>
      <c r="H59" s="3">
        <v>18.90096618357488</v>
      </c>
      <c r="I59" s="3">
        <v>18.245076179858788</v>
      </c>
      <c r="J59" s="45">
        <f t="shared" si="0"/>
        <v>221.57562244518763</v>
      </c>
      <c r="K59" s="3">
        <v>14.656860355611077</v>
      </c>
      <c r="L59" s="45">
        <f t="shared" si="1"/>
        <v>236.23248280079872</v>
      </c>
      <c r="M59" s="3">
        <v>261.64611674248283</v>
      </c>
      <c r="N59" s="2">
        <v>1</v>
      </c>
      <c r="O59" s="2"/>
    </row>
    <row r="60" spans="1:15" x14ac:dyDescent="0.3">
      <c r="A60" s="2">
        <v>57</v>
      </c>
      <c r="B60" s="2" t="s">
        <v>67</v>
      </c>
      <c r="C60" s="2" t="s">
        <v>18</v>
      </c>
      <c r="D60" s="2" t="s">
        <v>125</v>
      </c>
      <c r="E60" s="2">
        <v>57</v>
      </c>
      <c r="F60" s="3">
        <v>179.59030100334448</v>
      </c>
      <c r="G60" s="3">
        <v>4.8392790784095139</v>
      </c>
      <c r="H60" s="3">
        <v>18.90096618357488</v>
      </c>
      <c r="I60" s="3">
        <v>18.245076179858788</v>
      </c>
      <c r="J60" s="45">
        <f t="shared" si="0"/>
        <v>221.57562244518763</v>
      </c>
      <c r="K60" s="3">
        <v>14.656860355611077</v>
      </c>
      <c r="L60" s="45">
        <f t="shared" si="1"/>
        <v>236.23248280079872</v>
      </c>
      <c r="M60" s="3">
        <v>261.64611674248283</v>
      </c>
      <c r="N60" s="2">
        <v>1</v>
      </c>
      <c r="O60" s="2"/>
    </row>
    <row r="61" spans="1:15" x14ac:dyDescent="0.3">
      <c r="A61" s="2">
        <v>58</v>
      </c>
      <c r="B61" s="2" t="s">
        <v>68</v>
      </c>
      <c r="C61" s="2" t="s">
        <v>18</v>
      </c>
      <c r="D61" s="2" t="s">
        <v>125</v>
      </c>
      <c r="E61" s="2">
        <v>58</v>
      </c>
      <c r="F61" s="3">
        <v>178.53957636566332</v>
      </c>
      <c r="G61" s="3">
        <v>4.8392790784095139</v>
      </c>
      <c r="H61" s="3">
        <v>20.026012634708287</v>
      </c>
      <c r="I61" s="3">
        <v>18.176328502415462</v>
      </c>
      <c r="J61" s="45">
        <f t="shared" si="0"/>
        <v>221.58119658119656</v>
      </c>
      <c r="K61" s="3">
        <v>14.657229075473779</v>
      </c>
      <c r="L61" s="45">
        <f t="shared" si="1"/>
        <v>236.23842565667036</v>
      </c>
      <c r="M61" s="3">
        <v>261.64611674248283</v>
      </c>
      <c r="N61" s="2">
        <v>1</v>
      </c>
      <c r="O61" s="2"/>
    </row>
    <row r="62" spans="1:15" x14ac:dyDescent="0.3">
      <c r="A62" s="2">
        <v>59</v>
      </c>
      <c r="B62" s="2" t="s">
        <v>69</v>
      </c>
      <c r="C62" s="2" t="s">
        <v>18</v>
      </c>
      <c r="D62" s="2" t="s">
        <v>125</v>
      </c>
      <c r="E62" s="2">
        <v>59</v>
      </c>
      <c r="F62" s="3">
        <v>178.53957636566332</v>
      </c>
      <c r="G62" s="3">
        <v>4.8392790784095139</v>
      </c>
      <c r="H62" s="3">
        <v>20.026012634708287</v>
      </c>
      <c r="I62" s="3">
        <v>18.176328502415462</v>
      </c>
      <c r="J62" s="45">
        <f t="shared" si="0"/>
        <v>221.58119658119656</v>
      </c>
      <c r="K62" s="3">
        <v>14.657229075473779</v>
      </c>
      <c r="L62" s="45">
        <f t="shared" si="1"/>
        <v>236.23842565667036</v>
      </c>
      <c r="M62" s="3">
        <v>261.64611674248283</v>
      </c>
      <c r="N62" s="2">
        <v>1</v>
      </c>
      <c r="O62" s="2"/>
    </row>
    <row r="63" spans="1:15" x14ac:dyDescent="0.3">
      <c r="A63" s="2">
        <v>60</v>
      </c>
      <c r="B63" s="2" t="s">
        <v>70</v>
      </c>
      <c r="C63" s="2" t="s">
        <v>18</v>
      </c>
      <c r="D63" s="2" t="s">
        <v>125</v>
      </c>
      <c r="E63" s="2">
        <v>60</v>
      </c>
      <c r="F63" s="3">
        <v>178.53957636566332</v>
      </c>
      <c r="G63" s="3">
        <v>4.8392790784095139</v>
      </c>
      <c r="H63" s="3">
        <v>20.026012634708287</v>
      </c>
      <c r="I63" s="3">
        <v>18.176328502415462</v>
      </c>
      <c r="J63" s="45">
        <f t="shared" si="0"/>
        <v>221.58119658119656</v>
      </c>
      <c r="K63" s="3">
        <v>14.657229075473779</v>
      </c>
      <c r="L63" s="45">
        <f t="shared" si="1"/>
        <v>236.23842565667036</v>
      </c>
      <c r="M63" s="3">
        <v>261.64611674248283</v>
      </c>
      <c r="N63" s="2">
        <v>1</v>
      </c>
      <c r="O63" s="2"/>
    </row>
    <row r="64" spans="1:15" x14ac:dyDescent="0.3">
      <c r="A64" s="2">
        <v>61</v>
      </c>
      <c r="B64" s="2" t="s">
        <v>71</v>
      </c>
      <c r="C64" s="2" t="s">
        <v>18</v>
      </c>
      <c r="D64" s="2" t="s">
        <v>125</v>
      </c>
      <c r="E64" s="2">
        <v>61</v>
      </c>
      <c r="F64" s="3">
        <v>178.53957636566332</v>
      </c>
      <c r="G64" s="3">
        <v>4.8392790784095139</v>
      </c>
      <c r="H64" s="3">
        <v>20.026012634708287</v>
      </c>
      <c r="I64" s="3">
        <v>18.176328502415462</v>
      </c>
      <c r="J64" s="45">
        <f t="shared" si="0"/>
        <v>221.58119658119656</v>
      </c>
      <c r="K64" s="3">
        <v>14.657229075473779</v>
      </c>
      <c r="L64" s="45">
        <f t="shared" si="1"/>
        <v>236.23842565667036</v>
      </c>
      <c r="M64" s="3">
        <v>261.64611674248283</v>
      </c>
      <c r="N64" s="2">
        <v>1</v>
      </c>
      <c r="O64" s="2"/>
    </row>
    <row r="65" spans="1:15" x14ac:dyDescent="0.3">
      <c r="A65" s="2">
        <v>62</v>
      </c>
      <c r="B65" s="2" t="s">
        <v>146</v>
      </c>
      <c r="C65" s="2" t="s">
        <v>18</v>
      </c>
      <c r="D65" s="2" t="s">
        <v>125</v>
      </c>
      <c r="E65" s="2" t="s">
        <v>133</v>
      </c>
      <c r="F65" s="3">
        <v>178.53957636566332</v>
      </c>
      <c r="G65" s="3">
        <v>4.8392790784095139</v>
      </c>
      <c r="H65" s="3">
        <v>20.026012634708287</v>
      </c>
      <c r="I65" s="3">
        <v>18.176328502415462</v>
      </c>
      <c r="J65" s="45">
        <f t="shared" si="0"/>
        <v>221.58119658119656</v>
      </c>
      <c r="K65" s="3">
        <v>14.657229075473779</v>
      </c>
      <c r="L65" s="45">
        <f t="shared" si="1"/>
        <v>236.23842565667036</v>
      </c>
      <c r="M65" s="3">
        <v>261.64611674248283</v>
      </c>
      <c r="N65" s="2">
        <v>1</v>
      </c>
      <c r="O65" s="2"/>
    </row>
    <row r="66" spans="1:15" x14ac:dyDescent="0.3">
      <c r="A66" s="2">
        <v>63</v>
      </c>
      <c r="B66" s="2" t="s">
        <v>72</v>
      </c>
      <c r="C66" s="2" t="s">
        <v>18</v>
      </c>
      <c r="D66" s="2" t="s">
        <v>125</v>
      </c>
      <c r="E66" s="2">
        <v>63</v>
      </c>
      <c r="F66" s="3">
        <v>178.53957636566332</v>
      </c>
      <c r="G66" s="3">
        <v>4.8392790784095139</v>
      </c>
      <c r="H66" s="3">
        <v>20.026012634708287</v>
      </c>
      <c r="I66" s="3">
        <v>18.176328502415462</v>
      </c>
      <c r="J66" s="45">
        <f t="shared" si="0"/>
        <v>221.58119658119656</v>
      </c>
      <c r="K66" s="3">
        <v>14.657229075473779</v>
      </c>
      <c r="L66" s="45">
        <f t="shared" si="1"/>
        <v>236.23842565667036</v>
      </c>
      <c r="M66" s="3">
        <v>261.64611674248283</v>
      </c>
      <c r="N66" s="2">
        <v>1</v>
      </c>
      <c r="O66" s="2"/>
    </row>
    <row r="67" spans="1:15" x14ac:dyDescent="0.3">
      <c r="A67" s="2">
        <v>64</v>
      </c>
      <c r="B67" s="2" t="s">
        <v>73</v>
      </c>
      <c r="C67" s="2" t="s">
        <v>18</v>
      </c>
      <c r="D67" s="2" t="s">
        <v>125</v>
      </c>
      <c r="E67" s="2">
        <v>64</v>
      </c>
      <c r="F67" s="3">
        <v>178.53957636566332</v>
      </c>
      <c r="G67" s="3">
        <v>4.8392790784095139</v>
      </c>
      <c r="H67" s="3">
        <v>20.026012634708287</v>
      </c>
      <c r="I67" s="3">
        <v>18.176328502415462</v>
      </c>
      <c r="J67" s="45">
        <f t="shared" si="0"/>
        <v>221.58119658119656</v>
      </c>
      <c r="K67" s="3">
        <v>14.657229075473779</v>
      </c>
      <c r="L67" s="45">
        <f t="shared" si="1"/>
        <v>236.23842565667036</v>
      </c>
      <c r="M67" s="3">
        <v>261.64611674248283</v>
      </c>
      <c r="N67" s="2">
        <v>1</v>
      </c>
      <c r="O67" s="2"/>
    </row>
    <row r="68" spans="1:15" x14ac:dyDescent="0.3">
      <c r="A68" s="2">
        <v>65</v>
      </c>
      <c r="B68" s="2" t="s">
        <v>74</v>
      </c>
      <c r="C68" s="2" t="s">
        <v>18</v>
      </c>
      <c r="D68" s="2" t="s">
        <v>125</v>
      </c>
      <c r="E68" s="2">
        <v>65</v>
      </c>
      <c r="F68" s="3">
        <v>178.53957636566332</v>
      </c>
      <c r="G68" s="3">
        <v>4.8392790784095139</v>
      </c>
      <c r="H68" s="3">
        <v>20.026012634708287</v>
      </c>
      <c r="I68" s="3">
        <v>18.176328502415462</v>
      </c>
      <c r="J68" s="45">
        <f t="shared" si="0"/>
        <v>221.58119658119656</v>
      </c>
      <c r="K68" s="3">
        <v>14.657229075473779</v>
      </c>
      <c r="L68" s="45">
        <f t="shared" si="1"/>
        <v>236.23842565667036</v>
      </c>
      <c r="M68" s="3">
        <v>261.64611674248283</v>
      </c>
      <c r="N68" s="2">
        <v>1</v>
      </c>
      <c r="O68" s="2"/>
    </row>
    <row r="69" spans="1:15" x14ac:dyDescent="0.3">
      <c r="A69" s="2">
        <v>66</v>
      </c>
      <c r="B69" s="2" t="s">
        <v>75</v>
      </c>
      <c r="C69" s="2" t="s">
        <v>18</v>
      </c>
      <c r="D69" s="2" t="s">
        <v>125</v>
      </c>
      <c r="E69" s="2">
        <v>66</v>
      </c>
      <c r="F69" s="3">
        <v>178.53957636566332</v>
      </c>
      <c r="G69" s="3">
        <v>4.8392790784095139</v>
      </c>
      <c r="H69" s="3">
        <v>20.026012634708287</v>
      </c>
      <c r="I69" s="3">
        <v>18.176328502415462</v>
      </c>
      <c r="J69" s="45">
        <f t="shared" ref="J69:J116" si="2">F69+G69+H69+I69</f>
        <v>221.58119658119656</v>
      </c>
      <c r="K69" s="3">
        <v>14.657229075473779</v>
      </c>
      <c r="L69" s="45">
        <f t="shared" ref="L69:L116" si="3">J69+K69</f>
        <v>236.23842565667036</v>
      </c>
      <c r="M69" s="3">
        <v>261.64611674248283</v>
      </c>
      <c r="N69" s="2">
        <v>1</v>
      </c>
      <c r="O69" s="2"/>
    </row>
    <row r="70" spans="1:15" x14ac:dyDescent="0.3">
      <c r="A70" s="2">
        <v>67</v>
      </c>
      <c r="B70" s="2" t="s">
        <v>76</v>
      </c>
      <c r="C70" s="2" t="s">
        <v>18</v>
      </c>
      <c r="D70" s="2" t="s">
        <v>125</v>
      </c>
      <c r="E70" s="2">
        <v>67</v>
      </c>
      <c r="F70" s="3">
        <v>178.53957636566332</v>
      </c>
      <c r="G70" s="3">
        <v>4.8392790784095139</v>
      </c>
      <c r="H70" s="3">
        <v>20.026012634708287</v>
      </c>
      <c r="I70" s="3">
        <v>18.176328502415462</v>
      </c>
      <c r="J70" s="45">
        <f t="shared" si="2"/>
        <v>221.58119658119656</v>
      </c>
      <c r="K70" s="3">
        <v>14.657229075473779</v>
      </c>
      <c r="L70" s="45">
        <f t="shared" si="3"/>
        <v>236.23842565667036</v>
      </c>
      <c r="M70" s="3">
        <v>261.64611674248283</v>
      </c>
      <c r="N70" s="2">
        <v>1</v>
      </c>
      <c r="O70" s="2"/>
    </row>
    <row r="71" spans="1:15" x14ac:dyDescent="0.3">
      <c r="A71" s="2">
        <v>68</v>
      </c>
      <c r="B71" s="2" t="s">
        <v>77</v>
      </c>
      <c r="C71" s="2" t="s">
        <v>18</v>
      </c>
      <c r="D71" s="2" t="s">
        <v>125</v>
      </c>
      <c r="E71" s="2">
        <v>68</v>
      </c>
      <c r="F71" s="3">
        <v>178.53957636566332</v>
      </c>
      <c r="G71" s="3">
        <v>4.8392790784095139</v>
      </c>
      <c r="H71" s="3">
        <v>20.026012634708287</v>
      </c>
      <c r="I71" s="3">
        <v>18.176328502415462</v>
      </c>
      <c r="J71" s="45">
        <f t="shared" si="2"/>
        <v>221.58119658119656</v>
      </c>
      <c r="K71" s="3">
        <v>14.657229075473779</v>
      </c>
      <c r="L71" s="45">
        <f t="shared" si="3"/>
        <v>236.23842565667036</v>
      </c>
      <c r="M71" s="3">
        <v>261.64611674248283</v>
      </c>
      <c r="N71" s="2">
        <v>1</v>
      </c>
      <c r="O71" s="2"/>
    </row>
    <row r="72" spans="1:15" x14ac:dyDescent="0.3">
      <c r="A72" s="2">
        <v>69</v>
      </c>
      <c r="B72" s="2" t="s">
        <v>78</v>
      </c>
      <c r="C72" s="2" t="s">
        <v>18</v>
      </c>
      <c r="D72" s="2" t="s">
        <v>125</v>
      </c>
      <c r="E72" s="2">
        <v>69</v>
      </c>
      <c r="F72" s="3">
        <v>178.53957636566332</v>
      </c>
      <c r="G72" s="3">
        <v>4.8392790784095139</v>
      </c>
      <c r="H72" s="3">
        <v>20.026012634708287</v>
      </c>
      <c r="I72" s="3">
        <v>18.176328502415462</v>
      </c>
      <c r="J72" s="45">
        <f t="shared" si="2"/>
        <v>221.58119658119656</v>
      </c>
      <c r="K72" s="3">
        <v>14.657229075473779</v>
      </c>
      <c r="L72" s="45">
        <f t="shared" si="3"/>
        <v>236.23842565667036</v>
      </c>
      <c r="M72" s="3">
        <v>261.64611674248283</v>
      </c>
      <c r="N72" s="2">
        <v>1</v>
      </c>
      <c r="O72" s="2"/>
    </row>
    <row r="73" spans="1:15" x14ac:dyDescent="0.3">
      <c r="A73" s="2">
        <v>70</v>
      </c>
      <c r="B73" s="2" t="s">
        <v>79</v>
      </c>
      <c r="C73" s="2" t="s">
        <v>18</v>
      </c>
      <c r="D73" s="2" t="s">
        <v>125</v>
      </c>
      <c r="E73" s="2">
        <v>70</v>
      </c>
      <c r="F73" s="3">
        <v>178.53957636566332</v>
      </c>
      <c r="G73" s="3">
        <v>4.8392790784095139</v>
      </c>
      <c r="H73" s="3">
        <v>20.026012634708287</v>
      </c>
      <c r="I73" s="3">
        <v>18.176328502415462</v>
      </c>
      <c r="J73" s="45">
        <f t="shared" si="2"/>
        <v>221.58119658119656</v>
      </c>
      <c r="K73" s="3">
        <v>14.657229075473779</v>
      </c>
      <c r="L73" s="45">
        <f t="shared" si="3"/>
        <v>236.23842565667036</v>
      </c>
      <c r="M73" s="3">
        <v>261.64611674248283</v>
      </c>
      <c r="N73" s="2">
        <v>1</v>
      </c>
      <c r="O73" s="2"/>
    </row>
    <row r="74" spans="1:15" x14ac:dyDescent="0.3">
      <c r="A74" s="2">
        <v>71</v>
      </c>
      <c r="B74" s="2" t="s">
        <v>147</v>
      </c>
      <c r="C74" s="2" t="s">
        <v>18</v>
      </c>
      <c r="D74" s="2" t="s">
        <v>125</v>
      </c>
      <c r="E74" s="2" t="s">
        <v>134</v>
      </c>
      <c r="F74" s="3">
        <v>179.59030100334448</v>
      </c>
      <c r="G74" s="3">
        <v>4.8392790784095139</v>
      </c>
      <c r="H74" s="3">
        <v>18.90096618357488</v>
      </c>
      <c r="I74" s="3">
        <v>18.245076179858788</v>
      </c>
      <c r="J74" s="45">
        <f t="shared" si="2"/>
        <v>221.57562244518763</v>
      </c>
      <c r="K74" s="3">
        <v>14.656860355611077</v>
      </c>
      <c r="L74" s="45">
        <f t="shared" si="3"/>
        <v>236.23248280079872</v>
      </c>
      <c r="M74" s="3">
        <v>261.64611674248283</v>
      </c>
      <c r="N74" s="2">
        <v>1</v>
      </c>
      <c r="O74" s="2"/>
    </row>
    <row r="75" spans="1:15" x14ac:dyDescent="0.3">
      <c r="A75" s="2">
        <v>72</v>
      </c>
      <c r="B75" s="2" t="s">
        <v>80</v>
      </c>
      <c r="C75" s="2" t="s">
        <v>18</v>
      </c>
      <c r="D75" s="2" t="s">
        <v>125</v>
      </c>
      <c r="E75" s="2">
        <v>72</v>
      </c>
      <c r="F75" s="3">
        <v>179.59030100334448</v>
      </c>
      <c r="G75" s="3">
        <v>4.8392790784095139</v>
      </c>
      <c r="H75" s="3">
        <v>18.90096618357488</v>
      </c>
      <c r="I75" s="3">
        <v>18.245076179858788</v>
      </c>
      <c r="J75" s="45">
        <f t="shared" si="2"/>
        <v>221.57562244518763</v>
      </c>
      <c r="K75" s="3">
        <v>14.656860355611077</v>
      </c>
      <c r="L75" s="45">
        <f t="shared" si="3"/>
        <v>236.23248280079872</v>
      </c>
      <c r="M75" s="3">
        <v>261.64611674248283</v>
      </c>
      <c r="N75" s="2">
        <v>1</v>
      </c>
      <c r="O75" s="2"/>
    </row>
    <row r="76" spans="1:15" x14ac:dyDescent="0.3">
      <c r="A76" s="2">
        <v>73</v>
      </c>
      <c r="B76" s="2" t="s">
        <v>81</v>
      </c>
      <c r="C76" s="2" t="s">
        <v>18</v>
      </c>
      <c r="D76" s="2" t="s">
        <v>125</v>
      </c>
      <c r="E76" s="2">
        <v>73</v>
      </c>
      <c r="F76" s="3">
        <v>179.59030100334448</v>
      </c>
      <c r="G76" s="3">
        <v>4.8392790784095139</v>
      </c>
      <c r="H76" s="3">
        <v>18.90096618357488</v>
      </c>
      <c r="I76" s="3">
        <v>18.245076179858788</v>
      </c>
      <c r="J76" s="45">
        <f t="shared" si="2"/>
        <v>221.57562244518763</v>
      </c>
      <c r="K76" s="3">
        <v>14.656860355611077</v>
      </c>
      <c r="L76" s="45">
        <f t="shared" si="3"/>
        <v>236.23248280079872</v>
      </c>
      <c r="M76" s="3">
        <v>261.64611674248283</v>
      </c>
      <c r="N76" s="2">
        <v>1</v>
      </c>
      <c r="O76" s="2"/>
    </row>
    <row r="77" spans="1:15" x14ac:dyDescent="0.3">
      <c r="A77" s="2">
        <v>74</v>
      </c>
      <c r="B77" s="2" t="s">
        <v>82</v>
      </c>
      <c r="C77" s="2" t="s">
        <v>18</v>
      </c>
      <c r="D77" s="2" t="s">
        <v>125</v>
      </c>
      <c r="E77" s="2">
        <v>74</v>
      </c>
      <c r="F77" s="3">
        <v>179.59030100334448</v>
      </c>
      <c r="G77" s="3">
        <v>4.8392790784095139</v>
      </c>
      <c r="H77" s="3">
        <v>18.90096618357488</v>
      </c>
      <c r="I77" s="3">
        <v>18.245076179858788</v>
      </c>
      <c r="J77" s="45">
        <f t="shared" si="2"/>
        <v>221.57562244518763</v>
      </c>
      <c r="K77" s="3">
        <v>14.656860355611077</v>
      </c>
      <c r="L77" s="45">
        <f t="shared" si="3"/>
        <v>236.23248280079872</v>
      </c>
      <c r="M77" s="3">
        <v>261.64611674248283</v>
      </c>
      <c r="N77" s="2">
        <v>1</v>
      </c>
      <c r="O77" s="2"/>
    </row>
    <row r="78" spans="1:15" x14ac:dyDescent="0.3">
      <c r="A78" s="2">
        <v>75</v>
      </c>
      <c r="B78" s="2" t="s">
        <v>83</v>
      </c>
      <c r="C78" s="2" t="s">
        <v>18</v>
      </c>
      <c r="D78" s="2" t="s">
        <v>125</v>
      </c>
      <c r="E78" s="2">
        <v>75</v>
      </c>
      <c r="F78" s="3">
        <v>179.59030100334448</v>
      </c>
      <c r="G78" s="3">
        <v>4.8392790784095139</v>
      </c>
      <c r="H78" s="3">
        <v>18.90096618357488</v>
      </c>
      <c r="I78" s="3">
        <v>18.245076179858788</v>
      </c>
      <c r="J78" s="45">
        <f t="shared" si="2"/>
        <v>221.57562244518763</v>
      </c>
      <c r="K78" s="3">
        <v>14.656860355611077</v>
      </c>
      <c r="L78" s="45">
        <f t="shared" si="3"/>
        <v>236.23248280079872</v>
      </c>
      <c r="M78" s="3">
        <v>261.64611674248283</v>
      </c>
      <c r="N78" s="2">
        <v>1</v>
      </c>
      <c r="O78" s="2"/>
    </row>
    <row r="79" spans="1:15" x14ac:dyDescent="0.3">
      <c r="A79" s="2">
        <v>76</v>
      </c>
      <c r="B79" s="2" t="s">
        <v>84</v>
      </c>
      <c r="C79" s="2" t="s">
        <v>18</v>
      </c>
      <c r="D79" s="2" t="s">
        <v>125</v>
      </c>
      <c r="E79" s="2">
        <v>76</v>
      </c>
      <c r="F79" s="3">
        <v>179.59030100334448</v>
      </c>
      <c r="G79" s="3">
        <v>4.8392790784095139</v>
      </c>
      <c r="H79" s="3">
        <v>18.90096618357488</v>
      </c>
      <c r="I79" s="3">
        <v>18.245076179858788</v>
      </c>
      <c r="J79" s="45">
        <f t="shared" si="2"/>
        <v>221.57562244518763</v>
      </c>
      <c r="K79" s="3">
        <v>14.656860355611077</v>
      </c>
      <c r="L79" s="45">
        <f t="shared" si="3"/>
        <v>236.23248280079872</v>
      </c>
      <c r="M79" s="3">
        <v>261.64611674248283</v>
      </c>
      <c r="N79" s="2">
        <v>1</v>
      </c>
      <c r="O79" s="2"/>
    </row>
    <row r="80" spans="1:15" x14ac:dyDescent="0.3">
      <c r="A80" s="2">
        <v>77</v>
      </c>
      <c r="B80" s="2" t="s">
        <v>85</v>
      </c>
      <c r="C80" s="2" t="s">
        <v>18</v>
      </c>
      <c r="D80" s="2" t="s">
        <v>125</v>
      </c>
      <c r="E80" s="2">
        <v>77</v>
      </c>
      <c r="F80" s="3">
        <v>179.59030100334448</v>
      </c>
      <c r="G80" s="3">
        <v>4.8392790784095139</v>
      </c>
      <c r="H80" s="3">
        <v>18.90096618357488</v>
      </c>
      <c r="I80" s="3">
        <v>18.245076179858788</v>
      </c>
      <c r="J80" s="45">
        <f t="shared" si="2"/>
        <v>221.57562244518763</v>
      </c>
      <c r="K80" s="3">
        <v>14.656860355611077</v>
      </c>
      <c r="L80" s="45">
        <f t="shared" si="3"/>
        <v>236.23248280079872</v>
      </c>
      <c r="M80" s="3">
        <v>261.64611674248283</v>
      </c>
      <c r="N80" s="2">
        <v>1</v>
      </c>
      <c r="O80" s="2"/>
    </row>
    <row r="81" spans="1:15" x14ac:dyDescent="0.3">
      <c r="A81" s="2">
        <v>78</v>
      </c>
      <c r="B81" s="2" t="s">
        <v>86</v>
      </c>
      <c r="C81" s="2" t="s">
        <v>18</v>
      </c>
      <c r="D81" s="2" t="s">
        <v>125</v>
      </c>
      <c r="E81" s="2">
        <v>78</v>
      </c>
      <c r="F81" s="3">
        <v>179.59030100334448</v>
      </c>
      <c r="G81" s="3">
        <v>4.8392790784095139</v>
      </c>
      <c r="H81" s="3">
        <v>18.90096618357488</v>
      </c>
      <c r="I81" s="3">
        <v>18.245076179858788</v>
      </c>
      <c r="J81" s="45">
        <f t="shared" si="2"/>
        <v>221.57562244518763</v>
      </c>
      <c r="K81" s="3">
        <v>14.656860355611077</v>
      </c>
      <c r="L81" s="45">
        <f t="shared" si="3"/>
        <v>236.23248280079872</v>
      </c>
      <c r="M81" s="3">
        <v>261.64611674248283</v>
      </c>
      <c r="N81" s="2">
        <v>1</v>
      </c>
      <c r="O81" s="2"/>
    </row>
    <row r="82" spans="1:15" x14ac:dyDescent="0.3">
      <c r="A82" s="2">
        <v>79</v>
      </c>
      <c r="B82" s="2" t="s">
        <v>87</v>
      </c>
      <c r="C82" s="2" t="s">
        <v>18</v>
      </c>
      <c r="D82" s="2" t="s">
        <v>125</v>
      </c>
      <c r="E82" s="2">
        <v>79</v>
      </c>
      <c r="F82" s="3">
        <v>179.59030100334448</v>
      </c>
      <c r="G82" s="3">
        <v>4.8392790784095139</v>
      </c>
      <c r="H82" s="3">
        <v>18.90096618357488</v>
      </c>
      <c r="I82" s="3">
        <v>18.245076179858788</v>
      </c>
      <c r="J82" s="45">
        <f t="shared" si="2"/>
        <v>221.57562244518763</v>
      </c>
      <c r="K82" s="3">
        <v>14.656860355611077</v>
      </c>
      <c r="L82" s="45">
        <f t="shared" si="3"/>
        <v>236.23248280079872</v>
      </c>
      <c r="M82" s="3">
        <v>261.64611674248283</v>
      </c>
      <c r="N82" s="2">
        <v>1</v>
      </c>
      <c r="O82" s="2"/>
    </row>
    <row r="83" spans="1:15" x14ac:dyDescent="0.3">
      <c r="A83" s="2">
        <v>80</v>
      </c>
      <c r="B83" s="2" t="s">
        <v>148</v>
      </c>
      <c r="C83" s="2" t="s">
        <v>18</v>
      </c>
      <c r="D83" s="2" t="s">
        <v>125</v>
      </c>
      <c r="E83" s="2" t="s">
        <v>135</v>
      </c>
      <c r="F83" s="3">
        <v>179.59030100334448</v>
      </c>
      <c r="G83" s="3">
        <v>4.8392790784095139</v>
      </c>
      <c r="H83" s="3">
        <v>18.90096618357488</v>
      </c>
      <c r="I83" s="3">
        <v>18.245076179858788</v>
      </c>
      <c r="J83" s="45">
        <f t="shared" si="2"/>
        <v>221.57562244518763</v>
      </c>
      <c r="K83" s="3">
        <v>14.656860355611077</v>
      </c>
      <c r="L83" s="45">
        <f t="shared" si="3"/>
        <v>236.23248280079872</v>
      </c>
      <c r="M83" s="3">
        <v>261.64611674248283</v>
      </c>
      <c r="N83" s="2">
        <v>1</v>
      </c>
      <c r="O83" s="2"/>
    </row>
    <row r="84" spans="1:15" x14ac:dyDescent="0.3">
      <c r="A84" s="2">
        <v>81</v>
      </c>
      <c r="B84" s="2" t="s">
        <v>88</v>
      </c>
      <c r="C84" s="2" t="s">
        <v>18</v>
      </c>
      <c r="D84" s="2" t="s">
        <v>125</v>
      </c>
      <c r="E84" s="2">
        <v>81</v>
      </c>
      <c r="F84" s="3">
        <v>179.59030100334448</v>
      </c>
      <c r="G84" s="3">
        <v>4.8392790784095139</v>
      </c>
      <c r="H84" s="3">
        <v>18.90096618357488</v>
      </c>
      <c r="I84" s="3">
        <v>18.245076179858788</v>
      </c>
      <c r="J84" s="45">
        <f t="shared" si="2"/>
        <v>221.57562244518763</v>
      </c>
      <c r="K84" s="3">
        <v>14.656860355611077</v>
      </c>
      <c r="L84" s="45">
        <f t="shared" si="3"/>
        <v>236.23248280079872</v>
      </c>
      <c r="M84" s="3">
        <v>261.64611674248283</v>
      </c>
      <c r="N84" s="2">
        <v>1</v>
      </c>
      <c r="O84" s="2"/>
    </row>
    <row r="85" spans="1:15" x14ac:dyDescent="0.3">
      <c r="A85" s="2">
        <v>82</v>
      </c>
      <c r="B85" s="2" t="s">
        <v>89</v>
      </c>
      <c r="C85" s="2" t="s">
        <v>18</v>
      </c>
      <c r="D85" s="2" t="s">
        <v>125</v>
      </c>
      <c r="E85" s="2">
        <v>82</v>
      </c>
      <c r="F85" s="3">
        <v>179.59030100334448</v>
      </c>
      <c r="G85" s="3">
        <v>4.8392790784095139</v>
      </c>
      <c r="H85" s="3">
        <v>18.90096618357488</v>
      </c>
      <c r="I85" s="3">
        <v>18.245076179858788</v>
      </c>
      <c r="J85" s="45">
        <f t="shared" si="2"/>
        <v>221.57562244518763</v>
      </c>
      <c r="K85" s="3">
        <v>14.656860355611077</v>
      </c>
      <c r="L85" s="45">
        <f t="shared" si="3"/>
        <v>236.23248280079872</v>
      </c>
      <c r="M85" s="3">
        <v>261.64611674248283</v>
      </c>
      <c r="N85" s="2">
        <v>1</v>
      </c>
      <c r="O85" s="2"/>
    </row>
    <row r="86" spans="1:15" x14ac:dyDescent="0.3">
      <c r="A86" s="2">
        <v>83</v>
      </c>
      <c r="B86" s="2" t="s">
        <v>90</v>
      </c>
      <c r="C86" s="2" t="s">
        <v>18</v>
      </c>
      <c r="D86" s="2" t="s">
        <v>125</v>
      </c>
      <c r="E86" s="2">
        <v>83</v>
      </c>
      <c r="F86" s="3">
        <v>179.59030100334448</v>
      </c>
      <c r="G86" s="3">
        <v>4.8392790784095139</v>
      </c>
      <c r="H86" s="3">
        <v>18.90096618357488</v>
      </c>
      <c r="I86" s="3">
        <v>18.245076179858788</v>
      </c>
      <c r="J86" s="45">
        <f t="shared" si="2"/>
        <v>221.57562244518763</v>
      </c>
      <c r="K86" s="3">
        <v>14.656860355611077</v>
      </c>
      <c r="L86" s="45">
        <f t="shared" si="3"/>
        <v>236.23248280079872</v>
      </c>
      <c r="M86" s="3">
        <v>261.64611674248283</v>
      </c>
      <c r="N86" s="2">
        <v>1</v>
      </c>
      <c r="O86" s="2"/>
    </row>
    <row r="87" spans="1:15" x14ac:dyDescent="0.3">
      <c r="A87" s="2">
        <v>84</v>
      </c>
      <c r="B87" s="2" t="s">
        <v>91</v>
      </c>
      <c r="C87" s="2" t="s">
        <v>18</v>
      </c>
      <c r="D87" s="2" t="s">
        <v>125</v>
      </c>
      <c r="E87" s="2">
        <v>84</v>
      </c>
      <c r="F87" s="3">
        <v>179.59030100334448</v>
      </c>
      <c r="G87" s="3">
        <v>4.8392790784095139</v>
      </c>
      <c r="H87" s="3">
        <v>18.90096618357488</v>
      </c>
      <c r="I87" s="3">
        <v>18.245076179858788</v>
      </c>
      <c r="J87" s="45">
        <f t="shared" si="2"/>
        <v>221.57562244518763</v>
      </c>
      <c r="K87" s="3">
        <v>14.656860355611077</v>
      </c>
      <c r="L87" s="45">
        <f t="shared" si="3"/>
        <v>236.23248280079872</v>
      </c>
      <c r="M87" s="3">
        <v>261.64611674248283</v>
      </c>
      <c r="N87" s="2">
        <v>1</v>
      </c>
      <c r="O87" s="2"/>
    </row>
    <row r="88" spans="1:15" x14ac:dyDescent="0.3">
      <c r="A88" s="2">
        <v>85</v>
      </c>
      <c r="B88" s="2" t="s">
        <v>92</v>
      </c>
      <c r="C88" s="2" t="s">
        <v>18</v>
      </c>
      <c r="D88" s="2" t="s">
        <v>125</v>
      </c>
      <c r="E88" s="2">
        <v>85</v>
      </c>
      <c r="F88" s="3">
        <v>179.59030100334448</v>
      </c>
      <c r="G88" s="3">
        <v>4.8392790784095139</v>
      </c>
      <c r="H88" s="3">
        <v>18.90096618357488</v>
      </c>
      <c r="I88" s="3">
        <v>18.245076179858788</v>
      </c>
      <c r="J88" s="45">
        <f t="shared" si="2"/>
        <v>221.57562244518763</v>
      </c>
      <c r="K88" s="3">
        <v>14.656860355611077</v>
      </c>
      <c r="L88" s="45">
        <f t="shared" si="3"/>
        <v>236.23248280079872</v>
      </c>
      <c r="M88" s="3">
        <v>261.64611674248283</v>
      </c>
      <c r="N88" s="2">
        <v>1</v>
      </c>
      <c r="O88" s="2"/>
    </row>
    <row r="89" spans="1:15" x14ac:dyDescent="0.3">
      <c r="A89" s="2">
        <v>86</v>
      </c>
      <c r="B89" s="2" t="s">
        <v>93</v>
      </c>
      <c r="C89" s="2" t="s">
        <v>18</v>
      </c>
      <c r="D89" s="2" t="s">
        <v>125</v>
      </c>
      <c r="E89" s="2">
        <v>86</v>
      </c>
      <c r="F89" s="3">
        <v>178.53957636566332</v>
      </c>
      <c r="G89" s="3">
        <v>4.8392790784095139</v>
      </c>
      <c r="H89" s="3">
        <v>20.026012634708287</v>
      </c>
      <c r="I89" s="3">
        <v>18.176328502415462</v>
      </c>
      <c r="J89" s="45">
        <f t="shared" si="2"/>
        <v>221.58119658119656</v>
      </c>
      <c r="K89" s="3">
        <v>14.657229075473779</v>
      </c>
      <c r="L89" s="45">
        <f t="shared" si="3"/>
        <v>236.23842565667036</v>
      </c>
      <c r="M89" s="3">
        <v>261.64611674248283</v>
      </c>
      <c r="N89" s="2">
        <v>1</v>
      </c>
      <c r="O89" s="2"/>
    </row>
    <row r="90" spans="1:15" x14ac:dyDescent="0.3">
      <c r="A90" s="2">
        <v>87</v>
      </c>
      <c r="B90" s="2" t="s">
        <v>94</v>
      </c>
      <c r="C90" s="2" t="s">
        <v>18</v>
      </c>
      <c r="D90" s="2" t="s">
        <v>125</v>
      </c>
      <c r="E90" s="2">
        <v>87</v>
      </c>
      <c r="F90" s="3">
        <v>178.53957636566332</v>
      </c>
      <c r="G90" s="3">
        <v>4.8392790784095139</v>
      </c>
      <c r="H90" s="3">
        <v>20.026012634708287</v>
      </c>
      <c r="I90" s="3">
        <v>18.176328502415462</v>
      </c>
      <c r="J90" s="45">
        <f t="shared" si="2"/>
        <v>221.58119658119656</v>
      </c>
      <c r="K90" s="3">
        <v>14.657229075473779</v>
      </c>
      <c r="L90" s="45">
        <f t="shared" si="3"/>
        <v>236.23842565667036</v>
      </c>
      <c r="M90" s="3">
        <v>261.64611674248283</v>
      </c>
      <c r="N90" s="2">
        <v>1</v>
      </c>
      <c r="O90" s="2"/>
    </row>
    <row r="91" spans="1:15" x14ac:dyDescent="0.3">
      <c r="A91" s="2">
        <v>88</v>
      </c>
      <c r="B91" s="2" t="s">
        <v>95</v>
      </c>
      <c r="C91" s="2" t="s">
        <v>18</v>
      </c>
      <c r="D91" s="2" t="s">
        <v>125</v>
      </c>
      <c r="E91" s="2">
        <v>88</v>
      </c>
      <c r="F91" s="3">
        <v>178.53957636566332</v>
      </c>
      <c r="G91" s="3">
        <v>4.8392790784095139</v>
      </c>
      <c r="H91" s="3">
        <v>20.026012634708287</v>
      </c>
      <c r="I91" s="3">
        <v>18.176328502415462</v>
      </c>
      <c r="J91" s="45">
        <f t="shared" si="2"/>
        <v>221.58119658119656</v>
      </c>
      <c r="K91" s="3">
        <v>14.657229075473779</v>
      </c>
      <c r="L91" s="45">
        <f t="shared" si="3"/>
        <v>236.23842565667036</v>
      </c>
      <c r="M91" s="3">
        <v>261.64611674248283</v>
      </c>
      <c r="N91" s="2">
        <v>1</v>
      </c>
      <c r="O91" s="2"/>
    </row>
    <row r="92" spans="1:15" x14ac:dyDescent="0.3">
      <c r="A92" s="2">
        <v>89</v>
      </c>
      <c r="B92" s="2" t="s">
        <v>149</v>
      </c>
      <c r="C92" s="2" t="s">
        <v>18</v>
      </c>
      <c r="D92" s="2" t="s">
        <v>125</v>
      </c>
      <c r="E92" s="2" t="s">
        <v>136</v>
      </c>
      <c r="F92" s="3">
        <v>178.53957636566332</v>
      </c>
      <c r="G92" s="3">
        <v>4.8392790784095139</v>
      </c>
      <c r="H92" s="3">
        <v>20.026012634708287</v>
      </c>
      <c r="I92" s="3">
        <v>18.176328502415462</v>
      </c>
      <c r="J92" s="45">
        <f t="shared" si="2"/>
        <v>221.58119658119656</v>
      </c>
      <c r="K92" s="3">
        <v>14.657229075473779</v>
      </c>
      <c r="L92" s="45">
        <f t="shared" si="3"/>
        <v>236.23842565667036</v>
      </c>
      <c r="M92" s="3">
        <v>261.64611674248283</v>
      </c>
      <c r="N92" s="2">
        <v>1</v>
      </c>
      <c r="O92" s="2"/>
    </row>
    <row r="93" spans="1:15" x14ac:dyDescent="0.3">
      <c r="A93" s="2">
        <v>90</v>
      </c>
      <c r="B93" s="2" t="s">
        <v>96</v>
      </c>
      <c r="C93" s="2" t="s">
        <v>18</v>
      </c>
      <c r="D93" s="2" t="s">
        <v>125</v>
      </c>
      <c r="E93" s="2">
        <v>90</v>
      </c>
      <c r="F93" s="3">
        <v>178.53957636566332</v>
      </c>
      <c r="G93" s="3">
        <v>4.8392790784095139</v>
      </c>
      <c r="H93" s="3">
        <v>20.026012634708287</v>
      </c>
      <c r="I93" s="3">
        <v>18.176328502415462</v>
      </c>
      <c r="J93" s="45">
        <f t="shared" si="2"/>
        <v>221.58119658119656</v>
      </c>
      <c r="K93" s="3">
        <v>14.657229075473779</v>
      </c>
      <c r="L93" s="45">
        <f t="shared" si="3"/>
        <v>236.23842565667036</v>
      </c>
      <c r="M93" s="3">
        <v>261.64611674248283</v>
      </c>
      <c r="N93" s="2">
        <v>1</v>
      </c>
      <c r="O93" s="2"/>
    </row>
    <row r="94" spans="1:15" x14ac:dyDescent="0.3">
      <c r="A94" s="2">
        <v>91</v>
      </c>
      <c r="B94" s="2" t="s">
        <v>97</v>
      </c>
      <c r="C94" s="2" t="s">
        <v>18</v>
      </c>
      <c r="D94" s="2" t="s">
        <v>125</v>
      </c>
      <c r="E94" s="2">
        <v>91</v>
      </c>
      <c r="F94" s="3">
        <v>178.53957636566332</v>
      </c>
      <c r="G94" s="3">
        <v>4.8392790784095139</v>
      </c>
      <c r="H94" s="3">
        <v>20.026012634708287</v>
      </c>
      <c r="I94" s="3">
        <v>18.176328502415462</v>
      </c>
      <c r="J94" s="45">
        <f t="shared" si="2"/>
        <v>221.58119658119656</v>
      </c>
      <c r="K94" s="3">
        <v>14.657229075473779</v>
      </c>
      <c r="L94" s="45">
        <f t="shared" si="3"/>
        <v>236.23842565667036</v>
      </c>
      <c r="M94" s="3">
        <v>261.64611674248283</v>
      </c>
      <c r="N94" s="2">
        <v>1</v>
      </c>
      <c r="O94" s="2"/>
    </row>
    <row r="95" spans="1:15" x14ac:dyDescent="0.3">
      <c r="A95" s="2">
        <v>92</v>
      </c>
      <c r="B95" s="2" t="s">
        <v>98</v>
      </c>
      <c r="C95" s="2" t="s">
        <v>18</v>
      </c>
      <c r="D95" s="2" t="s">
        <v>125</v>
      </c>
      <c r="E95" s="2">
        <v>92</v>
      </c>
      <c r="F95" s="3">
        <v>178.53957636566332</v>
      </c>
      <c r="G95" s="3">
        <v>4.8392790784095139</v>
      </c>
      <c r="H95" s="3">
        <v>20.026012634708287</v>
      </c>
      <c r="I95" s="3">
        <v>18.176328502415462</v>
      </c>
      <c r="J95" s="45">
        <f t="shared" si="2"/>
        <v>221.58119658119656</v>
      </c>
      <c r="K95" s="3">
        <v>14.657229075473779</v>
      </c>
      <c r="L95" s="45">
        <f t="shared" si="3"/>
        <v>236.23842565667036</v>
      </c>
      <c r="M95" s="3">
        <v>261.64611674248283</v>
      </c>
      <c r="N95" s="2">
        <v>1</v>
      </c>
      <c r="O95" s="2"/>
    </row>
    <row r="96" spans="1:15" x14ac:dyDescent="0.3">
      <c r="A96" s="2">
        <v>93</v>
      </c>
      <c r="B96" s="2" t="s">
        <v>99</v>
      </c>
      <c r="C96" s="2" t="s">
        <v>18</v>
      </c>
      <c r="D96" s="2" t="s">
        <v>125</v>
      </c>
      <c r="E96" s="2">
        <v>93</v>
      </c>
      <c r="F96" s="3">
        <v>178.53957636566332</v>
      </c>
      <c r="G96" s="3">
        <v>4.8392790784095139</v>
      </c>
      <c r="H96" s="3">
        <v>20.026012634708287</v>
      </c>
      <c r="I96" s="3">
        <v>18.176328502415462</v>
      </c>
      <c r="J96" s="45">
        <f t="shared" si="2"/>
        <v>221.58119658119656</v>
      </c>
      <c r="K96" s="3">
        <v>14.657229075473779</v>
      </c>
      <c r="L96" s="45">
        <f t="shared" si="3"/>
        <v>236.23842565667036</v>
      </c>
      <c r="M96" s="3">
        <v>261.64611674248283</v>
      </c>
      <c r="N96" s="2">
        <v>1</v>
      </c>
      <c r="O96" s="2"/>
    </row>
    <row r="97" spans="1:15" x14ac:dyDescent="0.3">
      <c r="A97" s="2">
        <v>94</v>
      </c>
      <c r="B97" s="2" t="s">
        <v>100</v>
      </c>
      <c r="C97" s="2" t="s">
        <v>18</v>
      </c>
      <c r="D97" s="2" t="s">
        <v>125</v>
      </c>
      <c r="E97" s="2">
        <v>94</v>
      </c>
      <c r="F97" s="3">
        <v>178.53957636566332</v>
      </c>
      <c r="G97" s="3">
        <v>4.8392790784095139</v>
      </c>
      <c r="H97" s="3">
        <v>20.026012634708287</v>
      </c>
      <c r="I97" s="3">
        <v>18.176328502415462</v>
      </c>
      <c r="J97" s="45">
        <f t="shared" si="2"/>
        <v>221.58119658119656</v>
      </c>
      <c r="K97" s="3">
        <v>14.657229075473779</v>
      </c>
      <c r="L97" s="45">
        <f t="shared" si="3"/>
        <v>236.23842565667036</v>
      </c>
      <c r="M97" s="3">
        <v>261.64611674248283</v>
      </c>
      <c r="N97" s="2">
        <v>1</v>
      </c>
      <c r="O97" s="2"/>
    </row>
    <row r="98" spans="1:15" x14ac:dyDescent="0.3">
      <c r="A98" s="2">
        <v>95</v>
      </c>
      <c r="B98" s="2" t="s">
        <v>101</v>
      </c>
      <c r="C98" s="2" t="s">
        <v>18</v>
      </c>
      <c r="D98" s="2" t="s">
        <v>125</v>
      </c>
      <c r="E98" s="2">
        <v>95</v>
      </c>
      <c r="F98" s="3">
        <v>178.53957636566332</v>
      </c>
      <c r="G98" s="3">
        <v>4.8392790784095139</v>
      </c>
      <c r="H98" s="3">
        <v>20.026012634708287</v>
      </c>
      <c r="I98" s="3">
        <v>18.176328502415462</v>
      </c>
      <c r="J98" s="45">
        <f t="shared" si="2"/>
        <v>221.58119658119656</v>
      </c>
      <c r="K98" s="3">
        <v>14.657229075473779</v>
      </c>
      <c r="L98" s="45">
        <f t="shared" si="3"/>
        <v>236.23842565667036</v>
      </c>
      <c r="M98" s="3">
        <v>261.64611674248283</v>
      </c>
      <c r="N98" s="2">
        <v>1</v>
      </c>
      <c r="O98" s="2"/>
    </row>
    <row r="99" spans="1:15" x14ac:dyDescent="0.3">
      <c r="A99" s="2">
        <v>96</v>
      </c>
      <c r="B99" s="2" t="s">
        <v>102</v>
      </c>
      <c r="C99" s="2" t="s">
        <v>18</v>
      </c>
      <c r="D99" s="2" t="s">
        <v>125</v>
      </c>
      <c r="E99" s="2">
        <v>96</v>
      </c>
      <c r="F99" s="3">
        <v>178.53957636566332</v>
      </c>
      <c r="G99" s="3">
        <v>4.8392790784095139</v>
      </c>
      <c r="H99" s="3">
        <v>20.026012634708287</v>
      </c>
      <c r="I99" s="3">
        <v>18.176328502415462</v>
      </c>
      <c r="J99" s="45">
        <f t="shared" si="2"/>
        <v>221.58119658119656</v>
      </c>
      <c r="K99" s="3">
        <v>14.657229075473779</v>
      </c>
      <c r="L99" s="45">
        <f t="shared" si="3"/>
        <v>236.23842565667036</v>
      </c>
      <c r="M99" s="3">
        <v>261.64611674248283</v>
      </c>
      <c r="N99" s="2">
        <v>1</v>
      </c>
      <c r="O99" s="2"/>
    </row>
    <row r="100" spans="1:15" x14ac:dyDescent="0.3">
      <c r="A100" s="2">
        <v>97</v>
      </c>
      <c r="B100" s="2" t="s">
        <v>103</v>
      </c>
      <c r="C100" s="2" t="s">
        <v>18</v>
      </c>
      <c r="D100" s="2" t="s">
        <v>125</v>
      </c>
      <c r="E100" s="2">
        <v>97</v>
      </c>
      <c r="F100" s="3">
        <v>178.53957636566332</v>
      </c>
      <c r="G100" s="3">
        <v>4.8392790784095139</v>
      </c>
      <c r="H100" s="3">
        <v>20.026012634708287</v>
      </c>
      <c r="I100" s="3">
        <v>18.176328502415462</v>
      </c>
      <c r="J100" s="45">
        <f t="shared" si="2"/>
        <v>221.58119658119656</v>
      </c>
      <c r="K100" s="3">
        <v>14.657229075473779</v>
      </c>
      <c r="L100" s="45">
        <f t="shared" si="3"/>
        <v>236.23842565667036</v>
      </c>
      <c r="M100" s="3">
        <v>261.64611674248283</v>
      </c>
      <c r="N100" s="2">
        <v>1</v>
      </c>
      <c r="O100" s="2"/>
    </row>
    <row r="101" spans="1:15" x14ac:dyDescent="0.3">
      <c r="A101" s="2">
        <v>98</v>
      </c>
      <c r="B101" s="2" t="s">
        <v>150</v>
      </c>
      <c r="C101" s="2" t="s">
        <v>18</v>
      </c>
      <c r="D101" s="2" t="s">
        <v>125</v>
      </c>
      <c r="E101" s="2" t="s">
        <v>137</v>
      </c>
      <c r="F101" s="3">
        <v>178.53957636566332</v>
      </c>
      <c r="G101" s="3">
        <v>4.8392790784095139</v>
      </c>
      <c r="H101" s="3">
        <v>20.026012634708287</v>
      </c>
      <c r="I101" s="3">
        <v>18.176328502415462</v>
      </c>
      <c r="J101" s="45">
        <f t="shared" si="2"/>
        <v>221.58119658119656</v>
      </c>
      <c r="K101" s="3">
        <v>14.657229075473779</v>
      </c>
      <c r="L101" s="45">
        <f t="shared" si="3"/>
        <v>236.23842565667036</v>
      </c>
      <c r="M101" s="3">
        <v>261.64611674248283</v>
      </c>
      <c r="N101" s="2">
        <v>1</v>
      </c>
      <c r="O101" s="2"/>
    </row>
    <row r="102" spans="1:15" x14ac:dyDescent="0.3">
      <c r="A102" s="2">
        <v>99</v>
      </c>
      <c r="B102" s="2" t="s">
        <v>104</v>
      </c>
      <c r="C102" s="2" t="s">
        <v>18</v>
      </c>
      <c r="D102" s="2" t="s">
        <v>125</v>
      </c>
      <c r="E102" s="2">
        <v>99</v>
      </c>
      <c r="F102" s="3">
        <v>178.53957636566332</v>
      </c>
      <c r="G102" s="3">
        <v>4.8392790784095139</v>
      </c>
      <c r="H102" s="3">
        <v>20.026012634708287</v>
      </c>
      <c r="I102" s="3">
        <v>18.176328502415462</v>
      </c>
      <c r="J102" s="45">
        <f t="shared" si="2"/>
        <v>221.58119658119656</v>
      </c>
      <c r="K102" s="3">
        <v>14.657229075473779</v>
      </c>
      <c r="L102" s="45">
        <f t="shared" si="3"/>
        <v>236.23842565667036</v>
      </c>
      <c r="M102" s="3">
        <v>261.64611674248283</v>
      </c>
      <c r="N102" s="2">
        <v>1</v>
      </c>
      <c r="O102" s="2"/>
    </row>
    <row r="103" spans="1:15" x14ac:dyDescent="0.3">
      <c r="A103" s="2">
        <v>100</v>
      </c>
      <c r="B103" s="2" t="s">
        <v>105</v>
      </c>
      <c r="C103" s="2" t="s">
        <v>18</v>
      </c>
      <c r="D103" s="2" t="s">
        <v>125</v>
      </c>
      <c r="E103" s="2">
        <v>100</v>
      </c>
      <c r="F103" s="3">
        <v>178.53957636566332</v>
      </c>
      <c r="G103" s="3">
        <v>4.8392790784095139</v>
      </c>
      <c r="H103" s="3">
        <v>20.026012634708287</v>
      </c>
      <c r="I103" s="3">
        <v>18.176328502415462</v>
      </c>
      <c r="J103" s="45">
        <f t="shared" si="2"/>
        <v>221.58119658119656</v>
      </c>
      <c r="K103" s="3">
        <v>14.657229075473779</v>
      </c>
      <c r="L103" s="45">
        <f t="shared" si="3"/>
        <v>236.23842565667036</v>
      </c>
      <c r="M103" s="3">
        <v>261.64611674248283</v>
      </c>
      <c r="N103" s="2">
        <v>1</v>
      </c>
      <c r="O103" s="2"/>
    </row>
    <row r="104" spans="1:15" x14ac:dyDescent="0.3">
      <c r="A104" s="2">
        <v>101</v>
      </c>
      <c r="B104" s="2" t="s">
        <v>106</v>
      </c>
      <c r="C104" s="2" t="s">
        <v>18</v>
      </c>
      <c r="D104" s="2" t="s">
        <v>125</v>
      </c>
      <c r="E104" s="2">
        <v>101</v>
      </c>
      <c r="F104" s="3">
        <v>195.82032701597919</v>
      </c>
      <c r="G104" s="3">
        <v>4.8392790784095139</v>
      </c>
      <c r="H104" s="3">
        <v>21.244890375325159</v>
      </c>
      <c r="I104" s="3">
        <v>19.1759568933482</v>
      </c>
      <c r="J104" s="45">
        <f t="shared" si="2"/>
        <v>241.08045336306205</v>
      </c>
      <c r="K104" s="3">
        <v>15.947072608512725</v>
      </c>
      <c r="L104" s="45">
        <f t="shared" si="3"/>
        <v>257.02752597157479</v>
      </c>
      <c r="M104" s="3">
        <v>284.40092937850505</v>
      </c>
      <c r="N104" s="2">
        <v>1</v>
      </c>
      <c r="O104" s="2">
        <v>1</v>
      </c>
    </row>
    <row r="105" spans="1:15" x14ac:dyDescent="0.3">
      <c r="A105" s="2">
        <v>102</v>
      </c>
      <c r="B105" s="2" t="s">
        <v>107</v>
      </c>
      <c r="C105" s="2" t="s">
        <v>18</v>
      </c>
      <c r="D105" s="2" t="s">
        <v>125</v>
      </c>
      <c r="E105" s="2">
        <v>102</v>
      </c>
      <c r="F105" s="3">
        <v>195.82032701597919</v>
      </c>
      <c r="G105" s="3">
        <v>4.8392790784095139</v>
      </c>
      <c r="H105" s="3">
        <v>21.244890375325159</v>
      </c>
      <c r="I105" s="3">
        <v>19.1759568933482</v>
      </c>
      <c r="J105" s="45">
        <f t="shared" si="2"/>
        <v>241.08045336306205</v>
      </c>
      <c r="K105" s="3">
        <v>15.947072608512725</v>
      </c>
      <c r="L105" s="45">
        <f t="shared" si="3"/>
        <v>257.02752597157479</v>
      </c>
      <c r="M105" s="3">
        <v>284.40092937850505</v>
      </c>
      <c r="N105" s="2">
        <v>1</v>
      </c>
      <c r="O105" s="2">
        <v>1</v>
      </c>
    </row>
    <row r="106" spans="1:15" x14ac:dyDescent="0.3">
      <c r="A106" s="2">
        <v>103</v>
      </c>
      <c r="B106" s="2" t="s">
        <v>108</v>
      </c>
      <c r="C106" s="2" t="s">
        <v>18</v>
      </c>
      <c r="D106" s="2" t="s">
        <v>125</v>
      </c>
      <c r="E106" s="2">
        <v>103</v>
      </c>
      <c r="F106" s="3">
        <v>195.82032701597919</v>
      </c>
      <c r="G106" s="3">
        <v>4.8392790784095139</v>
      </c>
      <c r="H106" s="3">
        <v>21.244890375325159</v>
      </c>
      <c r="I106" s="3">
        <v>19.1759568933482</v>
      </c>
      <c r="J106" s="45">
        <f t="shared" si="2"/>
        <v>241.08045336306205</v>
      </c>
      <c r="K106" s="3">
        <v>15.947072608512725</v>
      </c>
      <c r="L106" s="45">
        <f t="shared" si="3"/>
        <v>257.02752597157479</v>
      </c>
      <c r="M106" s="3">
        <v>284.40092937850505</v>
      </c>
      <c r="N106" s="2">
        <v>1</v>
      </c>
      <c r="O106" s="2">
        <v>1</v>
      </c>
    </row>
    <row r="107" spans="1:15" x14ac:dyDescent="0.3">
      <c r="A107" s="2">
        <v>104</v>
      </c>
      <c r="B107" s="2" t="s">
        <v>109</v>
      </c>
      <c r="C107" s="2" t="s">
        <v>18</v>
      </c>
      <c r="D107" s="2" t="s">
        <v>125</v>
      </c>
      <c r="E107" s="2">
        <v>104</v>
      </c>
      <c r="F107" s="3">
        <v>195.82032701597919</v>
      </c>
      <c r="G107" s="3">
        <v>4.8392790784095139</v>
      </c>
      <c r="H107" s="3">
        <v>21.244890375325159</v>
      </c>
      <c r="I107" s="3">
        <v>19.1759568933482</v>
      </c>
      <c r="J107" s="45">
        <f t="shared" si="2"/>
        <v>241.08045336306205</v>
      </c>
      <c r="K107" s="3">
        <v>15.947072608512725</v>
      </c>
      <c r="L107" s="45">
        <f t="shared" si="3"/>
        <v>257.02752597157479</v>
      </c>
      <c r="M107" s="3">
        <v>284.40092937850505</v>
      </c>
      <c r="N107" s="2">
        <v>1</v>
      </c>
      <c r="O107" s="2">
        <v>1</v>
      </c>
    </row>
    <row r="108" spans="1:15" x14ac:dyDescent="0.3">
      <c r="A108" s="2">
        <v>105</v>
      </c>
      <c r="B108" s="2" t="s">
        <v>110</v>
      </c>
      <c r="C108" s="2" t="s">
        <v>18</v>
      </c>
      <c r="D108" s="2" t="s">
        <v>125</v>
      </c>
      <c r="E108" s="2">
        <v>105</v>
      </c>
      <c r="F108" s="3">
        <v>195.82032701597919</v>
      </c>
      <c r="G108" s="3">
        <v>4.8392790784095139</v>
      </c>
      <c r="H108" s="3">
        <v>21.244890375325159</v>
      </c>
      <c r="I108" s="3">
        <v>19.1759568933482</v>
      </c>
      <c r="J108" s="45">
        <f t="shared" si="2"/>
        <v>241.08045336306205</v>
      </c>
      <c r="K108" s="3">
        <v>15.947072608512725</v>
      </c>
      <c r="L108" s="45">
        <f t="shared" si="3"/>
        <v>257.02752597157479</v>
      </c>
      <c r="M108" s="3">
        <v>284.40092937850505</v>
      </c>
      <c r="N108" s="2">
        <v>1</v>
      </c>
      <c r="O108" s="2">
        <v>1</v>
      </c>
    </row>
    <row r="109" spans="1:15" x14ac:dyDescent="0.3">
      <c r="A109" s="2">
        <v>106</v>
      </c>
      <c r="B109" s="2" t="s">
        <v>111</v>
      </c>
      <c r="C109" s="2" t="s">
        <v>18</v>
      </c>
      <c r="D109" s="2" t="s">
        <v>125</v>
      </c>
      <c r="E109" s="2">
        <v>106</v>
      </c>
      <c r="F109" s="3">
        <v>195.82032701597919</v>
      </c>
      <c r="G109" s="3">
        <v>4.8392790784095139</v>
      </c>
      <c r="H109" s="3">
        <v>21.244890375325159</v>
      </c>
      <c r="I109" s="3">
        <v>19.1759568933482</v>
      </c>
      <c r="J109" s="45">
        <f t="shared" si="2"/>
        <v>241.08045336306205</v>
      </c>
      <c r="K109" s="3">
        <v>15.947072608512725</v>
      </c>
      <c r="L109" s="45">
        <f t="shared" si="3"/>
        <v>257.02752597157479</v>
      </c>
      <c r="M109" s="3">
        <v>284.40092937850505</v>
      </c>
      <c r="N109" s="2">
        <v>1</v>
      </c>
      <c r="O109" s="2">
        <v>1</v>
      </c>
    </row>
    <row r="110" spans="1:15" x14ac:dyDescent="0.3">
      <c r="A110" s="2">
        <v>107</v>
      </c>
      <c r="B110" s="2" t="s">
        <v>151</v>
      </c>
      <c r="C110" s="2" t="s">
        <v>18</v>
      </c>
      <c r="D110" s="2" t="s">
        <v>125</v>
      </c>
      <c r="E110" s="2" t="s">
        <v>138</v>
      </c>
      <c r="F110" s="3">
        <v>195.82032701597919</v>
      </c>
      <c r="G110" s="3">
        <v>4.8392790784095139</v>
      </c>
      <c r="H110" s="3">
        <v>21.244890375325159</v>
      </c>
      <c r="I110" s="3">
        <v>19.1759568933482</v>
      </c>
      <c r="J110" s="45">
        <f t="shared" si="2"/>
        <v>241.08045336306205</v>
      </c>
      <c r="K110" s="3">
        <v>15.947072608512725</v>
      </c>
      <c r="L110" s="45">
        <f t="shared" si="3"/>
        <v>257.02752597157479</v>
      </c>
      <c r="M110" s="3">
        <v>284.40092937850505</v>
      </c>
      <c r="N110" s="2">
        <v>1</v>
      </c>
      <c r="O110" s="2">
        <v>1</v>
      </c>
    </row>
    <row r="111" spans="1:15" x14ac:dyDescent="0.3">
      <c r="A111" s="2">
        <v>108</v>
      </c>
      <c r="B111" s="2" t="s">
        <v>112</v>
      </c>
      <c r="C111" s="2" t="s">
        <v>18</v>
      </c>
      <c r="D111" s="2" t="s">
        <v>125</v>
      </c>
      <c r="E111" s="2">
        <v>108</v>
      </c>
      <c r="F111" s="3">
        <v>195.82032701597919</v>
      </c>
      <c r="G111" s="3">
        <v>4.8392790784095139</v>
      </c>
      <c r="H111" s="3">
        <v>21.244890375325159</v>
      </c>
      <c r="I111" s="3">
        <v>19.1759568933482</v>
      </c>
      <c r="J111" s="45">
        <f t="shared" si="2"/>
        <v>241.08045336306205</v>
      </c>
      <c r="K111" s="3">
        <v>15.947072608512725</v>
      </c>
      <c r="L111" s="45">
        <f t="shared" si="3"/>
        <v>257.02752597157479</v>
      </c>
      <c r="M111" s="3">
        <v>284.40092937850505</v>
      </c>
      <c r="N111" s="2">
        <v>1</v>
      </c>
      <c r="O111" s="2">
        <v>1</v>
      </c>
    </row>
    <row r="112" spans="1:15" x14ac:dyDescent="0.3">
      <c r="A112" s="2">
        <v>109</v>
      </c>
      <c r="B112" s="2" t="s">
        <v>113</v>
      </c>
      <c r="C112" s="2" t="s">
        <v>18</v>
      </c>
      <c r="D112" s="2" t="s">
        <v>125</v>
      </c>
      <c r="E112" s="2">
        <v>109</v>
      </c>
      <c r="F112" s="3">
        <v>195.82032701597919</v>
      </c>
      <c r="G112" s="3">
        <v>4.8392790784095139</v>
      </c>
      <c r="H112" s="3">
        <v>21.244890375325159</v>
      </c>
      <c r="I112" s="3">
        <v>19.1759568933482</v>
      </c>
      <c r="J112" s="45">
        <f t="shared" si="2"/>
        <v>241.08045336306205</v>
      </c>
      <c r="K112" s="3">
        <v>15.947072608512725</v>
      </c>
      <c r="L112" s="45">
        <f t="shared" si="3"/>
        <v>257.02752597157479</v>
      </c>
      <c r="M112" s="3">
        <v>284.40092937850505</v>
      </c>
      <c r="N112" s="2">
        <v>1</v>
      </c>
      <c r="O112" s="2">
        <v>1</v>
      </c>
    </row>
    <row r="113" spans="1:16" x14ac:dyDescent="0.3">
      <c r="A113" s="2">
        <v>110</v>
      </c>
      <c r="B113" s="2" t="s">
        <v>114</v>
      </c>
      <c r="C113" s="2" t="s">
        <v>18</v>
      </c>
      <c r="D113" s="2" t="s">
        <v>125</v>
      </c>
      <c r="E113" s="2">
        <v>110</v>
      </c>
      <c r="F113" s="3">
        <v>179.59030100334448</v>
      </c>
      <c r="G113" s="3">
        <v>4.8392790784095139</v>
      </c>
      <c r="H113" s="3">
        <v>18.90096618357488</v>
      </c>
      <c r="I113" s="3">
        <v>18.245076179858788</v>
      </c>
      <c r="J113" s="45">
        <f t="shared" si="2"/>
        <v>221.57562244518763</v>
      </c>
      <c r="K113" s="3">
        <v>14.656860355611077</v>
      </c>
      <c r="L113" s="45">
        <f t="shared" si="3"/>
        <v>236.23248280079872</v>
      </c>
      <c r="M113" s="3">
        <v>261.59611674248282</v>
      </c>
      <c r="N113" s="2">
        <v>1</v>
      </c>
      <c r="O113" s="2"/>
    </row>
    <row r="114" spans="1:16" x14ac:dyDescent="0.3">
      <c r="A114" s="2">
        <v>111</v>
      </c>
      <c r="B114" s="2" t="s">
        <v>115</v>
      </c>
      <c r="C114" s="2" t="s">
        <v>18</v>
      </c>
      <c r="D114" s="2" t="s">
        <v>125</v>
      </c>
      <c r="E114" s="2">
        <v>111</v>
      </c>
      <c r="F114" s="3">
        <v>179.59030100334448</v>
      </c>
      <c r="G114" s="3">
        <v>4.8392790784095139</v>
      </c>
      <c r="H114" s="3">
        <v>18.90096618357488</v>
      </c>
      <c r="I114" s="3">
        <v>18.245076179858788</v>
      </c>
      <c r="J114" s="45">
        <f t="shared" si="2"/>
        <v>221.57562244518763</v>
      </c>
      <c r="K114" s="3">
        <v>14.656860355611077</v>
      </c>
      <c r="L114" s="45">
        <f t="shared" si="3"/>
        <v>236.23248280079872</v>
      </c>
      <c r="M114" s="3">
        <v>261.64611674248283</v>
      </c>
      <c r="N114" s="2">
        <v>1</v>
      </c>
      <c r="O114" s="2"/>
    </row>
    <row r="115" spans="1:16" x14ac:dyDescent="0.3">
      <c r="A115" s="2">
        <v>112</v>
      </c>
      <c r="B115" s="2" t="s">
        <v>116</v>
      </c>
      <c r="C115" s="2" t="s">
        <v>18</v>
      </c>
      <c r="D115" s="2" t="s">
        <v>125</v>
      </c>
      <c r="E115" s="2">
        <v>112</v>
      </c>
      <c r="F115" s="3">
        <v>179.59030100334448</v>
      </c>
      <c r="G115" s="3">
        <v>4.8392790784095139</v>
      </c>
      <c r="H115" s="3">
        <v>18.90096618357488</v>
      </c>
      <c r="I115" s="3">
        <v>18.245076179858788</v>
      </c>
      <c r="J115" s="45">
        <f t="shared" si="2"/>
        <v>221.57562244518763</v>
      </c>
      <c r="K115" s="3">
        <v>14.656860355611077</v>
      </c>
      <c r="L115" s="45">
        <f t="shared" si="3"/>
        <v>236.23248280079872</v>
      </c>
      <c r="M115" s="3">
        <v>261.68611674248285</v>
      </c>
      <c r="N115" s="2">
        <v>1</v>
      </c>
      <c r="O115" s="2"/>
    </row>
    <row r="116" spans="1:16" x14ac:dyDescent="0.3">
      <c r="A116" s="2">
        <v>113</v>
      </c>
      <c r="B116" s="2" t="s">
        <v>117</v>
      </c>
      <c r="C116" s="2" t="s">
        <v>18</v>
      </c>
      <c r="D116" s="2" t="s">
        <v>125</v>
      </c>
      <c r="E116" s="2">
        <v>113</v>
      </c>
      <c r="F116" s="3">
        <v>179.59030100334448</v>
      </c>
      <c r="G116" s="3">
        <v>4.8392790784095139</v>
      </c>
      <c r="H116" s="3">
        <v>18.90096618357488</v>
      </c>
      <c r="I116" s="3">
        <v>18.245076179858788</v>
      </c>
      <c r="J116" s="45">
        <f t="shared" si="2"/>
        <v>221.57562244518763</v>
      </c>
      <c r="K116" s="3">
        <v>14.656860355611077</v>
      </c>
      <c r="L116" s="45">
        <f t="shared" si="3"/>
        <v>236.23248280079872</v>
      </c>
      <c r="M116" s="3">
        <v>283.45611674248283</v>
      </c>
      <c r="N116" s="2">
        <v>1</v>
      </c>
      <c r="O116" s="2"/>
    </row>
    <row r="117" spans="1:16" x14ac:dyDescent="0.3">
      <c r="A117" s="57" t="s">
        <v>118</v>
      </c>
      <c r="B117" s="58"/>
      <c r="C117" s="58"/>
      <c r="D117" s="58"/>
      <c r="E117" s="59"/>
      <c r="F117" s="4">
        <f>SUM(F4:F116)</f>
        <v>20338.902824228928</v>
      </c>
      <c r="G117" s="4">
        <f t="shared" ref="G117:O117" si="4">SUM(G4:G116)</f>
        <v>546.83853586027431</v>
      </c>
      <c r="H117" s="4">
        <f t="shared" si="4"/>
        <v>2220.1597918989191</v>
      </c>
      <c r="I117" s="4">
        <f t="shared" si="4"/>
        <v>2063.0360460795291</v>
      </c>
      <c r="J117" s="4">
        <f t="shared" si="4"/>
        <v>25168.937198067608</v>
      </c>
      <c r="K117" s="4">
        <f t="shared" si="4"/>
        <v>1664.8835000000022</v>
      </c>
      <c r="L117" s="4">
        <f>SUM(L4:L116)</f>
        <v>26833.820698067622</v>
      </c>
      <c r="M117" s="4">
        <f t="shared" si="4"/>
        <v>30459.89047228255</v>
      </c>
      <c r="N117" s="4">
        <f t="shared" si="4"/>
        <v>113</v>
      </c>
      <c r="O117" s="4">
        <f t="shared" si="4"/>
        <v>9</v>
      </c>
    </row>
    <row r="118" spans="1:16" s="13" customFormat="1" x14ac:dyDescent="0.3">
      <c r="A118" s="5"/>
      <c r="B118" s="6"/>
      <c r="C118" s="7"/>
      <c r="D118" s="6"/>
      <c r="E118" s="6"/>
      <c r="F118" s="8"/>
      <c r="G118" s="8"/>
      <c r="H118" s="8"/>
      <c r="I118" s="9"/>
      <c r="J118" s="46"/>
      <c r="K118" s="10"/>
      <c r="L118" s="53"/>
      <c r="M118" s="11"/>
      <c r="N118" s="12"/>
      <c r="O118" s="12"/>
    </row>
    <row r="119" spans="1:16" x14ac:dyDescent="0.3">
      <c r="A119" s="70" t="s">
        <v>119</v>
      </c>
      <c r="B119" s="71"/>
      <c r="C119" s="71"/>
      <c r="D119" s="71"/>
      <c r="E119" s="72"/>
      <c r="F119" s="4">
        <f t="shared" ref="F119:O119" si="5">F117</f>
        <v>20338.902824228928</v>
      </c>
      <c r="G119" s="4">
        <f t="shared" si="5"/>
        <v>546.83853586027431</v>
      </c>
      <c r="H119" s="4">
        <f t="shared" si="5"/>
        <v>2220.1597918989191</v>
      </c>
      <c r="I119" s="4">
        <f t="shared" si="5"/>
        <v>2063.0360460795291</v>
      </c>
      <c r="J119" s="4">
        <f t="shared" si="5"/>
        <v>25168.937198067608</v>
      </c>
      <c r="K119" s="4">
        <f t="shared" si="5"/>
        <v>1664.8835000000022</v>
      </c>
      <c r="L119" s="4">
        <f>L117</f>
        <v>26833.820698067622</v>
      </c>
      <c r="M119" s="4">
        <f t="shared" si="5"/>
        <v>30459.89047228255</v>
      </c>
      <c r="N119" s="4">
        <f t="shared" si="5"/>
        <v>113</v>
      </c>
      <c r="O119" s="4">
        <f t="shared" si="5"/>
        <v>9</v>
      </c>
    </row>
    <row r="120" spans="1:16" hidden="1" x14ac:dyDescent="0.3">
      <c r="A120" s="14"/>
      <c r="B120" s="15"/>
      <c r="C120" s="15"/>
      <c r="D120" s="15"/>
      <c r="E120" s="15"/>
      <c r="F120" s="16">
        <f>F121-F119</f>
        <v>8.1757710504462011E-3</v>
      </c>
      <c r="G120" s="16">
        <f t="shared" ref="G120:M120" si="6">G121-G119</f>
        <v>1.5916157281026244E-12</v>
      </c>
      <c r="H120" s="16">
        <f t="shared" si="6"/>
        <v>6.8212102632969618E-12</v>
      </c>
      <c r="I120" s="16">
        <f t="shared" si="6"/>
        <v>-5.0022208597511053E-12</v>
      </c>
      <c r="J120" s="47">
        <f t="shared" si="6"/>
        <v>8.1757710941019468E-3</v>
      </c>
      <c r="K120" s="16">
        <f t="shared" si="6"/>
        <v>-4.5474735088646412E-12</v>
      </c>
      <c r="L120" s="54">
        <f t="shared" si="6"/>
        <v>1.7422896692805807</v>
      </c>
      <c r="M120" s="16">
        <f t="shared" si="6"/>
        <v>0</v>
      </c>
      <c r="N120" s="17"/>
      <c r="O120" s="18"/>
    </row>
    <row r="121" spans="1:16" s="27" customFormat="1" hidden="1" x14ac:dyDescent="0.3">
      <c r="A121" s="19"/>
      <c r="B121" s="20"/>
      <c r="C121" s="21"/>
      <c r="D121" s="20"/>
      <c r="E121" s="20"/>
      <c r="F121" s="22">
        <f>'[1]VILLA AREA STATEMENT'!V120/10.764</f>
        <v>20338.910999999978</v>
      </c>
      <c r="G121" s="22">
        <f>'[1]VILLA AREA STATEMENT'!AA120/10.764</f>
        <v>546.8385358602759</v>
      </c>
      <c r="H121" s="22">
        <f>'[1]VILLA AREA STATEMENT'!Y120/10.764</f>
        <v>2220.159791898926</v>
      </c>
      <c r="I121" s="23">
        <f>'[1]VILLA AREA STATEMENT'!S120/10.764</f>
        <v>2063.0360460795241</v>
      </c>
      <c r="J121" s="48">
        <f>F121+G121+H121+I121</f>
        <v>25168.945373838702</v>
      </c>
      <c r="K121" s="24">
        <f>'[1]VILLA AREA STATEMENT'!AH120/10.764</f>
        <v>1664.8834999999976</v>
      </c>
      <c r="L121" s="55">
        <f>'[1]VILLA AREA STATEMENT'!AJ120/10.764</f>
        <v>26835.562987736903</v>
      </c>
      <c r="M121" s="25">
        <f>'[1]VILLA AREA STATEMENT'!AO120/10.764</f>
        <v>30459.890472282572</v>
      </c>
      <c r="N121" s="26"/>
      <c r="O121" s="26"/>
    </row>
    <row r="122" spans="1:16" x14ac:dyDescent="0.3">
      <c r="A122" s="73" t="s">
        <v>120</v>
      </c>
      <c r="B122" s="74"/>
      <c r="C122" s="74"/>
      <c r="D122" s="74"/>
      <c r="E122" s="74"/>
      <c r="F122" s="74"/>
      <c r="G122" s="74"/>
      <c r="H122" s="74"/>
      <c r="I122" s="75"/>
      <c r="J122" s="49"/>
      <c r="K122" s="11"/>
      <c r="L122" s="53"/>
      <c r="M122" s="28">
        <v>3388.11</v>
      </c>
      <c r="N122" s="17"/>
      <c r="O122" s="17"/>
    </row>
    <row r="123" spans="1:16" x14ac:dyDescent="0.3">
      <c r="A123" s="76" t="s">
        <v>121</v>
      </c>
      <c r="B123" s="77"/>
      <c r="C123" s="77"/>
      <c r="D123" s="77"/>
      <c r="E123" s="77"/>
      <c r="F123" s="77"/>
      <c r="G123" s="77"/>
      <c r="H123" s="77"/>
      <c r="I123" s="78"/>
      <c r="J123" s="49"/>
      <c r="K123" s="11"/>
      <c r="L123" s="53"/>
      <c r="M123" s="29"/>
      <c r="N123" s="29"/>
      <c r="O123" s="29">
        <v>13</v>
      </c>
    </row>
    <row r="124" spans="1:16" x14ac:dyDescent="0.3">
      <c r="A124" s="76" t="s">
        <v>122</v>
      </c>
      <c r="B124" s="77"/>
      <c r="C124" s="77"/>
      <c r="D124" s="77"/>
      <c r="E124" s="77"/>
      <c r="F124" s="77"/>
      <c r="G124" s="77"/>
      <c r="H124" s="77"/>
      <c r="I124" s="78"/>
      <c r="J124" s="49"/>
      <c r="K124" s="11"/>
      <c r="L124" s="53"/>
      <c r="M124" s="29"/>
      <c r="N124" s="29"/>
      <c r="O124" s="29">
        <v>6</v>
      </c>
    </row>
    <row r="125" spans="1:16" x14ac:dyDescent="0.3">
      <c r="A125" s="79" t="s">
        <v>119</v>
      </c>
      <c r="B125" s="80"/>
      <c r="C125" s="80"/>
      <c r="D125" s="80"/>
      <c r="E125" s="80"/>
      <c r="F125" s="80"/>
      <c r="G125" s="80"/>
      <c r="H125" s="80"/>
      <c r="I125" s="81"/>
      <c r="J125" s="50"/>
      <c r="K125" s="11"/>
      <c r="L125" s="53"/>
      <c r="M125" s="30">
        <f>SUM(M122:M124)+M119</f>
        <v>33848.000472282547</v>
      </c>
      <c r="N125" s="30">
        <f>SUM(N119:N124)</f>
        <v>113</v>
      </c>
      <c r="O125" s="30">
        <f>SUM(O119:O124)</f>
        <v>28</v>
      </c>
      <c r="P125" s="31"/>
    </row>
    <row r="126" spans="1:16" s="41" customFormat="1" x14ac:dyDescent="0.3">
      <c r="A126" s="32"/>
      <c r="B126" s="33"/>
      <c r="C126" s="34" t="s">
        <v>123</v>
      </c>
      <c r="D126" s="35" t="s">
        <v>124</v>
      </c>
      <c r="E126" s="35"/>
      <c r="F126" s="35"/>
      <c r="G126" s="35"/>
      <c r="H126" s="35"/>
      <c r="I126" s="36"/>
      <c r="J126" s="51"/>
      <c r="K126" s="36"/>
      <c r="L126" s="56"/>
      <c r="M126" s="37"/>
      <c r="N126" s="38"/>
      <c r="O126" s="39"/>
      <c r="P126" s="40"/>
    </row>
    <row r="127" spans="1:16" x14ac:dyDescent="0.3">
      <c r="K127" s="42"/>
      <c r="M127" s="42"/>
      <c r="N127" s="42"/>
    </row>
    <row r="128" spans="1:16" x14ac:dyDescent="0.3">
      <c r="K128" s="42"/>
      <c r="M128" s="42"/>
      <c r="N128" s="42"/>
    </row>
    <row r="129" spans="11:14" x14ac:dyDescent="0.3">
      <c r="K129" s="42"/>
      <c r="M129" s="43"/>
      <c r="N129" s="42"/>
    </row>
    <row r="130" spans="11:14" x14ac:dyDescent="0.3">
      <c r="K130" s="42"/>
      <c r="M130" s="42"/>
      <c r="N130" s="42"/>
    </row>
    <row r="131" spans="11:14" x14ac:dyDescent="0.3">
      <c r="K131" s="42"/>
      <c r="M131" s="42"/>
      <c r="N131" s="42"/>
    </row>
    <row r="132" spans="11:14" x14ac:dyDescent="0.3">
      <c r="K132" s="42"/>
      <c r="M132" s="42"/>
      <c r="N132" s="42"/>
    </row>
    <row r="133" spans="11:14" x14ac:dyDescent="0.3">
      <c r="K133" s="42"/>
      <c r="M133" s="42"/>
      <c r="N133" s="42"/>
    </row>
    <row r="134" spans="11:14" x14ac:dyDescent="0.3">
      <c r="K134" s="42"/>
      <c r="M134" s="42"/>
      <c r="N134" s="42"/>
    </row>
    <row r="135" spans="11:14" x14ac:dyDescent="0.3">
      <c r="K135" s="42"/>
      <c r="M135" s="42"/>
      <c r="N135" s="42"/>
    </row>
    <row r="136" spans="11:14" x14ac:dyDescent="0.3">
      <c r="K136" s="42"/>
      <c r="M136" s="42"/>
      <c r="N136" s="42"/>
    </row>
    <row r="137" spans="11:14" x14ac:dyDescent="0.3">
      <c r="K137" s="42"/>
      <c r="M137" s="42"/>
      <c r="N137" s="42"/>
    </row>
    <row r="138" spans="11:14" x14ac:dyDescent="0.3">
      <c r="K138" s="42"/>
      <c r="M138" s="42"/>
      <c r="N138" s="42"/>
    </row>
    <row r="139" spans="11:14" x14ac:dyDescent="0.3">
      <c r="K139" s="42"/>
      <c r="M139" s="42"/>
      <c r="N139" s="42"/>
    </row>
    <row r="140" spans="11:14" x14ac:dyDescent="0.3">
      <c r="K140" s="42"/>
      <c r="M140" s="42"/>
      <c r="N140" s="42"/>
    </row>
    <row r="141" spans="11:14" x14ac:dyDescent="0.3">
      <c r="K141" s="42"/>
      <c r="M141" s="42"/>
      <c r="N141" s="42"/>
    </row>
    <row r="142" spans="11:14" x14ac:dyDescent="0.3">
      <c r="K142" s="42"/>
      <c r="M142" s="42"/>
      <c r="N142" s="42"/>
    </row>
    <row r="143" spans="11:14" x14ac:dyDescent="0.3">
      <c r="K143" s="42"/>
      <c r="M143" s="42"/>
      <c r="N143" s="42"/>
    </row>
    <row r="144" spans="11:14" x14ac:dyDescent="0.3">
      <c r="K144" s="42"/>
      <c r="M144" s="42"/>
      <c r="N144" s="42"/>
    </row>
    <row r="145" spans="11:14" x14ac:dyDescent="0.3">
      <c r="K145" s="42"/>
      <c r="M145" s="42"/>
      <c r="N145" s="42"/>
    </row>
    <row r="146" spans="11:14" x14ac:dyDescent="0.3">
      <c r="K146" s="42"/>
      <c r="M146" s="42"/>
      <c r="N146" s="42"/>
    </row>
    <row r="147" spans="11:14" x14ac:dyDescent="0.3">
      <c r="K147" s="42"/>
      <c r="M147" s="42"/>
      <c r="N147" s="42"/>
    </row>
    <row r="148" spans="11:14" x14ac:dyDescent="0.3">
      <c r="K148" s="42"/>
      <c r="M148" s="42"/>
      <c r="N148" s="42"/>
    </row>
    <row r="149" spans="11:14" x14ac:dyDescent="0.3">
      <c r="K149" s="42"/>
      <c r="M149" s="42"/>
      <c r="N149" s="42"/>
    </row>
    <row r="150" spans="11:14" x14ac:dyDescent="0.3">
      <c r="K150" s="42"/>
      <c r="M150" s="42"/>
      <c r="N150" s="42"/>
    </row>
    <row r="151" spans="11:14" x14ac:dyDescent="0.3">
      <c r="K151" s="42"/>
      <c r="M151" s="42"/>
      <c r="N151" s="42"/>
    </row>
    <row r="152" spans="11:14" x14ac:dyDescent="0.3">
      <c r="K152" s="42"/>
      <c r="M152" s="42"/>
      <c r="N152" s="42"/>
    </row>
    <row r="153" spans="11:14" x14ac:dyDescent="0.3">
      <c r="K153" s="42"/>
      <c r="M153" s="42"/>
      <c r="N153" s="42"/>
    </row>
    <row r="154" spans="11:14" x14ac:dyDescent="0.3">
      <c r="K154" s="42"/>
      <c r="M154" s="42"/>
      <c r="N154" s="42"/>
    </row>
    <row r="155" spans="11:14" x14ac:dyDescent="0.3">
      <c r="K155" s="42"/>
      <c r="M155" s="42"/>
      <c r="N155" s="42"/>
    </row>
    <row r="156" spans="11:14" x14ac:dyDescent="0.3">
      <c r="K156" s="42"/>
      <c r="M156" s="42"/>
      <c r="N156" s="42"/>
    </row>
    <row r="157" spans="11:14" x14ac:dyDescent="0.3">
      <c r="K157" s="42"/>
      <c r="M157" s="42"/>
      <c r="N157" s="42"/>
    </row>
    <row r="158" spans="11:14" x14ac:dyDescent="0.3">
      <c r="K158" s="42"/>
      <c r="M158" s="42"/>
      <c r="N158" s="42"/>
    </row>
    <row r="159" spans="11:14" x14ac:dyDescent="0.3">
      <c r="K159" s="42"/>
      <c r="M159" s="42"/>
      <c r="N159" s="42"/>
    </row>
    <row r="160" spans="11:14" x14ac:dyDescent="0.3">
      <c r="K160" s="42"/>
      <c r="M160" s="42"/>
      <c r="N160" s="42"/>
    </row>
    <row r="161" spans="11:14" x14ac:dyDescent="0.3">
      <c r="K161" s="42"/>
      <c r="M161" s="42"/>
      <c r="N161" s="42"/>
    </row>
    <row r="162" spans="11:14" x14ac:dyDescent="0.3">
      <c r="K162" s="42"/>
      <c r="M162" s="42"/>
      <c r="N162" s="42"/>
    </row>
    <row r="163" spans="11:14" x14ac:dyDescent="0.3">
      <c r="K163" s="42"/>
      <c r="M163" s="42"/>
      <c r="N163" s="42"/>
    </row>
    <row r="164" spans="11:14" x14ac:dyDescent="0.3">
      <c r="K164" s="42"/>
      <c r="M164" s="42"/>
      <c r="N164" s="42"/>
    </row>
    <row r="165" spans="11:14" x14ac:dyDescent="0.3">
      <c r="K165" s="42"/>
      <c r="M165" s="42"/>
      <c r="N165" s="42"/>
    </row>
    <row r="166" spans="11:14" x14ac:dyDescent="0.3">
      <c r="K166" s="42"/>
      <c r="M166" s="42"/>
      <c r="N166" s="42"/>
    </row>
    <row r="167" spans="11:14" x14ac:dyDescent="0.3">
      <c r="K167" s="42"/>
      <c r="M167" s="42"/>
      <c r="N167" s="42"/>
    </row>
    <row r="168" spans="11:14" x14ac:dyDescent="0.3">
      <c r="K168" s="42"/>
      <c r="M168" s="42"/>
      <c r="N168" s="42"/>
    </row>
    <row r="169" spans="11:14" x14ac:dyDescent="0.3">
      <c r="K169" s="42"/>
      <c r="M169" s="42"/>
      <c r="N169" s="42"/>
    </row>
    <row r="170" spans="11:14" x14ac:dyDescent="0.3">
      <c r="K170" s="42"/>
      <c r="M170" s="42"/>
      <c r="N170" s="42"/>
    </row>
    <row r="171" spans="11:14" x14ac:dyDescent="0.3">
      <c r="K171" s="42"/>
      <c r="M171" s="42"/>
      <c r="N171" s="42"/>
    </row>
    <row r="172" spans="11:14" x14ac:dyDescent="0.3">
      <c r="K172" s="42"/>
      <c r="M172" s="42"/>
      <c r="N172" s="42"/>
    </row>
    <row r="173" spans="11:14" x14ac:dyDescent="0.3">
      <c r="K173" s="42"/>
      <c r="M173" s="42"/>
      <c r="N173" s="42"/>
    </row>
    <row r="174" spans="11:14" x14ac:dyDescent="0.3">
      <c r="K174" s="42"/>
      <c r="M174" s="42"/>
      <c r="N174" s="42"/>
    </row>
    <row r="175" spans="11:14" x14ac:dyDescent="0.3">
      <c r="K175" s="42"/>
      <c r="M175" s="42"/>
      <c r="N175" s="42"/>
    </row>
    <row r="176" spans="11:14" x14ac:dyDescent="0.3">
      <c r="K176" s="42"/>
      <c r="M176" s="42"/>
      <c r="N176" s="42"/>
    </row>
    <row r="177" spans="11:14" x14ac:dyDescent="0.3">
      <c r="K177" s="42"/>
      <c r="M177" s="42"/>
      <c r="N177" s="42"/>
    </row>
    <row r="178" spans="11:14" x14ac:dyDescent="0.3">
      <c r="K178" s="42"/>
      <c r="M178" s="42"/>
      <c r="N178" s="42"/>
    </row>
    <row r="179" spans="11:14" x14ac:dyDescent="0.3">
      <c r="K179" s="42"/>
      <c r="M179" s="42"/>
      <c r="N179" s="42"/>
    </row>
    <row r="180" spans="11:14" x14ac:dyDescent="0.3">
      <c r="K180" s="42"/>
      <c r="M180" s="42"/>
      <c r="N180" s="42"/>
    </row>
    <row r="181" spans="11:14" x14ac:dyDescent="0.3">
      <c r="K181" s="42"/>
      <c r="M181" s="42"/>
      <c r="N181" s="42"/>
    </row>
    <row r="182" spans="11:14" x14ac:dyDescent="0.3">
      <c r="K182" s="42"/>
      <c r="M182" s="42"/>
      <c r="N182" s="42"/>
    </row>
    <row r="183" spans="11:14" x14ac:dyDescent="0.3">
      <c r="K183" s="42"/>
      <c r="M183" s="42"/>
      <c r="N183" s="42"/>
    </row>
    <row r="184" spans="11:14" x14ac:dyDescent="0.3">
      <c r="K184" s="42"/>
      <c r="M184" s="42"/>
      <c r="N184" s="42"/>
    </row>
    <row r="185" spans="11:14" x14ac:dyDescent="0.3">
      <c r="K185" s="42"/>
      <c r="M185" s="42"/>
      <c r="N185" s="42"/>
    </row>
    <row r="186" spans="11:14" x14ac:dyDescent="0.3">
      <c r="K186" s="42"/>
      <c r="M186" s="42"/>
      <c r="N186" s="42"/>
    </row>
    <row r="187" spans="11:14" x14ac:dyDescent="0.3">
      <c r="K187" s="42"/>
      <c r="M187" s="42"/>
      <c r="N187" s="42"/>
    </row>
    <row r="188" spans="11:14" x14ac:dyDescent="0.3">
      <c r="K188" s="42"/>
      <c r="M188" s="42"/>
      <c r="N188" s="42"/>
    </row>
    <row r="189" spans="11:14" x14ac:dyDescent="0.3">
      <c r="K189" s="42"/>
      <c r="M189" s="42"/>
      <c r="N189" s="42"/>
    </row>
    <row r="190" spans="11:14" x14ac:dyDescent="0.3">
      <c r="K190" s="42"/>
      <c r="M190" s="42"/>
      <c r="N190" s="42"/>
    </row>
    <row r="191" spans="11:14" x14ac:dyDescent="0.3">
      <c r="K191" s="42"/>
      <c r="M191" s="42"/>
      <c r="N191" s="42"/>
    </row>
    <row r="192" spans="11:14" x14ac:dyDescent="0.3">
      <c r="K192" s="42"/>
      <c r="M192" s="42"/>
      <c r="N192" s="42"/>
    </row>
    <row r="193" spans="11:14" x14ac:dyDescent="0.3">
      <c r="K193" s="42"/>
      <c r="M193" s="42"/>
      <c r="N193" s="42"/>
    </row>
    <row r="194" spans="11:14" x14ac:dyDescent="0.3">
      <c r="K194" s="42"/>
      <c r="M194" s="42"/>
      <c r="N194" s="42"/>
    </row>
    <row r="195" spans="11:14" x14ac:dyDescent="0.3">
      <c r="K195" s="42"/>
      <c r="M195" s="42"/>
      <c r="N195" s="42"/>
    </row>
    <row r="196" spans="11:14" x14ac:dyDescent="0.3">
      <c r="K196" s="42"/>
      <c r="M196" s="42"/>
      <c r="N196" s="42"/>
    </row>
    <row r="197" spans="11:14" x14ac:dyDescent="0.3">
      <c r="K197" s="42"/>
      <c r="M197" s="42"/>
      <c r="N197" s="42"/>
    </row>
    <row r="198" spans="11:14" x14ac:dyDescent="0.3">
      <c r="K198" s="42"/>
      <c r="M198" s="42"/>
      <c r="N198" s="42"/>
    </row>
    <row r="199" spans="11:14" x14ac:dyDescent="0.3">
      <c r="K199" s="42"/>
      <c r="M199" s="42"/>
      <c r="N199" s="42"/>
    </row>
    <row r="200" spans="11:14" x14ac:dyDescent="0.3">
      <c r="K200" s="42"/>
      <c r="M200" s="42"/>
      <c r="N200" s="42"/>
    </row>
    <row r="201" spans="11:14" x14ac:dyDescent="0.3">
      <c r="K201" s="42"/>
      <c r="M201" s="42"/>
      <c r="N201" s="42"/>
    </row>
    <row r="202" spans="11:14" x14ac:dyDescent="0.3">
      <c r="K202" s="42"/>
      <c r="M202" s="42"/>
      <c r="N202" s="42"/>
    </row>
    <row r="203" spans="11:14" x14ac:dyDescent="0.3">
      <c r="K203" s="42"/>
      <c r="M203" s="42"/>
      <c r="N203" s="42"/>
    </row>
    <row r="204" spans="11:14" x14ac:dyDescent="0.3">
      <c r="K204" s="42"/>
      <c r="M204" s="42"/>
      <c r="N204" s="42"/>
    </row>
    <row r="205" spans="11:14" x14ac:dyDescent="0.3">
      <c r="K205" s="42"/>
      <c r="M205" s="42"/>
      <c r="N205" s="42"/>
    </row>
    <row r="206" spans="11:14" x14ac:dyDescent="0.3">
      <c r="K206" s="42"/>
      <c r="M206" s="42"/>
      <c r="N206" s="42"/>
    </row>
    <row r="207" spans="11:14" x14ac:dyDescent="0.3">
      <c r="K207" s="42"/>
      <c r="M207" s="42"/>
      <c r="N207" s="42"/>
    </row>
    <row r="208" spans="11:14" x14ac:dyDescent="0.3">
      <c r="K208" s="42"/>
      <c r="M208" s="42"/>
      <c r="N208" s="42"/>
    </row>
    <row r="209" spans="11:14" x14ac:dyDescent="0.3">
      <c r="K209" s="42"/>
      <c r="M209" s="42"/>
      <c r="N209" s="42"/>
    </row>
    <row r="210" spans="11:14" x14ac:dyDescent="0.3">
      <c r="K210" s="42"/>
      <c r="M210" s="42"/>
      <c r="N210" s="42"/>
    </row>
    <row r="211" spans="11:14" x14ac:dyDescent="0.3">
      <c r="K211" s="42"/>
      <c r="M211" s="42"/>
      <c r="N211" s="42"/>
    </row>
    <row r="212" spans="11:14" x14ac:dyDescent="0.3">
      <c r="K212" s="42"/>
      <c r="M212" s="42"/>
      <c r="N212" s="42"/>
    </row>
    <row r="213" spans="11:14" x14ac:dyDescent="0.3">
      <c r="K213" s="42"/>
      <c r="M213" s="42"/>
      <c r="N213" s="42"/>
    </row>
    <row r="214" spans="11:14" x14ac:dyDescent="0.3">
      <c r="K214" s="42"/>
      <c r="M214" s="42"/>
      <c r="N214" s="42"/>
    </row>
    <row r="215" spans="11:14" x14ac:dyDescent="0.3">
      <c r="K215" s="42"/>
      <c r="M215" s="42"/>
      <c r="N215" s="42"/>
    </row>
    <row r="216" spans="11:14" x14ac:dyDescent="0.3">
      <c r="K216" s="42"/>
      <c r="M216" s="42"/>
      <c r="N216" s="42"/>
    </row>
  </sheetData>
  <autoFilter ref="A3:O117" xr:uid="{00000000-0009-0000-0000-000000000000}"/>
  <mergeCells count="21">
    <mergeCell ref="A119:E119"/>
    <mergeCell ref="A122:I122"/>
    <mergeCell ref="A123:I123"/>
    <mergeCell ref="A124:I124"/>
    <mergeCell ref="A125:I125"/>
    <mergeCell ref="A117:E117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O2"/>
  </mergeCells>
  <pageMargins left="0.25" right="0.25" top="0.37" bottom="2.29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FINAL</vt:lpstr>
      <vt:lpstr>'RERA FINAL'!Print_Titles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cbe21</dc:creator>
  <cp:lastModifiedBy>CG6742</cp:lastModifiedBy>
  <cp:lastPrinted>2026-02-23T04:15:54Z</cp:lastPrinted>
  <dcterms:created xsi:type="dcterms:W3CDTF">2026-02-23T03:45:01Z</dcterms:created>
  <dcterms:modified xsi:type="dcterms:W3CDTF">2026-02-24T05:47:57Z</dcterms:modified>
</cp:coreProperties>
</file>