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3250" windowHeight="12450"/>
  </bookViews>
  <sheets>
    <sheet name="Carpet Area Statement (2)" sheetId="7" r:id="rId1"/>
  </sheets>
  <definedNames>
    <definedName name="_xlnm._FilterDatabase" localSheetId="0" hidden="1">'Carpet Area Statement (2)'!$B$4:$P$5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0" i="7"/>
  <c r="P81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K66"/>
  <c r="L66" s="1"/>
  <c r="K65"/>
  <c r="L65" s="1"/>
  <c r="K64"/>
  <c r="L64" s="1"/>
  <c r="K63"/>
  <c r="L63" s="1"/>
  <c r="K62"/>
  <c r="L62" s="1"/>
  <c r="K61"/>
  <c r="L61" s="1"/>
  <c r="K60"/>
  <c r="L60" s="1"/>
  <c r="K59"/>
  <c r="L59" s="1"/>
  <c r="K58"/>
  <c r="L58" s="1"/>
  <c r="K57"/>
  <c r="L57" s="1"/>
  <c r="K56"/>
  <c r="L56" s="1"/>
  <c r="K55"/>
  <c r="L55" s="1"/>
  <c r="K54"/>
  <c r="L54" s="1"/>
  <c r="K53"/>
  <c r="L53" s="1"/>
  <c r="K52"/>
  <c r="L52" s="1"/>
  <c r="K51"/>
  <c r="L51" s="1"/>
  <c r="K50"/>
  <c r="L50" s="1"/>
  <c r="K35"/>
  <c r="L35" s="1"/>
  <c r="K34"/>
  <c r="L34" s="1"/>
  <c r="K33"/>
  <c r="L33" s="1"/>
  <c r="K32"/>
  <c r="L32" s="1"/>
  <c r="K31"/>
  <c r="L31" s="1"/>
  <c r="K30"/>
  <c r="L30" s="1"/>
  <c r="K29"/>
  <c r="L29" s="1"/>
  <c r="K28"/>
  <c r="L28" s="1"/>
  <c r="K27"/>
  <c r="L27" s="1"/>
  <c r="K26"/>
  <c r="L26" s="1"/>
  <c r="K25"/>
  <c r="L25" s="1"/>
  <c r="K24"/>
  <c r="L24" s="1"/>
  <c r="K23"/>
  <c r="L23" s="1"/>
  <c r="H22"/>
  <c r="K22" s="1"/>
  <c r="L22" s="1"/>
  <c r="H21"/>
  <c r="K21" s="1"/>
  <c r="L21" s="1"/>
  <c r="H20"/>
  <c r="K20" s="1"/>
  <c r="L20" s="1"/>
  <c r="H19"/>
  <c r="K19" s="1"/>
  <c r="L19" s="1"/>
  <c r="H18"/>
  <c r="K18" s="1"/>
  <c r="L18" s="1"/>
  <c r="H17"/>
  <c r="K17" s="1"/>
  <c r="L17" s="1"/>
  <c r="H16"/>
  <c r="K16" s="1"/>
  <c r="L16" s="1"/>
  <c r="H15"/>
  <c r="K15" s="1"/>
  <c r="L15" s="1"/>
  <c r="H14"/>
  <c r="K14" s="1"/>
  <c r="L14" s="1"/>
  <c r="H13"/>
  <c r="K13" s="1"/>
  <c r="L13" s="1"/>
  <c r="H12"/>
  <c r="K12" s="1"/>
  <c r="L12" s="1"/>
  <c r="H11"/>
  <c r="K11" s="1"/>
  <c r="L11" s="1"/>
  <c r="H10"/>
  <c r="K10" s="1"/>
  <c r="L10" s="1"/>
  <c r="H9"/>
  <c r="K9" s="1"/>
  <c r="L9" s="1"/>
  <c r="K8"/>
  <c r="L8" s="1"/>
  <c r="K7"/>
  <c r="L7" s="1"/>
  <c r="K6"/>
  <c r="L6" s="1"/>
  <c r="O81" l="1"/>
  <c r="N81"/>
  <c r="M81"/>
  <c r="L81"/>
  <c r="J81"/>
  <c r="I81"/>
  <c r="G81"/>
  <c r="K81" l="1"/>
  <c r="H81"/>
</calcChain>
</file>

<file path=xl/sharedStrings.xml><?xml version="1.0" encoding="utf-8"?>
<sst xmlns="http://schemas.openxmlformats.org/spreadsheetml/2006/main" count="218" uniqueCount="45">
  <si>
    <t>SI.No.</t>
  </si>
  <si>
    <t>A</t>
  </si>
  <si>
    <t>Grand Total (A+B)</t>
  </si>
  <si>
    <t>B</t>
  </si>
  <si>
    <t>C</t>
  </si>
  <si>
    <t>D</t>
  </si>
  <si>
    <t>E</t>
  </si>
  <si>
    <t>Open</t>
  </si>
  <si>
    <t>Type</t>
  </si>
  <si>
    <t>Car Parking</t>
  </si>
  <si>
    <t xml:space="preserve">Covered </t>
  </si>
  <si>
    <t>Residential</t>
  </si>
  <si>
    <t>Ground</t>
  </si>
  <si>
    <t>First</t>
  </si>
  <si>
    <t>Second</t>
  </si>
  <si>
    <t xml:space="preserve">Third </t>
  </si>
  <si>
    <t>Fourth</t>
  </si>
  <si>
    <t>Fifth</t>
  </si>
  <si>
    <t>Sixth</t>
  </si>
  <si>
    <t>Seventh</t>
  </si>
  <si>
    <t>Eighth</t>
  </si>
  <si>
    <t>Ninth</t>
  </si>
  <si>
    <t xml:space="preserve">First </t>
  </si>
  <si>
    <t xml:space="preserve">Fourth </t>
  </si>
  <si>
    <t xml:space="preserve">Fifth </t>
  </si>
  <si>
    <t xml:space="preserve">Sixth </t>
  </si>
  <si>
    <t xml:space="preserve">Second </t>
  </si>
  <si>
    <t>Office</t>
  </si>
  <si>
    <t>Commercial</t>
  </si>
  <si>
    <t>G</t>
  </si>
  <si>
    <t>F</t>
  </si>
  <si>
    <t>Block</t>
  </si>
  <si>
    <t>Floor</t>
  </si>
  <si>
    <t>Apartment No</t>
  </si>
  <si>
    <t>(a) Carpet Area (as per Sec 2(k) of the RERA Act) (Sq.m)</t>
  </si>
  <si>
    <t>(d)               Area of External walls (sq.m)</t>
  </si>
  <si>
    <t>e = (a+b+c+d) Floor area of the apartment (sq.m)</t>
  </si>
  <si>
    <t>g = (e+f) Gross Area of the apartment (sq.m)</t>
  </si>
  <si>
    <t>(f) Proportionate Common Area (sq.m)</t>
  </si>
  <si>
    <t>(b)      Exclusive Balcony (Sq.m)</t>
  </si>
  <si>
    <t>(c)             Exclusive Veranda/Utility/ Service/Open Terrace (Sq.m)</t>
  </si>
  <si>
    <t>(h)       UDS Land Area (Sq.m)</t>
  </si>
  <si>
    <t>Visiting's Car Parking</t>
  </si>
  <si>
    <t xml:space="preserve">Carpet Area &amp; UDS Area Statement </t>
  </si>
  <si>
    <t xml:space="preserve">Name and Location of the Project: "BVK Brindhavan", Survey Nos. 125/2, 125/3 &amp; 126/2 at Bibi Kulam Village, Krishnapuram Colony, Madurai </t>
  </si>
</sst>
</file>

<file path=xl/styles.xml><?xml version="1.0" encoding="utf-8"?>
<styleSheet xmlns="http://schemas.openxmlformats.org/spreadsheetml/2006/main">
  <numFmts count="3">
    <numFmt numFmtId="164" formatCode="0.000;[Red]0.000"/>
    <numFmt numFmtId="165" formatCode="0.00;[Red]0.00"/>
    <numFmt numFmtId="166" formatCode="0;[Red]0"/>
  </numFmts>
  <fonts count="8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6"/>
      <color theme="1"/>
      <name val="Book Antiqua"/>
      <family val="1"/>
    </font>
    <font>
      <b/>
      <sz val="16"/>
      <color theme="1"/>
      <name val="Book Antiqua"/>
      <family val="1"/>
    </font>
    <font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166" fontId="2" fillId="0" borderId="1" xfId="0" applyNumberFormat="1" applyFont="1" applyBorder="1" applyAlignment="1">
      <alignment horizontal="center" wrapText="1"/>
    </xf>
    <xf numFmtId="166" fontId="4" fillId="0" borderId="1" xfId="0" applyNumberFormat="1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 applyFill="1" applyAlignment="1">
      <alignment wrapText="1"/>
    </xf>
    <xf numFmtId="166" fontId="5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wrapText="1"/>
    </xf>
    <xf numFmtId="164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horizontal="center" wrapText="1"/>
    </xf>
    <xf numFmtId="164" fontId="1" fillId="0" borderId="0" xfId="0" applyNumberFormat="1" applyFont="1" applyFill="1" applyAlignment="1">
      <alignment wrapText="1"/>
    </xf>
    <xf numFmtId="166" fontId="1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89"/>
  <sheetViews>
    <sheetView tabSelected="1" topLeftCell="A98" workbookViewId="0">
      <selection activeCell="A101" sqref="A101:XFD116"/>
    </sheetView>
  </sheetViews>
  <sheetFormatPr defaultColWidth="9.140625" defaultRowHeight="16.5"/>
  <cols>
    <col min="1" max="1" width="9.140625" style="1"/>
    <col min="2" max="2" width="7.5703125" style="1" bestFit="1" customWidth="1"/>
    <col min="3" max="3" width="7" style="32" bestFit="1" customWidth="1"/>
    <col min="4" max="4" width="14.7109375" style="32" customWidth="1"/>
    <col min="5" max="5" width="13.5703125" style="32" bestFit="1" customWidth="1"/>
    <col min="6" max="6" width="12" style="32" customWidth="1"/>
    <col min="7" max="7" width="13.42578125" style="32" customWidth="1"/>
    <col min="8" max="8" width="11.85546875" style="32" customWidth="1"/>
    <col min="9" max="9" width="16.85546875" style="17" customWidth="1"/>
    <col min="10" max="10" width="12.85546875" style="38" customWidth="1"/>
    <col min="11" max="11" width="15.7109375" style="17" customWidth="1"/>
    <col min="12" max="12" width="15.140625" style="17" customWidth="1"/>
    <col min="13" max="13" width="13.42578125" style="39" customWidth="1"/>
    <col min="14" max="14" width="11.85546875" style="1" customWidth="1"/>
    <col min="15" max="15" width="9.85546875" style="1" customWidth="1"/>
    <col min="16" max="16" width="8.28515625" style="1" bestFit="1" customWidth="1"/>
    <col min="17" max="17" width="9.140625" style="1"/>
    <col min="18" max="18" width="16.140625" style="1" bestFit="1" customWidth="1"/>
    <col min="19" max="16384" width="9.140625" style="1"/>
  </cols>
  <sheetData>
    <row r="2" spans="2:20">
      <c r="B2" s="46" t="s">
        <v>44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2:20">
      <c r="B3" s="46" t="s">
        <v>43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2:20">
      <c r="B4" s="46" t="s">
        <v>0</v>
      </c>
      <c r="C4" s="46" t="s">
        <v>31</v>
      </c>
      <c r="D4" s="46" t="s">
        <v>32</v>
      </c>
      <c r="E4" s="46" t="s">
        <v>8</v>
      </c>
      <c r="F4" s="46" t="s">
        <v>33</v>
      </c>
      <c r="G4" s="46" t="s">
        <v>34</v>
      </c>
      <c r="H4" s="46" t="s">
        <v>39</v>
      </c>
      <c r="I4" s="41" t="s">
        <v>40</v>
      </c>
      <c r="J4" s="42" t="s">
        <v>35</v>
      </c>
      <c r="K4" s="41" t="s">
        <v>36</v>
      </c>
      <c r="L4" s="41" t="s">
        <v>38</v>
      </c>
      <c r="M4" s="41" t="s">
        <v>37</v>
      </c>
      <c r="N4" s="41" t="s">
        <v>41</v>
      </c>
      <c r="O4" s="41" t="s">
        <v>9</v>
      </c>
      <c r="P4" s="41"/>
    </row>
    <row r="5" spans="2:20" ht="64.5" customHeight="1">
      <c r="B5" s="46"/>
      <c r="C5" s="46"/>
      <c r="D5" s="46"/>
      <c r="E5" s="46"/>
      <c r="F5" s="46"/>
      <c r="G5" s="46"/>
      <c r="H5" s="46"/>
      <c r="I5" s="41"/>
      <c r="J5" s="42"/>
      <c r="K5" s="41"/>
      <c r="L5" s="41"/>
      <c r="M5" s="41"/>
      <c r="N5" s="41"/>
      <c r="O5" s="2" t="s">
        <v>10</v>
      </c>
      <c r="P5" s="3" t="s">
        <v>7</v>
      </c>
    </row>
    <row r="6" spans="2:20">
      <c r="B6" s="8">
        <v>1</v>
      </c>
      <c r="C6" s="9">
        <v>1</v>
      </c>
      <c r="D6" s="9" t="s">
        <v>12</v>
      </c>
      <c r="E6" s="9" t="s">
        <v>28</v>
      </c>
      <c r="F6" s="9" t="s">
        <v>27</v>
      </c>
      <c r="G6" s="10">
        <v>154.44</v>
      </c>
      <c r="H6" s="6">
        <v>0</v>
      </c>
      <c r="I6" s="11">
        <v>0</v>
      </c>
      <c r="J6" s="12">
        <v>19.110000000000014</v>
      </c>
      <c r="K6" s="13">
        <f>J6+I6+H6+G6</f>
        <v>173.55</v>
      </c>
      <c r="L6" s="7">
        <f>K6*30.7475/100</f>
        <v>53.362286249999997</v>
      </c>
      <c r="M6" s="4">
        <v>202.56257736000001</v>
      </c>
      <c r="N6" s="14">
        <v>84.528445644893011</v>
      </c>
      <c r="O6" s="15"/>
      <c r="P6" s="16">
        <v>4</v>
      </c>
      <c r="Q6" s="17"/>
      <c r="R6" s="18"/>
      <c r="S6" s="17"/>
      <c r="T6" s="18"/>
    </row>
    <row r="7" spans="2:20">
      <c r="B7" s="8">
        <v>2</v>
      </c>
      <c r="C7" s="9">
        <v>1</v>
      </c>
      <c r="D7" s="9" t="s">
        <v>13</v>
      </c>
      <c r="E7" s="9" t="s">
        <v>28</v>
      </c>
      <c r="F7" s="9" t="s">
        <v>27</v>
      </c>
      <c r="G7" s="10">
        <v>162.04</v>
      </c>
      <c r="H7" s="6">
        <v>5.73</v>
      </c>
      <c r="I7" s="11">
        <v>0</v>
      </c>
      <c r="J7" s="12">
        <v>17.610000000000003</v>
      </c>
      <c r="K7" s="13">
        <f t="shared" ref="K7:K22" si="0">J7+I7+H7+G7</f>
        <v>185.38</v>
      </c>
      <c r="L7" s="7">
        <f t="shared" ref="L7:L79" si="1">K7*30.7475/100</f>
        <v>56.999715499999994</v>
      </c>
      <c r="M7" s="4">
        <v>243.14329572</v>
      </c>
      <c r="N7" s="14">
        <v>90.290309730050495</v>
      </c>
      <c r="O7" s="15"/>
      <c r="P7" s="16">
        <v>4</v>
      </c>
      <c r="Q7" s="17"/>
      <c r="R7" s="18"/>
      <c r="T7" s="18"/>
    </row>
    <row r="8" spans="2:20">
      <c r="B8" s="8">
        <v>3</v>
      </c>
      <c r="C8" s="9">
        <v>1</v>
      </c>
      <c r="D8" s="9" t="s">
        <v>14</v>
      </c>
      <c r="E8" s="9" t="s">
        <v>28</v>
      </c>
      <c r="F8" s="9" t="s">
        <v>27</v>
      </c>
      <c r="G8" s="10">
        <v>181.34</v>
      </c>
      <c r="H8" s="6">
        <v>0</v>
      </c>
      <c r="I8" s="11">
        <v>0</v>
      </c>
      <c r="J8" s="12">
        <v>23.039999999999992</v>
      </c>
      <c r="K8" s="13">
        <f t="shared" si="0"/>
        <v>204.38</v>
      </c>
      <c r="L8" s="7">
        <f t="shared" si="1"/>
        <v>62.841740499999993</v>
      </c>
      <c r="M8" s="4">
        <v>268.06358172</v>
      </c>
      <c r="N8" s="14">
        <v>99.544360247209639</v>
      </c>
      <c r="O8" s="15"/>
      <c r="P8" s="16">
        <v>4</v>
      </c>
      <c r="Q8" s="17"/>
      <c r="R8" s="18"/>
      <c r="T8" s="18"/>
    </row>
    <row r="9" spans="2:20">
      <c r="B9" s="8">
        <v>4</v>
      </c>
      <c r="C9" s="9">
        <v>1</v>
      </c>
      <c r="D9" s="9" t="s">
        <v>15</v>
      </c>
      <c r="E9" s="9" t="s">
        <v>11</v>
      </c>
      <c r="F9" s="9" t="s">
        <v>1</v>
      </c>
      <c r="G9" s="10">
        <v>80.180000000000007</v>
      </c>
      <c r="H9" s="6">
        <f>2.53+3.07</f>
        <v>5.6</v>
      </c>
      <c r="I9" s="11">
        <v>0</v>
      </c>
      <c r="J9" s="12">
        <v>7.2099999999999884</v>
      </c>
      <c r="K9" s="13">
        <f t="shared" si="0"/>
        <v>92.99</v>
      </c>
      <c r="L9" s="7">
        <f t="shared" si="1"/>
        <v>28.592100249999998</v>
      </c>
      <c r="M9" s="4">
        <v>121.96512606</v>
      </c>
      <c r="N9" s="14">
        <v>45.29127145213829</v>
      </c>
      <c r="O9" s="15"/>
      <c r="P9" s="15">
        <v>1</v>
      </c>
      <c r="Q9" s="17"/>
      <c r="R9" s="18"/>
      <c r="T9" s="18"/>
    </row>
    <row r="10" spans="2:20">
      <c r="B10" s="8">
        <v>5</v>
      </c>
      <c r="C10" s="9">
        <v>1</v>
      </c>
      <c r="D10" s="9" t="s">
        <v>15</v>
      </c>
      <c r="E10" s="9" t="s">
        <v>11</v>
      </c>
      <c r="F10" s="9" t="s">
        <v>3</v>
      </c>
      <c r="G10" s="10">
        <v>92.57</v>
      </c>
      <c r="H10" s="6">
        <f>2.41+3.42</f>
        <v>5.83</v>
      </c>
      <c r="I10" s="11">
        <v>0</v>
      </c>
      <c r="J10" s="12">
        <v>10.580000000000011</v>
      </c>
      <c r="K10" s="13">
        <f t="shared" si="0"/>
        <v>108.98</v>
      </c>
      <c r="L10" s="7">
        <f t="shared" si="1"/>
        <v>33.508625500000001</v>
      </c>
      <c r="M10" s="4">
        <v>142.93751412</v>
      </c>
      <c r="N10" s="14">
        <v>53.079285545263268</v>
      </c>
      <c r="O10" s="15"/>
      <c r="P10" s="15">
        <v>1</v>
      </c>
      <c r="Q10" s="17"/>
      <c r="R10" s="18"/>
      <c r="T10" s="18"/>
    </row>
    <row r="11" spans="2:20">
      <c r="B11" s="8">
        <v>6</v>
      </c>
      <c r="C11" s="9">
        <v>1</v>
      </c>
      <c r="D11" s="9" t="s">
        <v>16</v>
      </c>
      <c r="E11" s="9" t="s">
        <v>11</v>
      </c>
      <c r="F11" s="9" t="s">
        <v>1</v>
      </c>
      <c r="G11" s="10">
        <v>80.180000000000007</v>
      </c>
      <c r="H11" s="6">
        <f>2.53+3.07</f>
        <v>5.6</v>
      </c>
      <c r="I11" s="11">
        <v>0</v>
      </c>
      <c r="J11" s="12">
        <v>7.2099999999999884</v>
      </c>
      <c r="K11" s="13">
        <f t="shared" si="0"/>
        <v>92.99</v>
      </c>
      <c r="L11" s="7">
        <f t="shared" si="1"/>
        <v>28.592100249999998</v>
      </c>
      <c r="M11" s="4">
        <v>121.96512606</v>
      </c>
      <c r="N11" s="14">
        <v>45.29127145213829</v>
      </c>
      <c r="O11" s="15"/>
      <c r="P11" s="15">
        <v>1</v>
      </c>
      <c r="Q11" s="17"/>
      <c r="R11" s="18"/>
      <c r="T11" s="18"/>
    </row>
    <row r="12" spans="2:20">
      <c r="B12" s="8">
        <v>7</v>
      </c>
      <c r="C12" s="9">
        <v>1</v>
      </c>
      <c r="D12" s="9" t="s">
        <v>16</v>
      </c>
      <c r="E12" s="9" t="s">
        <v>11</v>
      </c>
      <c r="F12" s="9" t="s">
        <v>3</v>
      </c>
      <c r="G12" s="10">
        <v>92.57</v>
      </c>
      <c r="H12" s="6">
        <f>2.41+3.42</f>
        <v>5.83</v>
      </c>
      <c r="I12" s="11">
        <v>0</v>
      </c>
      <c r="J12" s="12">
        <v>10.580000000000011</v>
      </c>
      <c r="K12" s="13">
        <f t="shared" si="0"/>
        <v>108.98</v>
      </c>
      <c r="L12" s="7">
        <f t="shared" si="1"/>
        <v>33.508625500000001</v>
      </c>
      <c r="M12" s="4">
        <v>142.93751412</v>
      </c>
      <c r="N12" s="14">
        <v>53.079285545263268</v>
      </c>
      <c r="O12" s="15"/>
      <c r="P12" s="15">
        <v>1</v>
      </c>
      <c r="Q12" s="17"/>
      <c r="R12" s="18"/>
      <c r="T12" s="18"/>
    </row>
    <row r="13" spans="2:20">
      <c r="B13" s="8">
        <v>8</v>
      </c>
      <c r="C13" s="9">
        <v>1</v>
      </c>
      <c r="D13" s="9" t="s">
        <v>17</v>
      </c>
      <c r="E13" s="9" t="s">
        <v>11</v>
      </c>
      <c r="F13" s="9" t="s">
        <v>1</v>
      </c>
      <c r="G13" s="10">
        <v>80.180000000000007</v>
      </c>
      <c r="H13" s="6">
        <f>2.53+3.07</f>
        <v>5.6</v>
      </c>
      <c r="I13" s="11">
        <v>0</v>
      </c>
      <c r="J13" s="12">
        <v>7.2099999999999884</v>
      </c>
      <c r="K13" s="13">
        <f t="shared" si="0"/>
        <v>92.99</v>
      </c>
      <c r="L13" s="7">
        <f t="shared" si="1"/>
        <v>28.592100249999998</v>
      </c>
      <c r="M13" s="4">
        <v>121.96512606</v>
      </c>
      <c r="N13" s="14">
        <v>45.29127145213829</v>
      </c>
      <c r="O13" s="15"/>
      <c r="P13" s="15">
        <v>1</v>
      </c>
      <c r="Q13" s="17"/>
      <c r="R13" s="18"/>
      <c r="T13" s="18"/>
    </row>
    <row r="14" spans="2:20">
      <c r="B14" s="8">
        <v>9</v>
      </c>
      <c r="C14" s="9">
        <v>1</v>
      </c>
      <c r="D14" s="9" t="s">
        <v>17</v>
      </c>
      <c r="E14" s="9" t="s">
        <v>11</v>
      </c>
      <c r="F14" s="9" t="s">
        <v>3</v>
      </c>
      <c r="G14" s="10">
        <v>92.57</v>
      </c>
      <c r="H14" s="6">
        <f>2.41+3.42</f>
        <v>5.83</v>
      </c>
      <c r="I14" s="11">
        <v>0</v>
      </c>
      <c r="J14" s="12">
        <v>10.580000000000011</v>
      </c>
      <c r="K14" s="13">
        <f t="shared" si="0"/>
        <v>108.98</v>
      </c>
      <c r="L14" s="7">
        <f t="shared" si="1"/>
        <v>33.508625500000001</v>
      </c>
      <c r="M14" s="4">
        <v>142.93751412</v>
      </c>
      <c r="N14" s="14">
        <v>53.079285545263268</v>
      </c>
      <c r="O14" s="15"/>
      <c r="P14" s="15">
        <v>1</v>
      </c>
      <c r="R14" s="18"/>
      <c r="T14" s="18"/>
    </row>
    <row r="15" spans="2:20">
      <c r="B15" s="8">
        <v>10</v>
      </c>
      <c r="C15" s="9">
        <v>1</v>
      </c>
      <c r="D15" s="9" t="s">
        <v>18</v>
      </c>
      <c r="E15" s="9" t="s">
        <v>11</v>
      </c>
      <c r="F15" s="9" t="s">
        <v>1</v>
      </c>
      <c r="G15" s="10">
        <v>80.180000000000007</v>
      </c>
      <c r="H15" s="6">
        <f>2.53+3.07</f>
        <v>5.6</v>
      </c>
      <c r="I15" s="11">
        <v>0</v>
      </c>
      <c r="J15" s="12">
        <v>7.2099999999999884</v>
      </c>
      <c r="K15" s="13">
        <f t="shared" si="0"/>
        <v>92.99</v>
      </c>
      <c r="L15" s="7">
        <f t="shared" si="1"/>
        <v>28.592100249999998</v>
      </c>
      <c r="M15" s="4">
        <v>121.96512606</v>
      </c>
      <c r="N15" s="14">
        <v>45.29127145213829</v>
      </c>
      <c r="O15" s="15"/>
      <c r="P15" s="15">
        <v>1</v>
      </c>
      <c r="Q15" s="17"/>
      <c r="R15" s="18"/>
      <c r="T15" s="18"/>
    </row>
    <row r="16" spans="2:20">
      <c r="B16" s="8">
        <v>11</v>
      </c>
      <c r="C16" s="9">
        <v>1</v>
      </c>
      <c r="D16" s="9" t="s">
        <v>18</v>
      </c>
      <c r="E16" s="9" t="s">
        <v>11</v>
      </c>
      <c r="F16" s="9" t="s">
        <v>3</v>
      </c>
      <c r="G16" s="10">
        <v>92.57</v>
      </c>
      <c r="H16" s="6">
        <f>2.41+3.42</f>
        <v>5.83</v>
      </c>
      <c r="I16" s="11">
        <v>0</v>
      </c>
      <c r="J16" s="12">
        <v>10.580000000000011</v>
      </c>
      <c r="K16" s="13">
        <f t="shared" si="0"/>
        <v>108.98</v>
      </c>
      <c r="L16" s="7">
        <f t="shared" si="1"/>
        <v>33.508625500000001</v>
      </c>
      <c r="M16" s="4">
        <v>142.93751412</v>
      </c>
      <c r="N16" s="14">
        <v>53.079285545263268</v>
      </c>
      <c r="O16" s="15"/>
      <c r="P16" s="15">
        <v>1</v>
      </c>
      <c r="Q16" s="17"/>
      <c r="R16" s="18"/>
      <c r="T16" s="18"/>
    </row>
    <row r="17" spans="2:20">
      <c r="B17" s="8">
        <v>12</v>
      </c>
      <c r="C17" s="9">
        <v>1</v>
      </c>
      <c r="D17" s="9" t="s">
        <v>19</v>
      </c>
      <c r="E17" s="9" t="s">
        <v>11</v>
      </c>
      <c r="F17" s="9" t="s">
        <v>1</v>
      </c>
      <c r="G17" s="10">
        <v>80.180000000000007</v>
      </c>
      <c r="H17" s="6">
        <f>2.53+3.07</f>
        <v>5.6</v>
      </c>
      <c r="I17" s="11">
        <v>0</v>
      </c>
      <c r="J17" s="12">
        <v>7.2099999999999884</v>
      </c>
      <c r="K17" s="13">
        <f t="shared" si="0"/>
        <v>92.99</v>
      </c>
      <c r="L17" s="7">
        <f t="shared" si="1"/>
        <v>28.592100249999998</v>
      </c>
      <c r="M17" s="4">
        <v>121.96512606</v>
      </c>
      <c r="N17" s="14">
        <v>45.29127145213829</v>
      </c>
      <c r="O17" s="15"/>
      <c r="P17" s="15">
        <v>1</v>
      </c>
      <c r="Q17" s="17"/>
      <c r="R17" s="18"/>
      <c r="T17" s="18"/>
    </row>
    <row r="18" spans="2:20" s="19" customFormat="1" ht="21">
      <c r="B18" s="8">
        <v>13</v>
      </c>
      <c r="C18" s="9">
        <v>1</v>
      </c>
      <c r="D18" s="9" t="s">
        <v>19</v>
      </c>
      <c r="E18" s="9" t="s">
        <v>11</v>
      </c>
      <c r="F18" s="9" t="s">
        <v>3</v>
      </c>
      <c r="G18" s="10">
        <v>92.57</v>
      </c>
      <c r="H18" s="6">
        <f>2.41+3.42</f>
        <v>5.83</v>
      </c>
      <c r="I18" s="11">
        <v>0</v>
      </c>
      <c r="J18" s="12">
        <v>10.580000000000011</v>
      </c>
      <c r="K18" s="13">
        <f t="shared" si="0"/>
        <v>108.98</v>
      </c>
      <c r="L18" s="7">
        <f t="shared" si="1"/>
        <v>33.508625500000001</v>
      </c>
      <c r="M18" s="4">
        <v>142.93751412</v>
      </c>
      <c r="N18" s="14">
        <v>53.079285545263268</v>
      </c>
      <c r="O18" s="15"/>
      <c r="P18" s="15">
        <v>1</v>
      </c>
      <c r="R18" s="18"/>
      <c r="T18" s="18"/>
    </row>
    <row r="19" spans="2:20">
      <c r="B19" s="8">
        <v>14</v>
      </c>
      <c r="C19" s="9">
        <v>1</v>
      </c>
      <c r="D19" s="9" t="s">
        <v>20</v>
      </c>
      <c r="E19" s="9" t="s">
        <v>11</v>
      </c>
      <c r="F19" s="9" t="s">
        <v>1</v>
      </c>
      <c r="G19" s="10">
        <v>80.180000000000007</v>
      </c>
      <c r="H19" s="6">
        <f>2.53+3.07</f>
        <v>5.6</v>
      </c>
      <c r="I19" s="11">
        <v>0</v>
      </c>
      <c r="J19" s="12">
        <v>7.2099999999999884</v>
      </c>
      <c r="K19" s="13">
        <f t="shared" si="0"/>
        <v>92.99</v>
      </c>
      <c r="L19" s="7">
        <f t="shared" si="1"/>
        <v>28.592100249999998</v>
      </c>
      <c r="M19" s="4">
        <v>121.96512606</v>
      </c>
      <c r="N19" s="14">
        <v>45.29127145213829</v>
      </c>
      <c r="O19" s="15"/>
      <c r="P19" s="15">
        <v>1</v>
      </c>
      <c r="Q19" s="17"/>
      <c r="R19" s="18"/>
      <c r="T19" s="18"/>
    </row>
    <row r="20" spans="2:20">
      <c r="B20" s="8">
        <v>15</v>
      </c>
      <c r="C20" s="9">
        <v>1</v>
      </c>
      <c r="D20" s="9" t="s">
        <v>20</v>
      </c>
      <c r="E20" s="9" t="s">
        <v>11</v>
      </c>
      <c r="F20" s="9" t="s">
        <v>3</v>
      </c>
      <c r="G20" s="10">
        <v>92.57</v>
      </c>
      <c r="H20" s="6">
        <f>2.41+3.42</f>
        <v>5.83</v>
      </c>
      <c r="I20" s="11">
        <v>0</v>
      </c>
      <c r="J20" s="12">
        <v>10.580000000000011</v>
      </c>
      <c r="K20" s="13">
        <f t="shared" si="0"/>
        <v>108.98</v>
      </c>
      <c r="L20" s="7">
        <f t="shared" si="1"/>
        <v>33.508625500000001</v>
      </c>
      <c r="M20" s="4">
        <v>142.93751412</v>
      </c>
      <c r="N20" s="14">
        <v>53.079285545263268</v>
      </c>
      <c r="O20" s="15"/>
      <c r="P20" s="15">
        <v>1</v>
      </c>
      <c r="R20" s="18"/>
      <c r="T20" s="18"/>
    </row>
    <row r="21" spans="2:20">
      <c r="B21" s="8">
        <v>16</v>
      </c>
      <c r="C21" s="9">
        <v>1</v>
      </c>
      <c r="D21" s="9" t="s">
        <v>21</v>
      </c>
      <c r="E21" s="9" t="s">
        <v>11</v>
      </c>
      <c r="F21" s="9" t="s">
        <v>1</v>
      </c>
      <c r="G21" s="10">
        <v>80.180000000000007</v>
      </c>
      <c r="H21" s="6">
        <f>2.53+3.07</f>
        <v>5.6</v>
      </c>
      <c r="I21" s="11">
        <v>0</v>
      </c>
      <c r="J21" s="12">
        <v>7.2099999999999884</v>
      </c>
      <c r="K21" s="13">
        <f t="shared" si="0"/>
        <v>92.99</v>
      </c>
      <c r="L21" s="7">
        <f t="shared" si="1"/>
        <v>28.592100249999998</v>
      </c>
      <c r="M21" s="4">
        <v>121.96512606</v>
      </c>
      <c r="N21" s="14">
        <v>45.29127145213829</v>
      </c>
      <c r="O21" s="15"/>
      <c r="P21" s="15">
        <v>1</v>
      </c>
      <c r="Q21" s="17"/>
      <c r="R21" s="18"/>
      <c r="T21" s="18"/>
    </row>
    <row r="22" spans="2:20">
      <c r="B22" s="8">
        <v>17</v>
      </c>
      <c r="C22" s="9">
        <v>1</v>
      </c>
      <c r="D22" s="9" t="s">
        <v>21</v>
      </c>
      <c r="E22" s="9" t="s">
        <v>11</v>
      </c>
      <c r="F22" s="9" t="s">
        <v>3</v>
      </c>
      <c r="G22" s="10">
        <v>92.57</v>
      </c>
      <c r="H22" s="6">
        <f>2.41+3.42</f>
        <v>5.83</v>
      </c>
      <c r="I22" s="11">
        <v>0</v>
      </c>
      <c r="J22" s="12">
        <v>10.580000000000011</v>
      </c>
      <c r="K22" s="13">
        <f t="shared" si="0"/>
        <v>108.98</v>
      </c>
      <c r="L22" s="7">
        <f t="shared" si="1"/>
        <v>33.508625500000001</v>
      </c>
      <c r="M22" s="4">
        <v>142.93751412</v>
      </c>
      <c r="N22" s="14">
        <v>53.079285545263268</v>
      </c>
      <c r="O22" s="15"/>
      <c r="P22" s="16">
        <v>1</v>
      </c>
      <c r="Q22" s="17"/>
      <c r="R22" s="18"/>
      <c r="T22" s="18"/>
    </row>
    <row r="23" spans="2:20">
      <c r="B23" s="8">
        <v>18</v>
      </c>
      <c r="C23" s="9">
        <v>2</v>
      </c>
      <c r="D23" s="9" t="s">
        <v>22</v>
      </c>
      <c r="E23" s="9" t="s">
        <v>11</v>
      </c>
      <c r="F23" s="9" t="s">
        <v>4</v>
      </c>
      <c r="G23" s="10">
        <v>89.88</v>
      </c>
      <c r="H23" s="6">
        <v>3.35</v>
      </c>
      <c r="I23" s="11">
        <v>2.97</v>
      </c>
      <c r="J23" s="12">
        <v>11.100000000000009</v>
      </c>
      <c r="K23" s="13">
        <f>J23+I23+H23+G23</f>
        <v>107.30000000000001</v>
      </c>
      <c r="L23" s="7">
        <f t="shared" si="1"/>
        <v>32.992067500000005</v>
      </c>
      <c r="M23" s="4">
        <v>140.73403619999999</v>
      </c>
      <c r="N23" s="14">
        <v>52.261032657430256</v>
      </c>
      <c r="O23" s="15">
        <v>1</v>
      </c>
      <c r="P23" s="16"/>
      <c r="R23" s="18"/>
      <c r="T23" s="18"/>
    </row>
    <row r="24" spans="2:20">
      <c r="B24" s="8">
        <v>19</v>
      </c>
      <c r="C24" s="9">
        <v>2</v>
      </c>
      <c r="D24" s="9" t="s">
        <v>22</v>
      </c>
      <c r="E24" s="9" t="s">
        <v>11</v>
      </c>
      <c r="F24" s="9" t="s">
        <v>5</v>
      </c>
      <c r="G24" s="10">
        <v>85.22</v>
      </c>
      <c r="H24" s="6">
        <v>3.9390000000000001</v>
      </c>
      <c r="I24" s="11">
        <v>0</v>
      </c>
      <c r="J24" s="12">
        <v>10.381</v>
      </c>
      <c r="K24" s="13">
        <f t="shared" ref="K24:K79" si="2">J24+I24+H24+G24</f>
        <v>99.539999999999992</v>
      </c>
      <c r="L24" s="7">
        <f t="shared" si="1"/>
        <v>30.606061499999996</v>
      </c>
      <c r="M24" s="4">
        <v>130.55606675999999</v>
      </c>
      <c r="N24" s="14">
        <v>48.481483604106295</v>
      </c>
      <c r="O24" s="15">
        <v>1</v>
      </c>
      <c r="P24" s="16"/>
      <c r="R24" s="18"/>
      <c r="T24" s="18"/>
    </row>
    <row r="25" spans="2:20" s="20" customFormat="1" ht="20.25">
      <c r="B25" s="8">
        <v>20</v>
      </c>
      <c r="C25" s="9">
        <v>2</v>
      </c>
      <c r="D25" s="9" t="s">
        <v>22</v>
      </c>
      <c r="E25" s="9" t="s">
        <v>11</v>
      </c>
      <c r="F25" s="9" t="s">
        <v>6</v>
      </c>
      <c r="G25" s="10">
        <v>72.239999999999995</v>
      </c>
      <c r="H25" s="6">
        <v>6.3319999999999999</v>
      </c>
      <c r="I25" s="11">
        <v>0</v>
      </c>
      <c r="J25" s="12">
        <v>10.228000000000009</v>
      </c>
      <c r="K25" s="13">
        <f t="shared" si="2"/>
        <v>88.800000000000011</v>
      </c>
      <c r="L25" s="7">
        <f t="shared" si="1"/>
        <v>27.303780000000003</v>
      </c>
      <c r="M25" s="4">
        <v>116.46954719999999</v>
      </c>
      <c r="N25" s="14">
        <v>43.250509785459514</v>
      </c>
      <c r="O25" s="15"/>
      <c r="P25" s="16">
        <v>1</v>
      </c>
      <c r="R25" s="21"/>
      <c r="T25" s="18"/>
    </row>
    <row r="26" spans="2:20" s="20" customFormat="1" ht="20.25">
      <c r="B26" s="8">
        <v>21</v>
      </c>
      <c r="C26" s="9">
        <v>2</v>
      </c>
      <c r="D26" s="9" t="s">
        <v>22</v>
      </c>
      <c r="E26" s="9" t="s">
        <v>11</v>
      </c>
      <c r="F26" s="9" t="s">
        <v>29</v>
      </c>
      <c r="G26" s="10">
        <v>79.900000000000006</v>
      </c>
      <c r="H26" s="6">
        <v>4.1130000000000004</v>
      </c>
      <c r="I26" s="11">
        <v>0</v>
      </c>
      <c r="J26" s="12">
        <v>8.2569999999999908</v>
      </c>
      <c r="K26" s="13">
        <f t="shared" si="2"/>
        <v>92.27</v>
      </c>
      <c r="L26" s="7">
        <f t="shared" si="1"/>
        <v>28.370718249999996</v>
      </c>
      <c r="M26" s="4">
        <v>121.02077838</v>
      </c>
      <c r="N26" s="14">
        <v>44.940591643066995</v>
      </c>
      <c r="O26" s="15">
        <v>1</v>
      </c>
      <c r="P26" s="16"/>
      <c r="R26" s="21"/>
      <c r="T26" s="18"/>
    </row>
    <row r="27" spans="2:20" s="20" customFormat="1" ht="20.25">
      <c r="B27" s="8">
        <v>22</v>
      </c>
      <c r="C27" s="9">
        <v>2</v>
      </c>
      <c r="D27" s="9" t="s">
        <v>26</v>
      </c>
      <c r="E27" s="9" t="s">
        <v>11</v>
      </c>
      <c r="F27" s="9" t="s">
        <v>4</v>
      </c>
      <c r="G27" s="10">
        <v>89.88</v>
      </c>
      <c r="H27" s="6">
        <v>3.3250000000000002</v>
      </c>
      <c r="I27" s="11">
        <v>2.9699999999999998</v>
      </c>
      <c r="J27" s="12">
        <v>11.125</v>
      </c>
      <c r="K27" s="13">
        <f t="shared" si="2"/>
        <v>107.3</v>
      </c>
      <c r="L27" s="7">
        <f t="shared" si="1"/>
        <v>32.992067499999997</v>
      </c>
      <c r="M27" s="4">
        <v>140.73403619999999</v>
      </c>
      <c r="N27" s="14">
        <v>52.261032657430242</v>
      </c>
      <c r="O27" s="15">
        <v>1</v>
      </c>
      <c r="P27" s="16"/>
      <c r="R27" s="21"/>
      <c r="T27" s="18"/>
    </row>
    <row r="28" spans="2:20" s="20" customFormat="1" ht="20.25">
      <c r="B28" s="8">
        <v>23</v>
      </c>
      <c r="C28" s="9">
        <v>2</v>
      </c>
      <c r="D28" s="9" t="s">
        <v>26</v>
      </c>
      <c r="E28" s="9" t="s">
        <v>11</v>
      </c>
      <c r="F28" s="9" t="s">
        <v>5</v>
      </c>
      <c r="G28" s="10">
        <v>85.22</v>
      </c>
      <c r="H28" s="6">
        <v>3.9390000000000001</v>
      </c>
      <c r="I28" s="11">
        <v>0</v>
      </c>
      <c r="J28" s="12">
        <v>10.381</v>
      </c>
      <c r="K28" s="13">
        <f t="shared" si="2"/>
        <v>99.539999999999992</v>
      </c>
      <c r="L28" s="7">
        <f t="shared" si="1"/>
        <v>30.606061499999996</v>
      </c>
      <c r="M28" s="4">
        <v>130.55606675999999</v>
      </c>
      <c r="N28" s="14">
        <v>48.481483604106295</v>
      </c>
      <c r="O28" s="15">
        <v>1</v>
      </c>
      <c r="P28" s="16"/>
      <c r="R28" s="21"/>
      <c r="T28" s="18"/>
    </row>
    <row r="29" spans="2:20" s="20" customFormat="1" ht="20.25">
      <c r="B29" s="8">
        <v>24</v>
      </c>
      <c r="C29" s="9">
        <v>2</v>
      </c>
      <c r="D29" s="9" t="s">
        <v>26</v>
      </c>
      <c r="E29" s="9" t="s">
        <v>11</v>
      </c>
      <c r="F29" s="9" t="s">
        <v>6</v>
      </c>
      <c r="G29" s="10">
        <v>72.239999999999995</v>
      </c>
      <c r="H29" s="6">
        <v>6.3319999999999999</v>
      </c>
      <c r="I29" s="11">
        <v>0</v>
      </c>
      <c r="J29" s="12">
        <v>10.228000000000009</v>
      </c>
      <c r="K29" s="13">
        <f t="shared" si="2"/>
        <v>88.800000000000011</v>
      </c>
      <c r="L29" s="7">
        <f t="shared" si="1"/>
        <v>27.303780000000003</v>
      </c>
      <c r="M29" s="4">
        <v>116.46954719999999</v>
      </c>
      <c r="N29" s="14">
        <v>43.250509785459514</v>
      </c>
      <c r="O29" s="15"/>
      <c r="P29" s="16">
        <v>1</v>
      </c>
      <c r="R29" s="21"/>
      <c r="T29" s="18"/>
    </row>
    <row r="30" spans="2:20" s="20" customFormat="1" ht="20.25">
      <c r="B30" s="8">
        <v>25</v>
      </c>
      <c r="C30" s="9">
        <v>2</v>
      </c>
      <c r="D30" s="9" t="s">
        <v>26</v>
      </c>
      <c r="E30" s="9" t="s">
        <v>11</v>
      </c>
      <c r="F30" s="9" t="s">
        <v>30</v>
      </c>
      <c r="G30" s="10">
        <v>78.650000000000006</v>
      </c>
      <c r="H30" s="6">
        <v>0.253</v>
      </c>
      <c r="I30" s="11">
        <v>0</v>
      </c>
      <c r="J30" s="12">
        <v>11.666999999999987</v>
      </c>
      <c r="K30" s="13">
        <f t="shared" si="2"/>
        <v>90.57</v>
      </c>
      <c r="L30" s="7">
        <f t="shared" si="1"/>
        <v>27.84801075</v>
      </c>
      <c r="M30" s="4">
        <v>118.79106858</v>
      </c>
      <c r="N30" s="14">
        <v>44.112597649426441</v>
      </c>
      <c r="O30" s="15"/>
      <c r="P30" s="16">
        <v>1</v>
      </c>
      <c r="R30" s="21"/>
      <c r="T30" s="18"/>
    </row>
    <row r="31" spans="2:20" s="20" customFormat="1" ht="20.25">
      <c r="B31" s="8">
        <v>26</v>
      </c>
      <c r="C31" s="9">
        <v>2</v>
      </c>
      <c r="D31" s="9" t="s">
        <v>26</v>
      </c>
      <c r="E31" s="9" t="s">
        <v>11</v>
      </c>
      <c r="F31" s="9" t="s">
        <v>29</v>
      </c>
      <c r="G31" s="10">
        <v>79.900000000000006</v>
      </c>
      <c r="H31" s="6">
        <v>4.7130000000000001</v>
      </c>
      <c r="I31" s="11">
        <v>0</v>
      </c>
      <c r="J31" s="12">
        <v>7.6569999999999965</v>
      </c>
      <c r="K31" s="13">
        <f t="shared" si="2"/>
        <v>92.27000000000001</v>
      </c>
      <c r="L31" s="7">
        <f t="shared" si="1"/>
        <v>28.370718249999999</v>
      </c>
      <c r="M31" s="4">
        <v>121.02077838</v>
      </c>
      <c r="N31" s="14">
        <v>44.940591643066995</v>
      </c>
      <c r="O31" s="15">
        <v>1</v>
      </c>
      <c r="P31" s="16"/>
      <c r="R31" s="21"/>
      <c r="T31" s="18"/>
    </row>
    <row r="32" spans="2:20" s="20" customFormat="1" ht="20.25">
      <c r="B32" s="8">
        <v>27</v>
      </c>
      <c r="C32" s="9">
        <v>2</v>
      </c>
      <c r="D32" s="9" t="s">
        <v>15</v>
      </c>
      <c r="E32" s="9" t="s">
        <v>11</v>
      </c>
      <c r="F32" s="9" t="s">
        <v>4</v>
      </c>
      <c r="G32" s="10">
        <v>89.88</v>
      </c>
      <c r="H32" s="6">
        <v>3.3250000000000002</v>
      </c>
      <c r="I32" s="11">
        <v>2.9699999999999998</v>
      </c>
      <c r="J32" s="12">
        <v>11.125</v>
      </c>
      <c r="K32" s="13">
        <f t="shared" si="2"/>
        <v>107.3</v>
      </c>
      <c r="L32" s="7">
        <f t="shared" si="1"/>
        <v>32.992067499999997</v>
      </c>
      <c r="M32" s="4">
        <v>140.73403619999999</v>
      </c>
      <c r="N32" s="14">
        <v>52.261032657430242</v>
      </c>
      <c r="O32" s="15">
        <v>1</v>
      </c>
      <c r="P32" s="16"/>
      <c r="R32" s="21"/>
      <c r="T32" s="18"/>
    </row>
    <row r="33" spans="2:20" s="20" customFormat="1" ht="20.25">
      <c r="B33" s="8">
        <v>28</v>
      </c>
      <c r="C33" s="9">
        <v>2</v>
      </c>
      <c r="D33" s="9" t="s">
        <v>15</v>
      </c>
      <c r="E33" s="9" t="s">
        <v>11</v>
      </c>
      <c r="F33" s="9" t="s">
        <v>5</v>
      </c>
      <c r="G33" s="10">
        <v>85.22</v>
      </c>
      <c r="H33" s="6">
        <v>3.9390000000000001</v>
      </c>
      <c r="I33" s="11">
        <v>0</v>
      </c>
      <c r="J33" s="12">
        <v>10.381</v>
      </c>
      <c r="K33" s="13">
        <f t="shared" si="2"/>
        <v>99.539999999999992</v>
      </c>
      <c r="L33" s="7">
        <f t="shared" si="1"/>
        <v>30.606061499999996</v>
      </c>
      <c r="M33" s="4">
        <v>130.55606675999999</v>
      </c>
      <c r="N33" s="14">
        <v>48.481483604106295</v>
      </c>
      <c r="O33" s="15">
        <v>1</v>
      </c>
      <c r="P33" s="16"/>
      <c r="R33" s="21"/>
      <c r="T33" s="18"/>
    </row>
    <row r="34" spans="2:20" s="20" customFormat="1" ht="20.25">
      <c r="B34" s="8">
        <v>29</v>
      </c>
      <c r="C34" s="9">
        <v>2</v>
      </c>
      <c r="D34" s="9" t="s">
        <v>15</v>
      </c>
      <c r="E34" s="9" t="s">
        <v>11</v>
      </c>
      <c r="F34" s="9" t="s">
        <v>6</v>
      </c>
      <c r="G34" s="10">
        <v>72.239999999999995</v>
      </c>
      <c r="H34" s="6">
        <v>6.3319999999999999</v>
      </c>
      <c r="I34" s="11">
        <v>0</v>
      </c>
      <c r="J34" s="12">
        <v>10.228000000000009</v>
      </c>
      <c r="K34" s="13">
        <f t="shared" si="2"/>
        <v>88.800000000000011</v>
      </c>
      <c r="L34" s="7">
        <f t="shared" si="1"/>
        <v>27.303780000000003</v>
      </c>
      <c r="M34" s="4">
        <v>116.46954719999999</v>
      </c>
      <c r="N34" s="14">
        <v>43.250509785459514</v>
      </c>
      <c r="O34" s="15"/>
      <c r="P34" s="16">
        <v>1</v>
      </c>
      <c r="R34" s="21"/>
      <c r="T34" s="18"/>
    </row>
    <row r="35" spans="2:20" s="20" customFormat="1" ht="20.25">
      <c r="B35" s="8">
        <v>30</v>
      </c>
      <c r="C35" s="9">
        <v>2</v>
      </c>
      <c r="D35" s="9" t="s">
        <v>15</v>
      </c>
      <c r="E35" s="9" t="s">
        <v>11</v>
      </c>
      <c r="F35" s="9" t="s">
        <v>30</v>
      </c>
      <c r="G35" s="10">
        <v>78.650000000000006</v>
      </c>
      <c r="H35" s="6">
        <v>0.253</v>
      </c>
      <c r="I35" s="11">
        <v>0</v>
      </c>
      <c r="J35" s="12">
        <v>11.666999999999987</v>
      </c>
      <c r="K35" s="13">
        <f t="shared" si="2"/>
        <v>90.57</v>
      </c>
      <c r="L35" s="7">
        <f t="shared" si="1"/>
        <v>27.84801075</v>
      </c>
      <c r="M35" s="4">
        <v>118.79106858</v>
      </c>
      <c r="N35" s="14">
        <v>44.112597649426441</v>
      </c>
      <c r="O35" s="15"/>
      <c r="P35" s="16">
        <v>1</v>
      </c>
      <c r="R35" s="21"/>
      <c r="T35" s="18"/>
    </row>
    <row r="36" spans="2:20" s="20" customFormat="1" ht="20.25">
      <c r="B36" s="44"/>
      <c r="C36" s="44"/>
      <c r="D36" s="44"/>
      <c r="E36" s="44"/>
      <c r="F36" s="44"/>
      <c r="G36" s="44"/>
      <c r="H36" s="44"/>
      <c r="I36" s="43"/>
      <c r="J36" s="43"/>
      <c r="K36" s="36"/>
      <c r="L36" s="44"/>
      <c r="M36" s="44"/>
      <c r="N36" s="44"/>
      <c r="O36" s="44"/>
      <c r="P36" s="1"/>
      <c r="R36" s="21"/>
      <c r="T36" s="18"/>
    </row>
    <row r="37" spans="2:20" s="20" customFormat="1" ht="20.25">
      <c r="B37" s="1"/>
      <c r="C37" s="32"/>
      <c r="D37" s="33"/>
      <c r="E37" s="32"/>
      <c r="F37" s="32"/>
      <c r="G37" s="33"/>
      <c r="H37" s="32"/>
      <c r="I37" s="36"/>
      <c r="J37" s="35"/>
      <c r="K37" s="1"/>
      <c r="L37" s="33"/>
      <c r="M37" s="37"/>
      <c r="N37" s="1"/>
      <c r="O37" s="1"/>
      <c r="P37" s="1"/>
      <c r="R37" s="21"/>
      <c r="T37" s="18"/>
    </row>
    <row r="38" spans="2:20" s="20" customFormat="1" ht="20.25">
      <c r="B38" s="1"/>
      <c r="C38" s="32"/>
      <c r="D38" s="33"/>
      <c r="E38" s="32"/>
      <c r="F38" s="32"/>
      <c r="G38" s="33"/>
      <c r="H38" s="32"/>
      <c r="I38" s="36"/>
      <c r="J38" s="35"/>
      <c r="K38" s="1"/>
      <c r="L38" s="33"/>
      <c r="M38" s="37"/>
      <c r="N38" s="1"/>
      <c r="O38" s="1"/>
      <c r="P38" s="1"/>
      <c r="R38" s="21"/>
      <c r="T38" s="18"/>
    </row>
    <row r="39" spans="2:20" s="20" customFormat="1" ht="20.25">
      <c r="B39" s="44"/>
      <c r="C39" s="44"/>
      <c r="D39" s="44"/>
      <c r="E39" s="44"/>
      <c r="F39" s="44"/>
      <c r="G39" s="44"/>
      <c r="H39" s="44"/>
      <c r="I39" s="43"/>
      <c r="J39" s="43"/>
      <c r="K39" s="1"/>
      <c r="L39" s="44"/>
      <c r="M39" s="44"/>
      <c r="N39" s="44"/>
      <c r="O39" s="44"/>
      <c r="P39" s="1"/>
      <c r="R39" s="21"/>
      <c r="T39" s="18"/>
    </row>
    <row r="40" spans="2:20" s="20" customFormat="1" ht="20.25">
      <c r="B40" s="44"/>
      <c r="C40" s="44"/>
      <c r="D40" s="44"/>
      <c r="E40" s="44"/>
      <c r="F40" s="44"/>
      <c r="G40" s="44"/>
      <c r="H40" s="44"/>
      <c r="I40" s="43"/>
      <c r="J40" s="43"/>
      <c r="K40" s="1"/>
      <c r="L40" s="44"/>
      <c r="M40" s="44"/>
      <c r="N40" s="44"/>
      <c r="O40" s="44"/>
      <c r="P40" s="1"/>
      <c r="R40" s="21"/>
      <c r="T40" s="18"/>
    </row>
    <row r="41" spans="2:20" s="20" customFormat="1" ht="20.25">
      <c r="B41" s="43"/>
      <c r="C41" s="43"/>
      <c r="D41" s="43"/>
      <c r="E41" s="43"/>
      <c r="F41" s="43"/>
      <c r="G41" s="43"/>
      <c r="H41" s="43"/>
      <c r="I41" s="17"/>
      <c r="J41" s="38"/>
      <c r="K41" s="17"/>
      <c r="L41" s="43"/>
      <c r="M41" s="43"/>
      <c r="N41" s="43"/>
      <c r="O41" s="43"/>
      <c r="P41" s="1"/>
      <c r="R41" s="21"/>
      <c r="T41" s="18"/>
    </row>
    <row r="42" spans="2:20" s="20" customFormat="1" ht="20.25">
      <c r="B42" s="34"/>
      <c r="C42" s="34"/>
      <c r="D42" s="34"/>
      <c r="E42" s="34"/>
      <c r="F42" s="34"/>
      <c r="G42" s="34"/>
      <c r="H42" s="34"/>
      <c r="I42" s="17"/>
      <c r="J42" s="38"/>
      <c r="K42" s="17"/>
      <c r="L42" s="34"/>
      <c r="M42" s="34"/>
      <c r="N42" s="34"/>
      <c r="O42" s="34"/>
      <c r="P42" s="1"/>
      <c r="R42" s="21"/>
      <c r="T42" s="18"/>
    </row>
    <row r="43" spans="2:20" s="20" customFormat="1" ht="20.25">
      <c r="B43" s="34"/>
      <c r="C43" s="34"/>
      <c r="D43" s="34"/>
      <c r="E43" s="34"/>
      <c r="F43" s="34"/>
      <c r="G43" s="34"/>
      <c r="H43" s="34"/>
      <c r="I43" s="17"/>
      <c r="J43" s="38"/>
      <c r="K43" s="17"/>
      <c r="L43" s="34"/>
      <c r="M43" s="34"/>
      <c r="N43" s="34"/>
      <c r="O43" s="34"/>
      <c r="P43" s="1"/>
      <c r="R43" s="21"/>
      <c r="T43" s="18"/>
    </row>
    <row r="44" spans="2:20" s="20" customFormat="1" ht="20.25">
      <c r="B44" s="40"/>
      <c r="C44" s="40"/>
      <c r="D44" s="40"/>
      <c r="E44" s="40"/>
      <c r="F44" s="40"/>
      <c r="G44" s="40"/>
      <c r="H44" s="40"/>
      <c r="I44" s="17"/>
      <c r="J44" s="38"/>
      <c r="K44" s="17"/>
      <c r="L44" s="40"/>
      <c r="M44" s="40"/>
      <c r="N44" s="40"/>
      <c r="O44" s="40"/>
      <c r="P44" s="1"/>
      <c r="R44" s="21"/>
      <c r="T44" s="18"/>
    </row>
    <row r="45" spans="2:20" s="20" customFormat="1" ht="20.25">
      <c r="B45" s="34"/>
      <c r="C45" s="34"/>
      <c r="D45" s="34"/>
      <c r="E45" s="34"/>
      <c r="F45" s="34"/>
      <c r="G45" s="34"/>
      <c r="H45" s="34"/>
      <c r="I45" s="17"/>
      <c r="J45" s="38"/>
      <c r="K45" s="17"/>
      <c r="L45" s="34"/>
      <c r="M45" s="34"/>
      <c r="N45" s="34"/>
      <c r="O45" s="34"/>
      <c r="P45" s="1"/>
      <c r="R45" s="21"/>
      <c r="T45" s="18"/>
    </row>
    <row r="46" spans="2:20" s="20" customFormat="1" ht="20.25" customHeight="1">
      <c r="B46" s="46" t="s">
        <v>44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R46" s="21"/>
      <c r="T46" s="18"/>
    </row>
    <row r="47" spans="2:20" s="20" customFormat="1" ht="20.25">
      <c r="B47" s="46" t="s">
        <v>43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R47" s="21"/>
      <c r="T47" s="18"/>
    </row>
    <row r="48" spans="2:20" s="20" customFormat="1" ht="20.25">
      <c r="B48" s="46" t="s">
        <v>0</v>
      </c>
      <c r="C48" s="46" t="s">
        <v>31</v>
      </c>
      <c r="D48" s="46" t="s">
        <v>32</v>
      </c>
      <c r="E48" s="46" t="s">
        <v>8</v>
      </c>
      <c r="F48" s="46" t="s">
        <v>33</v>
      </c>
      <c r="G48" s="46" t="s">
        <v>34</v>
      </c>
      <c r="H48" s="46" t="s">
        <v>39</v>
      </c>
      <c r="I48" s="41" t="s">
        <v>40</v>
      </c>
      <c r="J48" s="42" t="s">
        <v>35</v>
      </c>
      <c r="K48" s="41" t="s">
        <v>36</v>
      </c>
      <c r="L48" s="41" t="s">
        <v>38</v>
      </c>
      <c r="M48" s="41" t="s">
        <v>37</v>
      </c>
      <c r="N48" s="41" t="s">
        <v>41</v>
      </c>
      <c r="O48" s="41" t="s">
        <v>9</v>
      </c>
      <c r="P48" s="41"/>
      <c r="R48" s="21"/>
      <c r="T48" s="18"/>
    </row>
    <row r="49" spans="2:20" s="20" customFormat="1" ht="68.25" customHeight="1">
      <c r="B49" s="46"/>
      <c r="C49" s="46"/>
      <c r="D49" s="46"/>
      <c r="E49" s="46"/>
      <c r="F49" s="46"/>
      <c r="G49" s="46"/>
      <c r="H49" s="46"/>
      <c r="I49" s="41"/>
      <c r="J49" s="42"/>
      <c r="K49" s="41"/>
      <c r="L49" s="41"/>
      <c r="M49" s="41"/>
      <c r="N49" s="41"/>
      <c r="O49" s="2" t="s">
        <v>10</v>
      </c>
      <c r="P49" s="3" t="s">
        <v>7</v>
      </c>
      <c r="R49" s="21"/>
      <c r="T49" s="18"/>
    </row>
    <row r="50" spans="2:20" s="20" customFormat="1" ht="20.25">
      <c r="B50" s="8">
        <v>31</v>
      </c>
      <c r="C50" s="9">
        <v>2</v>
      </c>
      <c r="D50" s="9" t="s">
        <v>15</v>
      </c>
      <c r="E50" s="9" t="s">
        <v>11</v>
      </c>
      <c r="F50" s="9" t="s">
        <v>29</v>
      </c>
      <c r="G50" s="10">
        <v>79.900000000000006</v>
      </c>
      <c r="H50" s="6">
        <v>4.7130000000000001</v>
      </c>
      <c r="I50" s="11">
        <v>0</v>
      </c>
      <c r="J50" s="12">
        <v>7.6569999999999965</v>
      </c>
      <c r="K50" s="13">
        <f t="shared" si="2"/>
        <v>92.27000000000001</v>
      </c>
      <c r="L50" s="7">
        <f t="shared" si="1"/>
        <v>28.370718249999999</v>
      </c>
      <c r="M50" s="4">
        <v>121.02077838</v>
      </c>
      <c r="N50" s="14">
        <v>44.940591643066995</v>
      </c>
      <c r="O50" s="15">
        <v>1</v>
      </c>
      <c r="P50" s="16"/>
      <c r="R50" s="21"/>
      <c r="T50" s="18"/>
    </row>
    <row r="51" spans="2:20" s="20" customFormat="1" ht="20.25">
      <c r="B51" s="8">
        <v>32</v>
      </c>
      <c r="C51" s="9">
        <v>2</v>
      </c>
      <c r="D51" s="9" t="s">
        <v>23</v>
      </c>
      <c r="E51" s="9" t="s">
        <v>11</v>
      </c>
      <c r="F51" s="9" t="s">
        <v>4</v>
      </c>
      <c r="G51" s="10">
        <v>89.88</v>
      </c>
      <c r="H51" s="6">
        <v>3.3250000000000002</v>
      </c>
      <c r="I51" s="11">
        <v>2.9699999999999998</v>
      </c>
      <c r="J51" s="12">
        <v>11.125</v>
      </c>
      <c r="K51" s="13">
        <f t="shared" si="2"/>
        <v>107.3</v>
      </c>
      <c r="L51" s="7">
        <f t="shared" si="1"/>
        <v>32.992067499999997</v>
      </c>
      <c r="M51" s="4">
        <v>140.73403619999999</v>
      </c>
      <c r="N51" s="14">
        <v>52.261032657430242</v>
      </c>
      <c r="O51" s="15">
        <v>1</v>
      </c>
      <c r="P51" s="16"/>
      <c r="R51" s="21"/>
      <c r="T51" s="18"/>
    </row>
    <row r="52" spans="2:20" s="20" customFormat="1" ht="20.25">
      <c r="B52" s="8">
        <v>33</v>
      </c>
      <c r="C52" s="9">
        <v>2</v>
      </c>
      <c r="D52" s="9" t="s">
        <v>23</v>
      </c>
      <c r="E52" s="9" t="s">
        <v>11</v>
      </c>
      <c r="F52" s="9" t="s">
        <v>5</v>
      </c>
      <c r="G52" s="10">
        <v>85.22</v>
      </c>
      <c r="H52" s="6">
        <v>3.9390000000000001</v>
      </c>
      <c r="I52" s="11">
        <v>0</v>
      </c>
      <c r="J52" s="12">
        <v>10.381</v>
      </c>
      <c r="K52" s="13">
        <f t="shared" si="2"/>
        <v>99.539999999999992</v>
      </c>
      <c r="L52" s="7">
        <f t="shared" si="1"/>
        <v>30.606061499999996</v>
      </c>
      <c r="M52" s="4">
        <v>130.55606675999999</v>
      </c>
      <c r="N52" s="14">
        <v>48.481483604106295</v>
      </c>
      <c r="O52" s="15">
        <v>1</v>
      </c>
      <c r="P52" s="16"/>
      <c r="R52" s="21"/>
      <c r="T52" s="18"/>
    </row>
    <row r="53" spans="2:20" s="20" customFormat="1" ht="20.25">
      <c r="B53" s="8">
        <v>34</v>
      </c>
      <c r="C53" s="9">
        <v>2</v>
      </c>
      <c r="D53" s="9" t="s">
        <v>23</v>
      </c>
      <c r="E53" s="9" t="s">
        <v>11</v>
      </c>
      <c r="F53" s="9" t="s">
        <v>6</v>
      </c>
      <c r="G53" s="10">
        <v>72.239999999999995</v>
      </c>
      <c r="H53" s="6">
        <v>6.3319999999999999</v>
      </c>
      <c r="I53" s="11">
        <v>0</v>
      </c>
      <c r="J53" s="12">
        <v>10.228000000000009</v>
      </c>
      <c r="K53" s="13">
        <f t="shared" si="2"/>
        <v>88.800000000000011</v>
      </c>
      <c r="L53" s="7">
        <f t="shared" si="1"/>
        <v>27.303780000000003</v>
      </c>
      <c r="M53" s="4">
        <v>116.46954719999999</v>
      </c>
      <c r="N53" s="14">
        <v>43.250509785459514</v>
      </c>
      <c r="O53" s="15"/>
      <c r="P53" s="16">
        <v>1</v>
      </c>
      <c r="R53" s="21"/>
      <c r="T53" s="18"/>
    </row>
    <row r="54" spans="2:20" s="20" customFormat="1" ht="20.25">
      <c r="B54" s="8">
        <v>35</v>
      </c>
      <c r="C54" s="9">
        <v>2</v>
      </c>
      <c r="D54" s="9" t="s">
        <v>23</v>
      </c>
      <c r="E54" s="9" t="s">
        <v>11</v>
      </c>
      <c r="F54" s="9" t="s">
        <v>30</v>
      </c>
      <c r="G54" s="10">
        <v>78.650000000000006</v>
      </c>
      <c r="H54" s="6">
        <v>0.253</v>
      </c>
      <c r="I54" s="11">
        <v>0</v>
      </c>
      <c r="J54" s="12">
        <v>11.666999999999987</v>
      </c>
      <c r="K54" s="13">
        <f t="shared" si="2"/>
        <v>90.57</v>
      </c>
      <c r="L54" s="7">
        <f t="shared" si="1"/>
        <v>27.84801075</v>
      </c>
      <c r="M54" s="4">
        <v>118.79106858</v>
      </c>
      <c r="N54" s="14">
        <v>44.112597649426441</v>
      </c>
      <c r="O54" s="15"/>
      <c r="P54" s="16">
        <v>1</v>
      </c>
      <c r="R54" s="21"/>
      <c r="T54" s="18"/>
    </row>
    <row r="55" spans="2:20" s="20" customFormat="1" ht="20.25">
      <c r="B55" s="8">
        <v>36</v>
      </c>
      <c r="C55" s="9">
        <v>2</v>
      </c>
      <c r="D55" s="9" t="s">
        <v>23</v>
      </c>
      <c r="E55" s="9" t="s">
        <v>11</v>
      </c>
      <c r="F55" s="9" t="s">
        <v>29</v>
      </c>
      <c r="G55" s="10">
        <v>79.900000000000006</v>
      </c>
      <c r="H55" s="6">
        <v>4.7130000000000001</v>
      </c>
      <c r="I55" s="11">
        <v>0</v>
      </c>
      <c r="J55" s="12">
        <v>7.6569999999999965</v>
      </c>
      <c r="K55" s="13">
        <f t="shared" si="2"/>
        <v>92.27000000000001</v>
      </c>
      <c r="L55" s="7">
        <f t="shared" si="1"/>
        <v>28.370718249999999</v>
      </c>
      <c r="M55" s="4">
        <v>121.02077838</v>
      </c>
      <c r="N55" s="14">
        <v>44.940591643066995</v>
      </c>
      <c r="O55" s="15">
        <v>1</v>
      </c>
      <c r="P55" s="16"/>
      <c r="R55" s="21"/>
      <c r="T55" s="18"/>
    </row>
    <row r="56" spans="2:20" s="20" customFormat="1" ht="20.25">
      <c r="B56" s="8">
        <v>37</v>
      </c>
      <c r="C56" s="9">
        <v>2</v>
      </c>
      <c r="D56" s="9" t="s">
        <v>24</v>
      </c>
      <c r="E56" s="9" t="s">
        <v>11</v>
      </c>
      <c r="F56" s="9" t="s">
        <v>4</v>
      </c>
      <c r="G56" s="10">
        <v>89.88</v>
      </c>
      <c r="H56" s="6">
        <v>3.3250000000000002</v>
      </c>
      <c r="I56" s="11">
        <v>2.9699999999999998</v>
      </c>
      <c r="J56" s="12">
        <v>11.125</v>
      </c>
      <c r="K56" s="13">
        <f t="shared" si="2"/>
        <v>107.3</v>
      </c>
      <c r="L56" s="7">
        <f t="shared" si="1"/>
        <v>32.992067499999997</v>
      </c>
      <c r="M56" s="4">
        <v>140.73403619999999</v>
      </c>
      <c r="N56" s="14">
        <v>52.261032657430242</v>
      </c>
      <c r="O56" s="15">
        <v>1</v>
      </c>
      <c r="P56" s="16"/>
      <c r="R56" s="21"/>
      <c r="T56" s="18"/>
    </row>
    <row r="57" spans="2:20" s="20" customFormat="1" ht="20.25">
      <c r="B57" s="8">
        <v>38</v>
      </c>
      <c r="C57" s="9">
        <v>2</v>
      </c>
      <c r="D57" s="9" t="s">
        <v>24</v>
      </c>
      <c r="E57" s="9" t="s">
        <v>11</v>
      </c>
      <c r="F57" s="9" t="s">
        <v>5</v>
      </c>
      <c r="G57" s="10">
        <v>85.22</v>
      </c>
      <c r="H57" s="6">
        <v>3.9390000000000001</v>
      </c>
      <c r="I57" s="11">
        <v>0</v>
      </c>
      <c r="J57" s="12">
        <v>10.381</v>
      </c>
      <c r="K57" s="13">
        <f t="shared" si="2"/>
        <v>99.539999999999992</v>
      </c>
      <c r="L57" s="7">
        <f t="shared" si="1"/>
        <v>30.606061499999996</v>
      </c>
      <c r="M57" s="4">
        <v>130.55606675999999</v>
      </c>
      <c r="N57" s="14">
        <v>48.481483604106295</v>
      </c>
      <c r="O57" s="15">
        <v>1</v>
      </c>
      <c r="P57" s="16"/>
      <c r="R57" s="21"/>
      <c r="T57" s="18"/>
    </row>
    <row r="58" spans="2:20" s="20" customFormat="1" ht="20.25">
      <c r="B58" s="8">
        <v>39</v>
      </c>
      <c r="C58" s="9">
        <v>2</v>
      </c>
      <c r="D58" s="9" t="s">
        <v>24</v>
      </c>
      <c r="E58" s="9" t="s">
        <v>11</v>
      </c>
      <c r="F58" s="9" t="s">
        <v>6</v>
      </c>
      <c r="G58" s="10">
        <v>72.239999999999995</v>
      </c>
      <c r="H58" s="6">
        <v>6.3319999999999999</v>
      </c>
      <c r="I58" s="11">
        <v>0</v>
      </c>
      <c r="J58" s="12">
        <v>10.228000000000009</v>
      </c>
      <c r="K58" s="13">
        <f t="shared" si="2"/>
        <v>88.800000000000011</v>
      </c>
      <c r="L58" s="7">
        <f t="shared" si="1"/>
        <v>27.303780000000003</v>
      </c>
      <c r="M58" s="4">
        <v>116.46954719999999</v>
      </c>
      <c r="N58" s="14">
        <v>43.250509785459514</v>
      </c>
      <c r="O58" s="15"/>
      <c r="P58" s="16">
        <v>1</v>
      </c>
      <c r="R58" s="21"/>
      <c r="T58" s="18"/>
    </row>
    <row r="59" spans="2:20" s="20" customFormat="1" ht="20.25">
      <c r="B59" s="8">
        <v>40</v>
      </c>
      <c r="C59" s="9">
        <v>2</v>
      </c>
      <c r="D59" s="9" t="s">
        <v>24</v>
      </c>
      <c r="E59" s="9" t="s">
        <v>11</v>
      </c>
      <c r="F59" s="9" t="s">
        <v>30</v>
      </c>
      <c r="G59" s="10">
        <v>78.650000000000006</v>
      </c>
      <c r="H59" s="6">
        <v>0.253</v>
      </c>
      <c r="I59" s="11">
        <v>0</v>
      </c>
      <c r="J59" s="12">
        <v>11.666999999999987</v>
      </c>
      <c r="K59" s="13">
        <f t="shared" si="2"/>
        <v>90.57</v>
      </c>
      <c r="L59" s="7">
        <f t="shared" si="1"/>
        <v>27.84801075</v>
      </c>
      <c r="M59" s="4">
        <v>118.79106858</v>
      </c>
      <c r="N59" s="14">
        <v>44.112597649426441</v>
      </c>
      <c r="O59" s="15"/>
      <c r="P59" s="16">
        <v>1</v>
      </c>
      <c r="R59" s="21"/>
      <c r="T59" s="18"/>
    </row>
    <row r="60" spans="2:20" s="20" customFormat="1" ht="20.25">
      <c r="B60" s="8">
        <v>41</v>
      </c>
      <c r="C60" s="9">
        <v>2</v>
      </c>
      <c r="D60" s="9" t="s">
        <v>24</v>
      </c>
      <c r="E60" s="9" t="s">
        <v>11</v>
      </c>
      <c r="F60" s="9" t="s">
        <v>29</v>
      </c>
      <c r="G60" s="10">
        <v>79.900000000000006</v>
      </c>
      <c r="H60" s="6">
        <v>4.7130000000000001</v>
      </c>
      <c r="I60" s="11">
        <v>0</v>
      </c>
      <c r="J60" s="12">
        <v>7.6569999999999965</v>
      </c>
      <c r="K60" s="13">
        <f t="shared" si="2"/>
        <v>92.27000000000001</v>
      </c>
      <c r="L60" s="7">
        <f t="shared" si="1"/>
        <v>28.370718249999999</v>
      </c>
      <c r="M60" s="4">
        <v>121.02077838</v>
      </c>
      <c r="N60" s="14">
        <v>44.940591643066995</v>
      </c>
      <c r="O60" s="15">
        <v>1</v>
      </c>
      <c r="P60" s="16"/>
      <c r="R60" s="21"/>
      <c r="T60" s="18"/>
    </row>
    <row r="61" spans="2:20" s="20" customFormat="1" ht="20.25">
      <c r="B61" s="8">
        <v>42</v>
      </c>
      <c r="C61" s="9">
        <v>2</v>
      </c>
      <c r="D61" s="9" t="s">
        <v>25</v>
      </c>
      <c r="E61" s="9" t="s">
        <v>11</v>
      </c>
      <c r="F61" s="9" t="s">
        <v>4</v>
      </c>
      <c r="G61" s="10">
        <v>89.88</v>
      </c>
      <c r="H61" s="6">
        <v>3.3250000000000002</v>
      </c>
      <c r="I61" s="11">
        <v>2.9699999999999998</v>
      </c>
      <c r="J61" s="12">
        <v>11.125</v>
      </c>
      <c r="K61" s="13">
        <f t="shared" si="2"/>
        <v>107.3</v>
      </c>
      <c r="L61" s="7">
        <f t="shared" si="1"/>
        <v>32.992067499999997</v>
      </c>
      <c r="M61" s="4">
        <v>140.73403619999999</v>
      </c>
      <c r="N61" s="14">
        <v>52.261032657430242</v>
      </c>
      <c r="O61" s="15">
        <v>1</v>
      </c>
      <c r="P61" s="16"/>
      <c r="R61" s="21"/>
      <c r="T61" s="18"/>
    </row>
    <row r="62" spans="2:20" s="20" customFormat="1" ht="20.25">
      <c r="B62" s="8">
        <v>43</v>
      </c>
      <c r="C62" s="9">
        <v>2</v>
      </c>
      <c r="D62" s="9" t="s">
        <v>25</v>
      </c>
      <c r="E62" s="9" t="s">
        <v>11</v>
      </c>
      <c r="F62" s="9" t="s">
        <v>5</v>
      </c>
      <c r="G62" s="10">
        <v>85.22</v>
      </c>
      <c r="H62" s="6">
        <v>3.9390000000000001</v>
      </c>
      <c r="I62" s="11">
        <v>0</v>
      </c>
      <c r="J62" s="12">
        <v>10.381</v>
      </c>
      <c r="K62" s="13">
        <f t="shared" si="2"/>
        <v>99.539999999999992</v>
      </c>
      <c r="L62" s="7">
        <f t="shared" si="1"/>
        <v>30.606061499999996</v>
      </c>
      <c r="M62" s="4">
        <v>130.55606675999999</v>
      </c>
      <c r="N62" s="14">
        <v>48.481483604106295</v>
      </c>
      <c r="O62" s="15">
        <v>1</v>
      </c>
      <c r="P62" s="16"/>
      <c r="R62" s="21"/>
      <c r="T62" s="18"/>
    </row>
    <row r="63" spans="2:20" s="20" customFormat="1" ht="20.25">
      <c r="B63" s="8">
        <v>44</v>
      </c>
      <c r="C63" s="9">
        <v>2</v>
      </c>
      <c r="D63" s="9" t="s">
        <v>25</v>
      </c>
      <c r="E63" s="9" t="s">
        <v>11</v>
      </c>
      <c r="F63" s="9" t="s">
        <v>6</v>
      </c>
      <c r="G63" s="10">
        <v>72.239999999999995</v>
      </c>
      <c r="H63" s="6">
        <v>6.3319999999999999</v>
      </c>
      <c r="I63" s="11">
        <v>0</v>
      </c>
      <c r="J63" s="12">
        <v>10.228000000000009</v>
      </c>
      <c r="K63" s="13">
        <f t="shared" si="2"/>
        <v>88.800000000000011</v>
      </c>
      <c r="L63" s="7">
        <f t="shared" si="1"/>
        <v>27.303780000000003</v>
      </c>
      <c r="M63" s="4">
        <v>116.46954719999999</v>
      </c>
      <c r="N63" s="14">
        <v>43.250509785459514</v>
      </c>
      <c r="O63" s="15"/>
      <c r="P63" s="16">
        <v>1</v>
      </c>
      <c r="R63" s="21"/>
      <c r="T63" s="18"/>
    </row>
    <row r="64" spans="2:20" s="20" customFormat="1" ht="20.25">
      <c r="B64" s="8">
        <v>45</v>
      </c>
      <c r="C64" s="9">
        <v>2</v>
      </c>
      <c r="D64" s="9" t="s">
        <v>25</v>
      </c>
      <c r="E64" s="9" t="s">
        <v>11</v>
      </c>
      <c r="F64" s="9" t="s">
        <v>30</v>
      </c>
      <c r="G64" s="10">
        <v>78.650000000000006</v>
      </c>
      <c r="H64" s="6">
        <v>0.253</v>
      </c>
      <c r="I64" s="11">
        <v>0</v>
      </c>
      <c r="J64" s="12">
        <v>11.666999999999987</v>
      </c>
      <c r="K64" s="13">
        <f t="shared" si="2"/>
        <v>90.57</v>
      </c>
      <c r="L64" s="7">
        <f t="shared" si="1"/>
        <v>27.84801075</v>
      </c>
      <c r="M64" s="4">
        <v>118.79106858</v>
      </c>
      <c r="N64" s="14">
        <v>44.112597649426441</v>
      </c>
      <c r="O64" s="15"/>
      <c r="P64" s="16">
        <v>1</v>
      </c>
      <c r="R64" s="21"/>
      <c r="T64" s="18"/>
    </row>
    <row r="65" spans="1:20" s="20" customFormat="1" ht="20.25">
      <c r="B65" s="8">
        <v>46</v>
      </c>
      <c r="C65" s="9">
        <v>2</v>
      </c>
      <c r="D65" s="9" t="s">
        <v>25</v>
      </c>
      <c r="E65" s="9" t="s">
        <v>11</v>
      </c>
      <c r="F65" s="9" t="s">
        <v>29</v>
      </c>
      <c r="G65" s="10">
        <v>79.900000000000006</v>
      </c>
      <c r="H65" s="6">
        <v>4.7130000000000001</v>
      </c>
      <c r="I65" s="11">
        <v>0</v>
      </c>
      <c r="J65" s="12">
        <v>7.6569999999999965</v>
      </c>
      <c r="K65" s="13">
        <f t="shared" si="2"/>
        <v>92.27000000000001</v>
      </c>
      <c r="L65" s="7">
        <f t="shared" si="1"/>
        <v>28.370718249999999</v>
      </c>
      <c r="M65" s="4">
        <v>121.02077838</v>
      </c>
      <c r="N65" s="14">
        <v>44.940591643066995</v>
      </c>
      <c r="O65" s="15">
        <v>1</v>
      </c>
      <c r="P65" s="16"/>
      <c r="R65" s="21"/>
      <c r="T65" s="18"/>
    </row>
    <row r="66" spans="1:20" s="20" customFormat="1" ht="20.25">
      <c r="B66" s="8">
        <v>47</v>
      </c>
      <c r="C66" s="9">
        <v>2</v>
      </c>
      <c r="D66" s="9" t="s">
        <v>19</v>
      </c>
      <c r="E66" s="9" t="s">
        <v>11</v>
      </c>
      <c r="F66" s="9" t="s">
        <v>4</v>
      </c>
      <c r="G66" s="10">
        <v>89.88</v>
      </c>
      <c r="H66" s="6">
        <v>3.3250000000000002</v>
      </c>
      <c r="I66" s="11">
        <v>2.9699999999999998</v>
      </c>
      <c r="J66" s="12">
        <v>11.125</v>
      </c>
      <c r="K66" s="13">
        <f t="shared" si="2"/>
        <v>107.3</v>
      </c>
      <c r="L66" s="7">
        <f t="shared" si="1"/>
        <v>32.992067499999997</v>
      </c>
      <c r="M66" s="4">
        <v>140.73403619999999</v>
      </c>
      <c r="N66" s="14">
        <v>52.261032657430242</v>
      </c>
      <c r="O66" s="15">
        <v>1</v>
      </c>
      <c r="P66" s="16"/>
      <c r="R66" s="21"/>
      <c r="T66" s="18"/>
    </row>
    <row r="67" spans="1:20" s="20" customFormat="1" ht="20.25">
      <c r="B67" s="8">
        <v>48</v>
      </c>
      <c r="C67" s="9">
        <v>2</v>
      </c>
      <c r="D67" s="9" t="s">
        <v>19</v>
      </c>
      <c r="E67" s="9" t="s">
        <v>11</v>
      </c>
      <c r="F67" s="9" t="s">
        <v>5</v>
      </c>
      <c r="G67" s="10">
        <v>85.22</v>
      </c>
      <c r="H67" s="6">
        <v>3.9390000000000001</v>
      </c>
      <c r="I67" s="11">
        <v>0</v>
      </c>
      <c r="J67" s="12">
        <v>10.381</v>
      </c>
      <c r="K67" s="13">
        <f t="shared" si="2"/>
        <v>99.539999999999992</v>
      </c>
      <c r="L67" s="7">
        <f t="shared" si="1"/>
        <v>30.606061499999996</v>
      </c>
      <c r="M67" s="4">
        <v>130.55606675999999</v>
      </c>
      <c r="N67" s="14">
        <v>48.481483604106295</v>
      </c>
      <c r="O67" s="15">
        <v>1</v>
      </c>
      <c r="P67" s="16"/>
      <c r="R67" s="21"/>
      <c r="T67" s="18"/>
    </row>
    <row r="68" spans="1:20" s="20" customFormat="1" ht="20.25">
      <c r="B68" s="8">
        <v>49</v>
      </c>
      <c r="C68" s="9">
        <v>2</v>
      </c>
      <c r="D68" s="9" t="s">
        <v>19</v>
      </c>
      <c r="E68" s="9" t="s">
        <v>11</v>
      </c>
      <c r="F68" s="9" t="s">
        <v>6</v>
      </c>
      <c r="G68" s="10">
        <v>72.239999999999995</v>
      </c>
      <c r="H68" s="6">
        <v>6.3319999999999999</v>
      </c>
      <c r="I68" s="11">
        <v>0</v>
      </c>
      <c r="J68" s="12">
        <v>10.228000000000009</v>
      </c>
      <c r="K68" s="13">
        <f t="shared" si="2"/>
        <v>88.800000000000011</v>
      </c>
      <c r="L68" s="7">
        <f t="shared" si="1"/>
        <v>27.303780000000003</v>
      </c>
      <c r="M68" s="4">
        <v>116.46954719999999</v>
      </c>
      <c r="N68" s="14">
        <v>43.250509785459514</v>
      </c>
      <c r="O68" s="15"/>
      <c r="P68" s="16">
        <v>1</v>
      </c>
      <c r="R68" s="21"/>
      <c r="T68" s="18"/>
    </row>
    <row r="69" spans="1:20" s="20" customFormat="1" ht="20.25">
      <c r="B69" s="8">
        <v>50</v>
      </c>
      <c r="C69" s="9">
        <v>2</v>
      </c>
      <c r="D69" s="9" t="s">
        <v>19</v>
      </c>
      <c r="E69" s="9" t="s">
        <v>11</v>
      </c>
      <c r="F69" s="9" t="s">
        <v>30</v>
      </c>
      <c r="G69" s="10">
        <v>78.650000000000006</v>
      </c>
      <c r="H69" s="6">
        <v>0.253</v>
      </c>
      <c r="I69" s="11">
        <v>0</v>
      </c>
      <c r="J69" s="12">
        <v>11.666999999999987</v>
      </c>
      <c r="K69" s="13">
        <f t="shared" si="2"/>
        <v>90.57</v>
      </c>
      <c r="L69" s="7">
        <f t="shared" si="1"/>
        <v>27.84801075</v>
      </c>
      <c r="M69" s="4">
        <v>118.79106858</v>
      </c>
      <c r="N69" s="14">
        <v>44.112597649426441</v>
      </c>
      <c r="O69" s="15"/>
      <c r="P69" s="16">
        <v>1</v>
      </c>
      <c r="R69" s="21"/>
      <c r="T69" s="18"/>
    </row>
    <row r="70" spans="1:20" s="20" customFormat="1" ht="20.25">
      <c r="B70" s="8">
        <v>51</v>
      </c>
      <c r="C70" s="9">
        <v>2</v>
      </c>
      <c r="D70" s="9" t="s">
        <v>19</v>
      </c>
      <c r="E70" s="9" t="s">
        <v>11</v>
      </c>
      <c r="F70" s="9" t="s">
        <v>29</v>
      </c>
      <c r="G70" s="10">
        <v>79.900000000000006</v>
      </c>
      <c r="H70" s="6">
        <v>4.7130000000000001</v>
      </c>
      <c r="I70" s="11">
        <v>0</v>
      </c>
      <c r="J70" s="12">
        <v>7.6569999999999965</v>
      </c>
      <c r="K70" s="13">
        <f t="shared" si="2"/>
        <v>92.27000000000001</v>
      </c>
      <c r="L70" s="7">
        <f t="shared" si="1"/>
        <v>28.370718249999999</v>
      </c>
      <c r="M70" s="4">
        <v>121.02077838</v>
      </c>
      <c r="N70" s="14">
        <v>44.940591643066995</v>
      </c>
      <c r="O70" s="15">
        <v>1</v>
      </c>
      <c r="P70" s="16"/>
      <c r="R70" s="21"/>
      <c r="T70" s="18"/>
    </row>
    <row r="71" spans="1:20" s="20" customFormat="1" ht="20.25">
      <c r="B71" s="8">
        <v>52</v>
      </c>
      <c r="C71" s="9">
        <v>2</v>
      </c>
      <c r="D71" s="9" t="s">
        <v>20</v>
      </c>
      <c r="E71" s="9" t="s">
        <v>11</v>
      </c>
      <c r="F71" s="9" t="s">
        <v>4</v>
      </c>
      <c r="G71" s="10">
        <v>89.88</v>
      </c>
      <c r="H71" s="6">
        <v>3.3250000000000002</v>
      </c>
      <c r="I71" s="11">
        <v>2.9699999999999998</v>
      </c>
      <c r="J71" s="12">
        <v>11.125</v>
      </c>
      <c r="K71" s="13">
        <f t="shared" si="2"/>
        <v>107.3</v>
      </c>
      <c r="L71" s="7">
        <f t="shared" si="1"/>
        <v>32.992067499999997</v>
      </c>
      <c r="M71" s="4">
        <v>140.73403619999999</v>
      </c>
      <c r="N71" s="14">
        <v>52.261032657430242</v>
      </c>
      <c r="O71" s="15">
        <v>1</v>
      </c>
      <c r="P71" s="16"/>
      <c r="R71" s="21"/>
      <c r="T71" s="18"/>
    </row>
    <row r="72" spans="1:20" s="20" customFormat="1" ht="20.25">
      <c r="B72" s="8">
        <v>53</v>
      </c>
      <c r="C72" s="9">
        <v>2</v>
      </c>
      <c r="D72" s="9" t="s">
        <v>20</v>
      </c>
      <c r="E72" s="9" t="s">
        <v>11</v>
      </c>
      <c r="F72" s="9" t="s">
        <v>5</v>
      </c>
      <c r="G72" s="10">
        <v>85.22</v>
      </c>
      <c r="H72" s="6">
        <v>3.9390000000000001</v>
      </c>
      <c r="I72" s="11">
        <v>0</v>
      </c>
      <c r="J72" s="12">
        <v>10.381</v>
      </c>
      <c r="K72" s="13">
        <f t="shared" si="2"/>
        <v>99.539999999999992</v>
      </c>
      <c r="L72" s="7">
        <f t="shared" si="1"/>
        <v>30.606061499999996</v>
      </c>
      <c r="M72" s="4">
        <v>130.55606675999999</v>
      </c>
      <c r="N72" s="14">
        <v>48.481483604106295</v>
      </c>
      <c r="O72" s="15">
        <v>1</v>
      </c>
      <c r="P72" s="16"/>
      <c r="R72" s="21"/>
      <c r="T72" s="18"/>
    </row>
    <row r="73" spans="1:20" s="20" customFormat="1" ht="20.25">
      <c r="B73" s="8">
        <v>54</v>
      </c>
      <c r="C73" s="9">
        <v>2</v>
      </c>
      <c r="D73" s="9" t="s">
        <v>20</v>
      </c>
      <c r="E73" s="9" t="s">
        <v>11</v>
      </c>
      <c r="F73" s="9" t="s">
        <v>6</v>
      </c>
      <c r="G73" s="10">
        <v>72.239999999999995</v>
      </c>
      <c r="H73" s="6">
        <v>6.3319999999999999</v>
      </c>
      <c r="I73" s="11">
        <v>0</v>
      </c>
      <c r="J73" s="12">
        <v>10.228000000000009</v>
      </c>
      <c r="K73" s="13">
        <f t="shared" si="2"/>
        <v>88.800000000000011</v>
      </c>
      <c r="L73" s="7">
        <f t="shared" si="1"/>
        <v>27.303780000000003</v>
      </c>
      <c r="M73" s="4">
        <v>116.46954719999999</v>
      </c>
      <c r="N73" s="14">
        <v>43.250509785459514</v>
      </c>
      <c r="O73" s="15"/>
      <c r="P73" s="16">
        <v>1</v>
      </c>
      <c r="R73" s="21"/>
      <c r="T73" s="18"/>
    </row>
    <row r="74" spans="1:20" s="20" customFormat="1" ht="20.25">
      <c r="B74" s="8">
        <v>55</v>
      </c>
      <c r="C74" s="9">
        <v>2</v>
      </c>
      <c r="D74" s="9" t="s">
        <v>20</v>
      </c>
      <c r="E74" s="9" t="s">
        <v>11</v>
      </c>
      <c r="F74" s="9" t="s">
        <v>30</v>
      </c>
      <c r="G74" s="10">
        <v>78.650000000000006</v>
      </c>
      <c r="H74" s="6">
        <v>0.253</v>
      </c>
      <c r="I74" s="11">
        <v>0</v>
      </c>
      <c r="J74" s="12">
        <v>11.666999999999987</v>
      </c>
      <c r="K74" s="13">
        <f t="shared" si="2"/>
        <v>90.57</v>
      </c>
      <c r="L74" s="7">
        <f t="shared" si="1"/>
        <v>27.84801075</v>
      </c>
      <c r="M74" s="4">
        <v>118.79106858</v>
      </c>
      <c r="N74" s="14">
        <v>44.112597649426441</v>
      </c>
      <c r="O74" s="15"/>
      <c r="P74" s="16">
        <v>1</v>
      </c>
      <c r="R74" s="21"/>
      <c r="T74" s="18"/>
    </row>
    <row r="75" spans="1:20" s="20" customFormat="1" ht="20.25">
      <c r="B75" s="8">
        <v>56</v>
      </c>
      <c r="C75" s="9">
        <v>2</v>
      </c>
      <c r="D75" s="9" t="s">
        <v>20</v>
      </c>
      <c r="E75" s="9" t="s">
        <v>11</v>
      </c>
      <c r="F75" s="9" t="s">
        <v>29</v>
      </c>
      <c r="G75" s="10">
        <v>79.900000000000006</v>
      </c>
      <c r="H75" s="6">
        <v>4.7130000000000001</v>
      </c>
      <c r="I75" s="11">
        <v>0</v>
      </c>
      <c r="J75" s="12">
        <v>7.6569999999999965</v>
      </c>
      <c r="K75" s="13">
        <f t="shared" si="2"/>
        <v>92.27000000000001</v>
      </c>
      <c r="L75" s="7">
        <f t="shared" si="1"/>
        <v>28.370718249999999</v>
      </c>
      <c r="M75" s="4">
        <v>121.02077838</v>
      </c>
      <c r="N75" s="14">
        <v>44.940591643066995</v>
      </c>
      <c r="O75" s="15">
        <v>1</v>
      </c>
      <c r="P75" s="16"/>
      <c r="R75" s="21"/>
      <c r="T75" s="18"/>
    </row>
    <row r="76" spans="1:20" ht="20.25">
      <c r="A76" s="20"/>
      <c r="B76" s="8">
        <v>57</v>
      </c>
      <c r="C76" s="9">
        <v>2</v>
      </c>
      <c r="D76" s="9" t="s">
        <v>21</v>
      </c>
      <c r="E76" s="9" t="s">
        <v>11</v>
      </c>
      <c r="F76" s="9" t="s">
        <v>5</v>
      </c>
      <c r="G76" s="10">
        <v>85.22</v>
      </c>
      <c r="H76" s="6">
        <v>3.9390000000000001</v>
      </c>
      <c r="I76" s="11">
        <v>0</v>
      </c>
      <c r="J76" s="12">
        <v>10.381</v>
      </c>
      <c r="K76" s="13">
        <f t="shared" si="2"/>
        <v>99.539999999999992</v>
      </c>
      <c r="L76" s="7">
        <f t="shared" si="1"/>
        <v>30.606061499999996</v>
      </c>
      <c r="M76" s="4">
        <v>130.55606675999999</v>
      </c>
      <c r="N76" s="14">
        <v>48.481483604106295</v>
      </c>
      <c r="O76" s="15">
        <v>1</v>
      </c>
      <c r="P76" s="16"/>
    </row>
    <row r="77" spans="1:20">
      <c r="B77" s="8">
        <v>58</v>
      </c>
      <c r="C77" s="9">
        <v>2</v>
      </c>
      <c r="D77" s="9" t="s">
        <v>21</v>
      </c>
      <c r="E77" s="9" t="s">
        <v>11</v>
      </c>
      <c r="F77" s="9" t="s">
        <v>6</v>
      </c>
      <c r="G77" s="10">
        <v>72.239999999999995</v>
      </c>
      <c r="H77" s="6">
        <v>6.3319999999999999</v>
      </c>
      <c r="I77" s="11">
        <v>0</v>
      </c>
      <c r="J77" s="12">
        <v>10.228000000000009</v>
      </c>
      <c r="K77" s="13">
        <f t="shared" si="2"/>
        <v>88.800000000000011</v>
      </c>
      <c r="L77" s="7">
        <f t="shared" si="1"/>
        <v>27.303780000000003</v>
      </c>
      <c r="M77" s="4">
        <v>116.46954719999999</v>
      </c>
      <c r="N77" s="14">
        <v>43.250509785459514</v>
      </c>
      <c r="O77" s="15"/>
      <c r="P77" s="16">
        <v>1</v>
      </c>
    </row>
    <row r="78" spans="1:20">
      <c r="B78" s="8">
        <v>59</v>
      </c>
      <c r="C78" s="9">
        <v>2</v>
      </c>
      <c r="D78" s="9" t="s">
        <v>21</v>
      </c>
      <c r="E78" s="9" t="s">
        <v>11</v>
      </c>
      <c r="F78" s="9" t="s">
        <v>30</v>
      </c>
      <c r="G78" s="10">
        <v>78.650000000000006</v>
      </c>
      <c r="H78" s="6">
        <v>0.253</v>
      </c>
      <c r="I78" s="11">
        <v>0</v>
      </c>
      <c r="J78" s="12">
        <v>11.666999999999987</v>
      </c>
      <c r="K78" s="13">
        <f t="shared" si="2"/>
        <v>90.57</v>
      </c>
      <c r="L78" s="7">
        <f t="shared" si="1"/>
        <v>27.84801075</v>
      </c>
      <c r="M78" s="4">
        <v>118.79106858</v>
      </c>
      <c r="N78" s="14">
        <v>44.112597649426441</v>
      </c>
      <c r="O78" s="15"/>
      <c r="P78" s="16">
        <v>1</v>
      </c>
    </row>
    <row r="79" spans="1:20">
      <c r="B79" s="8">
        <v>60</v>
      </c>
      <c r="C79" s="9">
        <v>2</v>
      </c>
      <c r="D79" s="9" t="s">
        <v>21</v>
      </c>
      <c r="E79" s="9" t="s">
        <v>11</v>
      </c>
      <c r="F79" s="9" t="s">
        <v>29</v>
      </c>
      <c r="G79" s="10">
        <v>79.900000000000006</v>
      </c>
      <c r="H79" s="6">
        <v>4.7130000000000001</v>
      </c>
      <c r="I79" s="11">
        <v>0</v>
      </c>
      <c r="J79" s="12">
        <v>7.6569999999999965</v>
      </c>
      <c r="K79" s="13">
        <f t="shared" si="2"/>
        <v>92.27000000000001</v>
      </c>
      <c r="L79" s="7">
        <f t="shared" si="1"/>
        <v>28.370718249999999</v>
      </c>
      <c r="M79" s="4">
        <v>121.02077838</v>
      </c>
      <c r="N79" s="14">
        <v>44.940591643066995</v>
      </c>
      <c r="O79" s="15">
        <v>1</v>
      </c>
      <c r="P79" s="16"/>
    </row>
    <row r="80" spans="1:20" ht="17.25">
      <c r="B80" s="8"/>
      <c r="C80" s="9"/>
      <c r="D80" s="9"/>
      <c r="E80" s="9"/>
      <c r="F80" s="9"/>
      <c r="G80" s="22"/>
      <c r="H80" s="5"/>
      <c r="I80" s="23"/>
      <c r="J80" s="24"/>
      <c r="K80" s="25"/>
      <c r="L80" s="45" t="s">
        <v>42</v>
      </c>
      <c r="M80" s="45"/>
      <c r="N80" s="45"/>
      <c r="O80" s="15"/>
      <c r="P80" s="16">
        <f>13-12</f>
        <v>1</v>
      </c>
    </row>
    <row r="81" spans="2:16" ht="20.25">
      <c r="B81" s="47" t="s">
        <v>2</v>
      </c>
      <c r="C81" s="47"/>
      <c r="D81" s="47"/>
      <c r="E81" s="47"/>
      <c r="F81" s="47"/>
      <c r="G81" s="26">
        <f t="shared" ref="G81:O81" si="3">SUM(G6:G79)</f>
        <v>5191.5499999999975</v>
      </c>
      <c r="H81" s="26">
        <f t="shared" si="3"/>
        <v>248.64499999999967</v>
      </c>
      <c r="I81" s="26">
        <f t="shared" si="3"/>
        <v>23.759999999999994</v>
      </c>
      <c r="J81" s="27">
        <f t="shared" si="3"/>
        <v>621.59500000000003</v>
      </c>
      <c r="K81" s="26">
        <f t="shared" si="3"/>
        <v>6085.5500000000038</v>
      </c>
      <c r="L81" s="26">
        <f t="shared" si="3"/>
        <v>1871.1544862499986</v>
      </c>
      <c r="M81" s="26">
        <f t="shared" si="3"/>
        <v>7956.7063053599977</v>
      </c>
      <c r="N81" s="26">
        <f t="shared" si="3"/>
        <v>2963.9993223525121</v>
      </c>
      <c r="O81" s="26">
        <f t="shared" si="3"/>
        <v>26</v>
      </c>
      <c r="P81" s="26">
        <f>SUM(P6:P80)</f>
        <v>44</v>
      </c>
    </row>
    <row r="82" spans="2:16" ht="21">
      <c r="B82" s="19"/>
      <c r="C82" s="28"/>
      <c r="D82" s="28"/>
      <c r="E82" s="28"/>
      <c r="F82" s="28"/>
      <c r="G82" s="28"/>
      <c r="H82" s="28"/>
      <c r="I82" s="29"/>
      <c r="J82" s="30"/>
      <c r="K82" s="29"/>
      <c r="L82" s="29"/>
      <c r="M82" s="31"/>
    </row>
    <row r="83" spans="2:16">
      <c r="B83" s="44"/>
      <c r="C83" s="44"/>
      <c r="D83" s="44"/>
      <c r="E83" s="44"/>
      <c r="F83" s="44"/>
      <c r="G83" s="44"/>
      <c r="H83" s="44"/>
      <c r="I83" s="43"/>
      <c r="J83" s="43"/>
      <c r="K83" s="36"/>
      <c r="L83" s="44"/>
      <c r="M83" s="44"/>
      <c r="N83" s="44"/>
      <c r="O83" s="44"/>
    </row>
    <row r="84" spans="2:16">
      <c r="D84" s="33"/>
      <c r="G84" s="33"/>
      <c r="I84" s="36"/>
      <c r="J84" s="35"/>
      <c r="K84" s="1"/>
      <c r="M84" s="37"/>
    </row>
    <row r="85" spans="2:16">
      <c r="D85" s="33"/>
      <c r="G85" s="33"/>
      <c r="I85" s="36"/>
      <c r="J85" s="35"/>
      <c r="K85" s="1"/>
      <c r="L85" s="33"/>
      <c r="M85" s="37"/>
    </row>
    <row r="86" spans="2:16">
      <c r="D86" s="33"/>
      <c r="G86" s="33"/>
      <c r="I86" s="36"/>
      <c r="J86" s="35"/>
      <c r="K86" s="1"/>
      <c r="L86" s="33"/>
      <c r="M86" s="37"/>
    </row>
    <row r="87" spans="2:16">
      <c r="B87" s="44"/>
      <c r="C87" s="44"/>
      <c r="D87" s="44"/>
      <c r="E87" s="44"/>
      <c r="F87" s="44"/>
      <c r="G87" s="44"/>
      <c r="H87" s="44"/>
      <c r="I87" s="43"/>
      <c r="J87" s="43"/>
      <c r="K87" s="1"/>
      <c r="L87" s="44"/>
      <c r="M87" s="44"/>
      <c r="N87" s="44"/>
      <c r="O87" s="44"/>
    </row>
    <row r="88" spans="2:16">
      <c r="B88" s="44"/>
      <c r="C88" s="44"/>
      <c r="D88" s="44"/>
      <c r="E88" s="44"/>
      <c r="F88" s="44"/>
      <c r="G88" s="44"/>
      <c r="H88" s="44"/>
      <c r="I88" s="43"/>
      <c r="J88" s="43"/>
      <c r="K88" s="1"/>
      <c r="L88" s="44"/>
      <c r="M88" s="44"/>
      <c r="N88" s="44"/>
      <c r="O88" s="44"/>
    </row>
    <row r="89" spans="2:16">
      <c r="B89" s="43"/>
      <c r="C89" s="43"/>
      <c r="D89" s="43"/>
      <c r="E89" s="43"/>
      <c r="F89" s="43"/>
      <c r="G89" s="43"/>
      <c r="H89" s="43"/>
      <c r="L89" s="43"/>
      <c r="M89" s="43"/>
      <c r="N89" s="43"/>
      <c r="O89" s="43"/>
    </row>
  </sheetData>
  <autoFilter ref="B4:P5">
    <filterColumn colId="13" showButton="0"/>
  </autoFilter>
  <mergeCells count="64">
    <mergeCell ref="B81:F81"/>
    <mergeCell ref="J4:J5"/>
    <mergeCell ref="K4:K5"/>
    <mergeCell ref="M4:M5"/>
    <mergeCell ref="B46:P46"/>
    <mergeCell ref="B47:P47"/>
    <mergeCell ref="B48:B49"/>
    <mergeCell ref="C48:C49"/>
    <mergeCell ref="D48:D49"/>
    <mergeCell ref="E48:E49"/>
    <mergeCell ref="F48:F49"/>
    <mergeCell ref="G48:G49"/>
    <mergeCell ref="H48:H49"/>
    <mergeCell ref="I48:I49"/>
    <mergeCell ref="G4:G5"/>
    <mergeCell ref="H4:H5"/>
    <mergeCell ref="I4:I5"/>
    <mergeCell ref="L4:L5"/>
    <mergeCell ref="B2:P2"/>
    <mergeCell ref="B3:P3"/>
    <mergeCell ref="N4:N5"/>
    <mergeCell ref="O4:P4"/>
    <mergeCell ref="B4:B5"/>
    <mergeCell ref="C4:C5"/>
    <mergeCell ref="D4:D5"/>
    <mergeCell ref="F4:F5"/>
    <mergeCell ref="E4:E5"/>
    <mergeCell ref="B83:E83"/>
    <mergeCell ref="B87:E87"/>
    <mergeCell ref="B88:E88"/>
    <mergeCell ref="B89:E89"/>
    <mergeCell ref="F83:H83"/>
    <mergeCell ref="F87:H87"/>
    <mergeCell ref="F88:H88"/>
    <mergeCell ref="F89:H89"/>
    <mergeCell ref="I83:J83"/>
    <mergeCell ref="I87:J87"/>
    <mergeCell ref="I88:J88"/>
    <mergeCell ref="L80:N80"/>
    <mergeCell ref="L83:O83"/>
    <mergeCell ref="L87:O87"/>
    <mergeCell ref="L88:O88"/>
    <mergeCell ref="L89:O89"/>
    <mergeCell ref="B36:E36"/>
    <mergeCell ref="F36:H36"/>
    <mergeCell ref="I36:J36"/>
    <mergeCell ref="L36:O36"/>
    <mergeCell ref="B39:E39"/>
    <mergeCell ref="F39:H39"/>
    <mergeCell ref="I39:J39"/>
    <mergeCell ref="L39:O39"/>
    <mergeCell ref="B40:E40"/>
    <mergeCell ref="F40:H40"/>
    <mergeCell ref="I40:J40"/>
    <mergeCell ref="L40:O40"/>
    <mergeCell ref="B41:E41"/>
    <mergeCell ref="F41:H41"/>
    <mergeCell ref="L41:O41"/>
    <mergeCell ref="O48:P48"/>
    <mergeCell ref="J48:J49"/>
    <mergeCell ref="K48:K49"/>
    <mergeCell ref="L48:L49"/>
    <mergeCell ref="M48:M49"/>
    <mergeCell ref="N48:N49"/>
  </mergeCells>
  <printOptions horizontalCentered="1"/>
  <pageMargins left="0.70866141732283472" right="0.70866141732283472" top="0.54" bottom="0.03" header="0.31496062992125984" footer="0.09"/>
  <pageSetup paperSize="9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Carpet Area Statement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2026-05-13T13:22:07Z</dcterms:modified>
</cp:coreProperties>
</file>