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Mahalaskhmi Tnrera\JDA\"/>
    </mc:Choice>
  </mc:AlternateContent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Q23" i="1" l="1"/>
  <c r="P23" i="1"/>
  <c r="O23" i="1"/>
  <c r="M23" i="1"/>
  <c r="K23" i="1"/>
  <c r="J23" i="1"/>
  <c r="I23" i="1"/>
  <c r="H23" i="1"/>
  <c r="L21" i="1"/>
  <c r="N21" i="1" s="1"/>
  <c r="L20" i="1"/>
  <c r="N20" i="1" s="1"/>
  <c r="L19" i="1"/>
  <c r="N19" i="1" s="1"/>
  <c r="L18" i="1"/>
  <c r="N18" i="1" s="1"/>
  <c r="L17" i="1"/>
  <c r="N17" i="1" s="1"/>
  <c r="L16" i="1"/>
  <c r="N16" i="1" s="1"/>
  <c r="L15" i="1"/>
  <c r="N15" i="1" s="1"/>
  <c r="L14" i="1"/>
  <c r="N14" i="1" s="1"/>
  <c r="L13" i="1"/>
  <c r="N13" i="1" s="1"/>
  <c r="L12" i="1"/>
  <c r="N12" i="1" s="1"/>
  <c r="L11" i="1"/>
  <c r="N11" i="1" s="1"/>
  <c r="L10" i="1"/>
  <c r="N10" i="1" s="1"/>
  <c r="L9" i="1"/>
  <c r="N9" i="1" s="1"/>
  <c r="L8" i="1"/>
  <c r="N8" i="1" s="1"/>
  <c r="L7" i="1"/>
  <c r="N7" i="1" s="1"/>
  <c r="N23" i="1" l="1"/>
  <c r="Q25" i="1"/>
  <c r="P25" i="1"/>
  <c r="P26" i="1" s="1"/>
  <c r="L23" i="1"/>
</calcChain>
</file>

<file path=xl/sharedStrings.xml><?xml version="1.0" encoding="utf-8"?>
<sst xmlns="http://schemas.openxmlformats.org/spreadsheetml/2006/main" count="45" uniqueCount="31">
  <si>
    <t>SI.No.</t>
  </si>
  <si>
    <t>Block</t>
  </si>
  <si>
    <t>Floor</t>
  </si>
  <si>
    <t>Type</t>
  </si>
  <si>
    <t>Apartment No.</t>
  </si>
  <si>
    <t>(a)
Carpet Area (as per Sec 2(k) of the RERA Act)
(sq.m)</t>
  </si>
  <si>
    <t>(b)
Exclusive
Balcony
(sq.m)</t>
  </si>
  <si>
    <t>(c)
Exclusive Verandah/Utility/ Service/ Open Terrace
(sq.m).</t>
  </si>
  <si>
    <t>(d)
Area of External walls
(sq.m)</t>
  </si>
  <si>
    <t>e = (a + b + c+ d)
Floor area of the apartment
(sq.m)</t>
  </si>
  <si>
    <t>(f)
Proportionate Common Area (sq.m)</t>
  </si>
  <si>
    <t>g = (e + f) Gross Area of the
apartment
(sq.m)</t>
  </si>
  <si>
    <t>(h)
UDS land
Area (sq.m)</t>
  </si>
  <si>
    <t>(i)
Car Parking
(Nos.)</t>
  </si>
  <si>
    <t>Covered</t>
  </si>
  <si>
    <t>Open</t>
  </si>
  <si>
    <t>3 BHK</t>
  </si>
  <si>
    <t>TOTAL AREA</t>
  </si>
  <si>
    <t>Note:</t>
  </si>
  <si>
    <t>• Carpet Area statement with total UDS for the least extent.</t>
  </si>
  <si>
    <t xml:space="preserve">• If any land reserved for future development, an abstract to be shown in the carpet area statement mentioning the UDS for the approved blocks </t>
  </si>
  <si>
    <t xml:space="preserve">   and UDS for the future development.</t>
  </si>
  <si>
    <t>• Car parking to be allotted/provided as per the Tamil Nadu Combined Development and Building Rules (TNCDBR), 2019.</t>
  </si>
  <si>
    <t>• If one car parking is required for two apartments, promoter to clearly mention in the carpet area statement as to how car parking will be allotted.</t>
  </si>
  <si>
    <t>• Promoter to clearly mention cover, open and visitor carparking.</t>
  </si>
  <si>
    <t>• Car parking allotted to individual apartment to be shown in the carpet area statement.</t>
  </si>
  <si>
    <t>VISITORS PARKING</t>
  </si>
  <si>
    <t>TOTAL</t>
  </si>
  <si>
    <t>GRAND TOTAL</t>
  </si>
  <si>
    <t>DATE   =  09-04-2026</t>
  </si>
  <si>
    <t>SITE ADDRESS : THE PROPOSED CONSTRUCTION OF STILT FLOOR + 4 FLOORS + 5TH FLOOR PART (18.30M HEIGHT) RESIDENTIAL BUILDING WITH 15 DWELLING UNITS AT PLOT NO: 5 &amp; 6, BEACH ROAD, LAKSHMIPURAM, MAHALAKSHMI AVENUE, THIRUVANMIYUR, CHENNAI-600041. COMPRISED IN SURVEYNO: 162/10 PART &amp; AS PER PATTA T.S.NO: 8/1 &amp; 8/2, BLOCK NO:49, OF THIRUVANMIYUR VILLAGE, VELACHERY TALUK, WITHIN THE LIMITS OF GREATER CHENNAI CORPORATION. DIVISION:181, ZONE: XIII.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</si>
</sst>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2" fillId="0" borderId="15" xfId="0" applyNumberFormat="1" applyFont="1" applyBorder="1" applyAlignment="1">
      <alignment horizontal="center" vertical="center"/>
    </xf>
    <xf numFmtId="0" fontId="3" fillId="0" borderId="0" xfId="1" applyAlignment="1">
      <alignment horizontal="left" vertical="top"/>
    </xf>
    <xf numFmtId="0" fontId="4" fillId="0" borderId="0" xfId="1" applyFont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selection activeCell="P5" sqref="P5:Q5"/>
    </sheetView>
  </sheetViews>
  <sheetFormatPr defaultRowHeight="15" x14ac:dyDescent="0.25"/>
  <cols>
    <col min="6" max="6" width="13.85546875" customWidth="1"/>
    <col min="7" max="7" width="11.85546875" customWidth="1"/>
    <col min="8" max="8" width="18" customWidth="1"/>
    <col min="9" max="9" width="14.42578125" customWidth="1"/>
    <col min="10" max="10" width="17.28515625" customWidth="1"/>
    <col min="11" max="11" width="12.28515625" customWidth="1"/>
    <col min="12" max="12" width="18.28515625" customWidth="1"/>
    <col min="13" max="14" width="13.85546875" customWidth="1"/>
    <col min="15" max="15" width="13.28515625" customWidth="1"/>
    <col min="16" max="16" width="10.140625" customWidth="1"/>
  </cols>
  <sheetData>
    <row r="1" spans="1:17" ht="15.75" thickBot="1" x14ac:dyDescent="0.3"/>
    <row r="2" spans="1:17" ht="23.25" customHeight="1" thickBot="1" x14ac:dyDescent="0.3">
      <c r="N2" s="32" t="s">
        <v>29</v>
      </c>
      <c r="O2" s="33"/>
      <c r="P2" s="33"/>
      <c r="Q2" s="34"/>
    </row>
    <row r="3" spans="1:17" hidden="1" x14ac:dyDescent="0.25"/>
    <row r="4" spans="1:17" ht="65.25" customHeight="1" thickBot="1" x14ac:dyDescent="0.3">
      <c r="C4" s="46" t="s">
        <v>30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</row>
    <row r="5" spans="1:17" ht="104.25" customHeight="1" x14ac:dyDescent="0.25">
      <c r="A5" s="1"/>
      <c r="B5" s="1"/>
      <c r="C5" s="2" t="s">
        <v>0</v>
      </c>
      <c r="D5" s="3" t="s">
        <v>1</v>
      </c>
      <c r="E5" s="3" t="s">
        <v>2</v>
      </c>
      <c r="F5" s="3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2" t="s">
        <v>13</v>
      </c>
      <c r="Q5" s="43"/>
    </row>
    <row r="6" spans="1:17" ht="16.5" thickBot="1" x14ac:dyDescent="0.3"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 t="s">
        <v>14</v>
      </c>
      <c r="Q6" s="8" t="s">
        <v>15</v>
      </c>
    </row>
    <row r="7" spans="1:17" ht="21.75" customHeight="1" thickBot="1" x14ac:dyDescent="0.3">
      <c r="C7" s="11">
        <v>1</v>
      </c>
      <c r="D7" s="12">
        <v>1</v>
      </c>
      <c r="E7" s="12">
        <v>1</v>
      </c>
      <c r="F7" s="12" t="s">
        <v>16</v>
      </c>
      <c r="G7" s="12">
        <v>101</v>
      </c>
      <c r="H7" s="12">
        <v>99.52</v>
      </c>
      <c r="I7" s="12">
        <v>4.32</v>
      </c>
      <c r="J7" s="12">
        <v>0</v>
      </c>
      <c r="K7" s="12">
        <v>8.76</v>
      </c>
      <c r="L7" s="13">
        <f>K7+J7+I7+H7</f>
        <v>112.6</v>
      </c>
      <c r="M7" s="9">
        <v>22.58</v>
      </c>
      <c r="N7" s="13">
        <f>M7+L7</f>
        <v>135.18</v>
      </c>
      <c r="O7" s="13">
        <v>44.866220735785902</v>
      </c>
      <c r="P7" s="12">
        <v>1</v>
      </c>
      <c r="Q7" s="14">
        <v>0</v>
      </c>
    </row>
    <row r="8" spans="1:17" ht="21.75" customHeight="1" x14ac:dyDescent="0.25">
      <c r="C8" s="15">
        <v>1</v>
      </c>
      <c r="D8" s="9">
        <v>1</v>
      </c>
      <c r="E8" s="9">
        <v>1</v>
      </c>
      <c r="F8" s="9" t="s">
        <v>16</v>
      </c>
      <c r="G8" s="9">
        <v>102</v>
      </c>
      <c r="H8" s="9">
        <v>98.12</v>
      </c>
      <c r="I8" s="9">
        <v>6.58</v>
      </c>
      <c r="J8" s="9">
        <v>0</v>
      </c>
      <c r="K8" s="10">
        <v>7.9</v>
      </c>
      <c r="L8" s="10">
        <f t="shared" ref="L8:L9" si="0">K8+J8+I8+H8</f>
        <v>112.60000000000001</v>
      </c>
      <c r="M8" s="9">
        <v>22.58</v>
      </c>
      <c r="N8" s="10">
        <f t="shared" ref="N8:N9" si="1">M8+L8</f>
        <v>135.18</v>
      </c>
      <c r="O8" s="13">
        <v>44.866220735785902</v>
      </c>
      <c r="P8" s="9">
        <v>1</v>
      </c>
      <c r="Q8" s="16">
        <v>0</v>
      </c>
    </row>
    <row r="9" spans="1:17" ht="21.75" customHeight="1" x14ac:dyDescent="0.25">
      <c r="C9" s="15">
        <v>1</v>
      </c>
      <c r="D9" s="9">
        <v>1</v>
      </c>
      <c r="E9" s="9">
        <v>1</v>
      </c>
      <c r="F9" s="9" t="s">
        <v>16</v>
      </c>
      <c r="G9" s="9">
        <v>103</v>
      </c>
      <c r="H9" s="9">
        <v>76.540000000000006</v>
      </c>
      <c r="I9" s="9">
        <v>3.11</v>
      </c>
      <c r="J9" s="9">
        <v>0</v>
      </c>
      <c r="K9" s="9">
        <v>9.35</v>
      </c>
      <c r="L9" s="10">
        <f t="shared" si="0"/>
        <v>89</v>
      </c>
      <c r="M9" s="9">
        <v>17.84</v>
      </c>
      <c r="N9" s="10">
        <f t="shared" si="1"/>
        <v>106.84</v>
      </c>
      <c r="O9" s="10">
        <v>34.561501300631697</v>
      </c>
      <c r="P9" s="9">
        <v>1</v>
      </c>
      <c r="Q9" s="16">
        <v>0</v>
      </c>
    </row>
    <row r="10" spans="1:17" ht="21.75" customHeight="1" x14ac:dyDescent="0.25">
      <c r="C10" s="15">
        <v>1</v>
      </c>
      <c r="D10" s="9">
        <v>1</v>
      </c>
      <c r="E10" s="9">
        <v>2</v>
      </c>
      <c r="F10" s="9" t="s">
        <v>16</v>
      </c>
      <c r="G10" s="9">
        <v>201</v>
      </c>
      <c r="H10" s="9">
        <v>99.52</v>
      </c>
      <c r="I10" s="9">
        <v>4.32</v>
      </c>
      <c r="J10" s="9">
        <v>0</v>
      </c>
      <c r="K10" s="9">
        <v>8.76</v>
      </c>
      <c r="L10" s="10">
        <f>K10+J10+I10+H10</f>
        <v>112.6</v>
      </c>
      <c r="M10" s="9">
        <v>22.58</v>
      </c>
      <c r="N10" s="10">
        <f>M10+L10</f>
        <v>135.18</v>
      </c>
      <c r="O10" s="10">
        <v>43.728167967298397</v>
      </c>
      <c r="P10" s="9">
        <v>1</v>
      </c>
      <c r="Q10" s="16">
        <v>0</v>
      </c>
    </row>
    <row r="11" spans="1:17" ht="21.75" customHeight="1" x14ac:dyDescent="0.25">
      <c r="C11" s="15">
        <v>1</v>
      </c>
      <c r="D11" s="9">
        <v>1</v>
      </c>
      <c r="E11" s="9">
        <v>2</v>
      </c>
      <c r="F11" s="9" t="s">
        <v>16</v>
      </c>
      <c r="G11" s="9">
        <v>202</v>
      </c>
      <c r="H11" s="9">
        <v>98.12</v>
      </c>
      <c r="I11" s="9">
        <v>6.58</v>
      </c>
      <c r="J11" s="9">
        <v>0</v>
      </c>
      <c r="K11" s="10">
        <v>7.9</v>
      </c>
      <c r="L11" s="10">
        <f t="shared" ref="L11:L12" si="2">K11+J11+I11+H11</f>
        <v>112.60000000000001</v>
      </c>
      <c r="M11" s="9">
        <v>22.58</v>
      </c>
      <c r="N11" s="10">
        <f t="shared" ref="N11:N12" si="3">M11+L11</f>
        <v>135.18</v>
      </c>
      <c r="O11" s="10">
        <v>41.452062430323302</v>
      </c>
      <c r="P11" s="9">
        <v>1</v>
      </c>
      <c r="Q11" s="16">
        <v>0</v>
      </c>
    </row>
    <row r="12" spans="1:17" ht="21.75" customHeight="1" x14ac:dyDescent="0.25">
      <c r="C12" s="15">
        <v>1</v>
      </c>
      <c r="D12" s="9">
        <v>1</v>
      </c>
      <c r="E12" s="9">
        <v>2</v>
      </c>
      <c r="F12" s="9" t="s">
        <v>16</v>
      </c>
      <c r="G12" s="9">
        <v>203</v>
      </c>
      <c r="H12" s="9">
        <v>76.540000000000006</v>
      </c>
      <c r="I12" s="9">
        <v>3.11</v>
      </c>
      <c r="J12" s="9">
        <v>0</v>
      </c>
      <c r="K12" s="9">
        <v>9.35</v>
      </c>
      <c r="L12" s="10">
        <f t="shared" si="2"/>
        <v>89</v>
      </c>
      <c r="M12" s="9">
        <v>17.84</v>
      </c>
      <c r="N12" s="10">
        <f t="shared" si="3"/>
        <v>106.84</v>
      </c>
      <c r="O12" s="10">
        <v>34.561501300631697</v>
      </c>
      <c r="P12" s="9">
        <v>1</v>
      </c>
      <c r="Q12" s="16">
        <v>0</v>
      </c>
    </row>
    <row r="13" spans="1:17" ht="21.75" customHeight="1" x14ac:dyDescent="0.25">
      <c r="C13" s="15">
        <v>1</v>
      </c>
      <c r="D13" s="9">
        <v>1</v>
      </c>
      <c r="E13" s="9">
        <v>3</v>
      </c>
      <c r="F13" s="9" t="s">
        <v>16</v>
      </c>
      <c r="G13" s="9">
        <v>301</v>
      </c>
      <c r="H13" s="9">
        <v>99.52</v>
      </c>
      <c r="I13" s="9">
        <v>4.32</v>
      </c>
      <c r="J13" s="9">
        <v>0</v>
      </c>
      <c r="K13" s="9">
        <v>8.76</v>
      </c>
      <c r="L13" s="10">
        <f>K13+J13+I13+H13</f>
        <v>112.6</v>
      </c>
      <c r="M13" s="9">
        <v>22.58</v>
      </c>
      <c r="N13" s="10">
        <f>M13+L13</f>
        <v>135.18</v>
      </c>
      <c r="O13" s="10">
        <v>43.728167967298397</v>
      </c>
      <c r="P13" s="9">
        <v>1</v>
      </c>
      <c r="Q13" s="16">
        <v>0</v>
      </c>
    </row>
    <row r="14" spans="1:17" ht="21.75" customHeight="1" x14ac:dyDescent="0.25">
      <c r="C14" s="15">
        <v>1</v>
      </c>
      <c r="D14" s="9">
        <v>1</v>
      </c>
      <c r="E14" s="9">
        <v>3</v>
      </c>
      <c r="F14" s="9" t="s">
        <v>16</v>
      </c>
      <c r="G14" s="9">
        <v>302</v>
      </c>
      <c r="H14" s="9">
        <v>98.12</v>
      </c>
      <c r="I14" s="9">
        <v>6.58</v>
      </c>
      <c r="J14" s="9">
        <v>0</v>
      </c>
      <c r="K14" s="10">
        <v>7.9</v>
      </c>
      <c r="L14" s="10">
        <f t="shared" ref="L14:L15" si="4">K14+J14+I14+H14</f>
        <v>112.60000000000001</v>
      </c>
      <c r="M14" s="9">
        <v>22.58</v>
      </c>
      <c r="N14" s="10">
        <f t="shared" ref="N14:N15" si="5">M14+L14</f>
        <v>135.18</v>
      </c>
      <c r="O14" s="10">
        <v>43.728167967298397</v>
      </c>
      <c r="P14" s="9">
        <v>1</v>
      </c>
      <c r="Q14" s="16">
        <v>0</v>
      </c>
    </row>
    <row r="15" spans="1:17" ht="21.75" customHeight="1" x14ac:dyDescent="0.25">
      <c r="C15" s="15">
        <v>1</v>
      </c>
      <c r="D15" s="9">
        <v>1</v>
      </c>
      <c r="E15" s="9">
        <v>3</v>
      </c>
      <c r="F15" s="9" t="s">
        <v>16</v>
      </c>
      <c r="G15" s="9">
        <v>303</v>
      </c>
      <c r="H15" s="9">
        <v>76.540000000000006</v>
      </c>
      <c r="I15" s="9">
        <v>3.11</v>
      </c>
      <c r="J15" s="9">
        <v>0</v>
      </c>
      <c r="K15" s="9">
        <v>9.35</v>
      </c>
      <c r="L15" s="10">
        <f t="shared" si="4"/>
        <v>89</v>
      </c>
      <c r="M15" s="9">
        <v>17.84</v>
      </c>
      <c r="N15" s="10">
        <f t="shared" si="5"/>
        <v>106.84</v>
      </c>
      <c r="O15" s="10">
        <v>34.561501300631697</v>
      </c>
      <c r="P15" s="9">
        <v>1</v>
      </c>
      <c r="Q15" s="16">
        <v>0</v>
      </c>
    </row>
    <row r="16" spans="1:17" ht="21.75" customHeight="1" x14ac:dyDescent="0.25">
      <c r="C16" s="15">
        <v>1</v>
      </c>
      <c r="D16" s="9">
        <v>1</v>
      </c>
      <c r="E16" s="9">
        <v>4</v>
      </c>
      <c r="F16" s="9" t="s">
        <v>16</v>
      </c>
      <c r="G16" s="9">
        <v>401</v>
      </c>
      <c r="H16" s="9">
        <v>99.52</v>
      </c>
      <c r="I16" s="9">
        <v>4.32</v>
      </c>
      <c r="J16" s="9">
        <v>0</v>
      </c>
      <c r="K16" s="9">
        <v>8.76</v>
      </c>
      <c r="L16" s="10">
        <f>K16+J16+I16+H16</f>
        <v>112.6</v>
      </c>
      <c r="M16" s="9">
        <v>22.58</v>
      </c>
      <c r="N16" s="10">
        <f>M16+L16</f>
        <v>135.18</v>
      </c>
      <c r="O16" s="10">
        <v>43.728167967298397</v>
      </c>
      <c r="P16" s="9">
        <v>1</v>
      </c>
      <c r="Q16" s="16">
        <v>0</v>
      </c>
    </row>
    <row r="17" spans="3:17" ht="21.75" customHeight="1" x14ac:dyDescent="0.25">
      <c r="C17" s="15">
        <v>1</v>
      </c>
      <c r="D17" s="9">
        <v>1</v>
      </c>
      <c r="E17" s="9">
        <v>4</v>
      </c>
      <c r="F17" s="9" t="s">
        <v>16</v>
      </c>
      <c r="G17" s="9">
        <v>402</v>
      </c>
      <c r="H17" s="9">
        <v>98.12</v>
      </c>
      <c r="I17" s="9">
        <v>6.58</v>
      </c>
      <c r="J17" s="9">
        <v>0</v>
      </c>
      <c r="K17" s="10">
        <v>7.9</v>
      </c>
      <c r="L17" s="10">
        <f t="shared" ref="L17:L18" si="6">K17+J17+I17+H17</f>
        <v>112.60000000000001</v>
      </c>
      <c r="M17" s="9">
        <v>22.58</v>
      </c>
      <c r="N17" s="10">
        <f t="shared" ref="N17:N18" si="7">M17+L17</f>
        <v>135.18</v>
      </c>
      <c r="O17" s="10">
        <v>43.728167967298397</v>
      </c>
      <c r="P17" s="9">
        <v>1</v>
      </c>
      <c r="Q17" s="16">
        <v>0</v>
      </c>
    </row>
    <row r="18" spans="3:17" ht="21.75" customHeight="1" x14ac:dyDescent="0.25">
      <c r="C18" s="15">
        <v>1</v>
      </c>
      <c r="D18" s="9">
        <v>1</v>
      </c>
      <c r="E18" s="9">
        <v>4</v>
      </c>
      <c r="F18" s="9" t="s">
        <v>16</v>
      </c>
      <c r="G18" s="9">
        <v>403</v>
      </c>
      <c r="H18" s="9">
        <v>76.540000000000006</v>
      </c>
      <c r="I18" s="9">
        <v>3.11</v>
      </c>
      <c r="J18" s="9">
        <v>0</v>
      </c>
      <c r="K18" s="9">
        <v>9.35</v>
      </c>
      <c r="L18" s="10">
        <f t="shared" si="6"/>
        <v>89</v>
      </c>
      <c r="M18" s="9">
        <v>17.84</v>
      </c>
      <c r="N18" s="10">
        <f t="shared" si="7"/>
        <v>106.84</v>
      </c>
      <c r="O18" s="10">
        <v>34.561501300631697</v>
      </c>
      <c r="P18" s="9">
        <v>1</v>
      </c>
      <c r="Q18" s="16">
        <v>0</v>
      </c>
    </row>
    <row r="19" spans="3:17" ht="21.75" customHeight="1" x14ac:dyDescent="0.25">
      <c r="C19" s="15">
        <v>1</v>
      </c>
      <c r="D19" s="9">
        <v>1</v>
      </c>
      <c r="E19" s="9">
        <v>5</v>
      </c>
      <c r="F19" s="9" t="s">
        <v>16</v>
      </c>
      <c r="G19" s="9">
        <v>501</v>
      </c>
      <c r="H19" s="9">
        <v>99.52</v>
      </c>
      <c r="I19" s="9">
        <v>4.32</v>
      </c>
      <c r="J19" s="9">
        <v>0</v>
      </c>
      <c r="K19" s="9">
        <v>8.76</v>
      </c>
      <c r="L19" s="10">
        <f>K19+J19+I19+H19</f>
        <v>112.6</v>
      </c>
      <c r="M19" s="9">
        <v>22.58</v>
      </c>
      <c r="N19" s="10">
        <f>M19+L19</f>
        <v>135.18</v>
      </c>
      <c r="O19" s="10">
        <v>43.728167967298397</v>
      </c>
      <c r="P19" s="9">
        <v>1</v>
      </c>
      <c r="Q19" s="16">
        <v>0</v>
      </c>
    </row>
    <row r="20" spans="3:17" ht="21.75" customHeight="1" x14ac:dyDescent="0.25">
      <c r="C20" s="15">
        <v>1</v>
      </c>
      <c r="D20" s="9">
        <v>1</v>
      </c>
      <c r="E20" s="9">
        <v>5</v>
      </c>
      <c r="F20" s="9" t="s">
        <v>16</v>
      </c>
      <c r="G20" s="9">
        <v>502</v>
      </c>
      <c r="H20" s="9">
        <v>98.12</v>
      </c>
      <c r="I20" s="9">
        <v>6.58</v>
      </c>
      <c r="J20" s="9">
        <v>0</v>
      </c>
      <c r="K20" s="10">
        <v>7.9</v>
      </c>
      <c r="L20" s="10">
        <f t="shared" ref="L20:L21" si="8">K20+J20+I20+H20</f>
        <v>112.60000000000001</v>
      </c>
      <c r="M20" s="9">
        <v>22.58</v>
      </c>
      <c r="N20" s="10">
        <f t="shared" ref="N20:N21" si="9">M20+L20</f>
        <v>135.18</v>
      </c>
      <c r="O20" s="10">
        <v>43.728167967298397</v>
      </c>
      <c r="P20" s="9">
        <v>0</v>
      </c>
      <c r="Q20" s="16">
        <v>1</v>
      </c>
    </row>
    <row r="21" spans="3:17" ht="21.75" customHeight="1" x14ac:dyDescent="0.25">
      <c r="C21" s="15">
        <v>1</v>
      </c>
      <c r="D21" s="9">
        <v>1</v>
      </c>
      <c r="E21" s="9">
        <v>5</v>
      </c>
      <c r="F21" s="9" t="s">
        <v>16</v>
      </c>
      <c r="G21" s="9">
        <v>503</v>
      </c>
      <c r="H21" s="9">
        <v>76.540000000000006</v>
      </c>
      <c r="I21" s="9">
        <v>3.11</v>
      </c>
      <c r="J21" s="9">
        <v>0</v>
      </c>
      <c r="K21" s="9">
        <v>9.35</v>
      </c>
      <c r="L21" s="10">
        <f t="shared" si="8"/>
        <v>89</v>
      </c>
      <c r="M21" s="9">
        <v>17.84</v>
      </c>
      <c r="N21" s="10">
        <f t="shared" si="9"/>
        <v>106.84</v>
      </c>
      <c r="O21" s="10">
        <v>34.561501300631697</v>
      </c>
      <c r="P21" s="9">
        <v>0</v>
      </c>
      <c r="Q21" s="16">
        <v>1</v>
      </c>
    </row>
    <row r="22" spans="3:17" ht="21.75" customHeight="1" thickBot="1" x14ac:dyDescent="0.3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</row>
    <row r="23" spans="3:17" ht="21.75" customHeight="1" thickBot="1" x14ac:dyDescent="0.3">
      <c r="C23" s="32" t="s">
        <v>17</v>
      </c>
      <c r="D23" s="33"/>
      <c r="E23" s="33"/>
      <c r="F23" s="33"/>
      <c r="G23" s="35"/>
      <c r="H23" s="20">
        <f>SUM(H7:H22)</f>
        <v>1370.9</v>
      </c>
      <c r="I23" s="20">
        <f t="shared" ref="I23:Q23" si="10">SUM(I7:I22)</f>
        <v>70.05</v>
      </c>
      <c r="J23" s="20">
        <f t="shared" si="10"/>
        <v>0</v>
      </c>
      <c r="K23" s="20">
        <f t="shared" si="10"/>
        <v>130.05000000000001</v>
      </c>
      <c r="L23" s="20">
        <f t="shared" si="10"/>
        <v>1570.9999999999998</v>
      </c>
      <c r="M23" s="20">
        <f t="shared" si="10"/>
        <v>314.99999999999994</v>
      </c>
      <c r="N23" s="25">
        <f t="shared" si="10"/>
        <v>1886.0000000000002</v>
      </c>
      <c r="O23" s="25">
        <f t="shared" si="10"/>
        <v>610.08918617614245</v>
      </c>
      <c r="P23" s="26">
        <f t="shared" si="10"/>
        <v>13</v>
      </c>
      <c r="Q23" s="27">
        <f t="shared" si="10"/>
        <v>2</v>
      </c>
    </row>
    <row r="24" spans="3:17" ht="21.75" customHeight="1" thickBot="1" x14ac:dyDescent="0.3">
      <c r="C24" s="23"/>
      <c r="D24" s="23"/>
      <c r="E24" s="23"/>
      <c r="F24" s="23"/>
      <c r="G24" s="23"/>
      <c r="H24" s="24"/>
      <c r="I24" s="24"/>
      <c r="J24" s="24"/>
      <c r="K24" s="24"/>
      <c r="L24" s="24"/>
      <c r="M24" s="24"/>
      <c r="N24" s="36" t="s">
        <v>26</v>
      </c>
      <c r="O24" s="37"/>
      <c r="P24" s="28">
        <v>0</v>
      </c>
      <c r="Q24" s="29">
        <v>2</v>
      </c>
    </row>
    <row r="25" spans="3:17" ht="21.75" customHeight="1" thickBot="1" x14ac:dyDescent="0.3">
      <c r="C25" s="23"/>
      <c r="D25" s="23"/>
      <c r="E25" s="23"/>
      <c r="F25" s="23"/>
      <c r="G25" s="23"/>
      <c r="H25" s="24"/>
      <c r="I25" s="24"/>
      <c r="J25" s="24"/>
      <c r="K25" s="24"/>
      <c r="L25" s="24"/>
      <c r="M25" s="24"/>
      <c r="N25" s="38" t="s">
        <v>27</v>
      </c>
      <c r="O25" s="39"/>
      <c r="P25" s="30">
        <f>P23+P24</f>
        <v>13</v>
      </c>
      <c r="Q25" s="31">
        <f>Q23+Q24</f>
        <v>4</v>
      </c>
    </row>
    <row r="26" spans="3:17" ht="21.75" customHeight="1" thickBot="1" x14ac:dyDescent="0.3">
      <c r="C26" s="23"/>
      <c r="D26" s="23"/>
      <c r="E26" s="23"/>
      <c r="F26" s="23"/>
      <c r="G26" s="23"/>
      <c r="H26" s="24"/>
      <c r="I26" s="24"/>
      <c r="J26" s="24"/>
      <c r="K26" s="24"/>
      <c r="L26" s="24"/>
      <c r="M26" s="24"/>
      <c r="N26" s="36" t="s">
        <v>28</v>
      </c>
      <c r="O26" s="37"/>
      <c r="P26" s="40">
        <f>P25+Q25</f>
        <v>17</v>
      </c>
      <c r="Q26" s="41"/>
    </row>
    <row r="28" spans="3:17" x14ac:dyDescent="0.25">
      <c r="C28" s="22" t="s">
        <v>18</v>
      </c>
      <c r="D28" s="22"/>
      <c r="E28" s="22"/>
      <c r="F28" s="22"/>
      <c r="G28" s="22"/>
      <c r="H28" s="22"/>
      <c r="I28" s="22"/>
      <c r="J28" s="22"/>
      <c r="K28" s="21"/>
      <c r="L28" s="21"/>
    </row>
    <row r="29" spans="3:17" x14ac:dyDescent="0.25">
      <c r="C29" s="22" t="s">
        <v>19</v>
      </c>
      <c r="D29" s="22"/>
      <c r="E29" s="22"/>
      <c r="F29" s="22"/>
      <c r="G29" s="22"/>
      <c r="H29" s="22"/>
      <c r="I29" s="22"/>
      <c r="J29" s="22"/>
      <c r="K29" s="21"/>
      <c r="L29" s="21"/>
    </row>
    <row r="30" spans="3:17" x14ac:dyDescent="0.25">
      <c r="C30" s="22" t="s">
        <v>20</v>
      </c>
      <c r="D30" s="22"/>
      <c r="E30" s="22"/>
      <c r="F30" s="22"/>
      <c r="G30" s="22"/>
      <c r="H30" s="22"/>
      <c r="I30" s="22"/>
      <c r="J30" s="22"/>
      <c r="K30" s="21"/>
      <c r="L30" s="21"/>
    </row>
    <row r="31" spans="3:17" x14ac:dyDescent="0.25">
      <c r="C31" s="22" t="s">
        <v>21</v>
      </c>
      <c r="D31" s="22"/>
      <c r="E31" s="22"/>
      <c r="F31" s="22"/>
      <c r="G31" s="22"/>
      <c r="H31" s="22"/>
      <c r="I31" s="22"/>
      <c r="J31" s="22"/>
      <c r="K31" s="21"/>
      <c r="L31" s="21"/>
    </row>
    <row r="32" spans="3:17" x14ac:dyDescent="0.25">
      <c r="C32" s="22" t="s">
        <v>22</v>
      </c>
      <c r="D32" s="22"/>
      <c r="E32" s="22"/>
      <c r="F32" s="22"/>
      <c r="G32" s="22"/>
      <c r="H32" s="22"/>
      <c r="I32" s="22"/>
      <c r="J32" s="22"/>
    </row>
    <row r="33" spans="3:10" x14ac:dyDescent="0.25">
      <c r="C33" s="22" t="s">
        <v>23</v>
      </c>
      <c r="D33" s="22"/>
      <c r="E33" s="22"/>
      <c r="F33" s="22"/>
      <c r="G33" s="22"/>
      <c r="H33" s="22"/>
      <c r="I33" s="22"/>
      <c r="J33" s="22"/>
    </row>
    <row r="34" spans="3:10" x14ac:dyDescent="0.25">
      <c r="C34" s="22" t="s">
        <v>24</v>
      </c>
      <c r="D34" s="22"/>
      <c r="E34" s="22"/>
      <c r="F34" s="22"/>
      <c r="G34" s="22"/>
      <c r="H34" s="22"/>
      <c r="I34" s="22"/>
      <c r="J34" s="22"/>
    </row>
    <row r="35" spans="3:10" x14ac:dyDescent="0.25">
      <c r="C35" s="22" t="s">
        <v>25</v>
      </c>
      <c r="D35" s="22"/>
      <c r="E35" s="22"/>
      <c r="F35" s="22"/>
      <c r="G35" s="22"/>
      <c r="H35" s="22"/>
      <c r="I35" s="22"/>
      <c r="J35" s="22"/>
    </row>
  </sheetData>
  <mergeCells count="8">
    <mergeCell ref="N2:Q2"/>
    <mergeCell ref="C23:G23"/>
    <mergeCell ref="N24:O24"/>
    <mergeCell ref="N25:O25"/>
    <mergeCell ref="N26:O26"/>
    <mergeCell ref="P26:Q26"/>
    <mergeCell ref="P5:Q5"/>
    <mergeCell ref="C4:Q4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2026-03-27T13:33:44Z</cp:lastPrinted>
  <dcterms:created xsi:type="dcterms:W3CDTF">2026-03-10T07:03:00Z</dcterms:created>
  <dcterms:modified xsi:type="dcterms:W3CDTF">2026-04-09T07:06:02Z</dcterms:modified>
</cp:coreProperties>
</file>