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ownloads\"/>
    </mc:Choice>
  </mc:AlternateContent>
  <xr:revisionPtr revIDLastSave="0" documentId="13_ncr:1_{C07C298B-0E58-4B29-823B-D29A433D13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definedNames>
    <definedName name="_xlnm._FilterDatabase" localSheetId="0" hidden="1">'Table 1'!$A$4:$Q$151</definedName>
    <definedName name="_xlnm.Print_Area" localSheetId="0">'Table 1'!$A$1:$O$152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1" i="1" l="1"/>
  <c r="N146" i="1"/>
  <c r="M149" i="1"/>
  <c r="I146" i="1" l="1"/>
  <c r="H146" i="1"/>
  <c r="G146" i="1"/>
  <c r="F146" i="1"/>
  <c r="K17" i="1" l="1"/>
  <c r="K29" i="1"/>
  <c r="K41" i="1"/>
  <c r="K53" i="1"/>
  <c r="K65" i="1"/>
  <c r="K77" i="1"/>
  <c r="K89" i="1"/>
  <c r="K101" i="1"/>
  <c r="K113" i="1"/>
  <c r="K125" i="1"/>
  <c r="K137" i="1"/>
  <c r="K6" i="1"/>
  <c r="K18" i="1"/>
  <c r="K30" i="1"/>
  <c r="K42" i="1"/>
  <c r="K54" i="1"/>
  <c r="K66" i="1"/>
  <c r="K78" i="1"/>
  <c r="K90" i="1"/>
  <c r="K102" i="1"/>
  <c r="K114" i="1"/>
  <c r="K126" i="1"/>
  <c r="K138" i="1"/>
  <c r="K8" i="1"/>
  <c r="K20" i="1"/>
  <c r="K32" i="1"/>
  <c r="K44" i="1"/>
  <c r="K56" i="1"/>
  <c r="K68" i="1"/>
  <c r="K80" i="1"/>
  <c r="K92" i="1"/>
  <c r="K104" i="1"/>
  <c r="K116" i="1"/>
  <c r="K128" i="1"/>
  <c r="K140" i="1"/>
  <c r="K9" i="1"/>
  <c r="K21" i="1"/>
  <c r="K33" i="1"/>
  <c r="K45" i="1"/>
  <c r="K57" i="1"/>
  <c r="K69" i="1"/>
  <c r="K81" i="1"/>
  <c r="K93" i="1"/>
  <c r="K105" i="1"/>
  <c r="K117" i="1"/>
  <c r="K129" i="1"/>
  <c r="K141" i="1"/>
  <c r="K10" i="1"/>
  <c r="K22" i="1"/>
  <c r="K34" i="1"/>
  <c r="K46" i="1"/>
  <c r="K58" i="1"/>
  <c r="K70" i="1"/>
  <c r="K82" i="1"/>
  <c r="K94" i="1"/>
  <c r="K106" i="1"/>
  <c r="K118" i="1"/>
  <c r="K130" i="1"/>
  <c r="K142" i="1"/>
  <c r="K11" i="1"/>
  <c r="K23" i="1"/>
  <c r="K35" i="1"/>
  <c r="K47" i="1"/>
  <c r="K59" i="1"/>
  <c r="K71" i="1"/>
  <c r="K83" i="1"/>
  <c r="K95" i="1"/>
  <c r="K107" i="1"/>
  <c r="K119" i="1"/>
  <c r="K131" i="1"/>
  <c r="K143" i="1"/>
  <c r="K24" i="1"/>
  <c r="K48" i="1"/>
  <c r="K72" i="1"/>
  <c r="K96" i="1"/>
  <c r="K120" i="1"/>
  <c r="K144" i="1"/>
  <c r="K73" i="1"/>
  <c r="K121" i="1"/>
  <c r="K145" i="1"/>
  <c r="K50" i="1"/>
  <c r="K98" i="1"/>
  <c r="K5" i="1"/>
  <c r="K100" i="1"/>
  <c r="K55" i="1"/>
  <c r="K127" i="1"/>
  <c r="K12" i="1"/>
  <c r="K108" i="1"/>
  <c r="K37" i="1"/>
  <c r="K109" i="1"/>
  <c r="K14" i="1"/>
  <c r="K86" i="1"/>
  <c r="K63" i="1"/>
  <c r="K135" i="1"/>
  <c r="K64" i="1"/>
  <c r="K43" i="1"/>
  <c r="K115" i="1"/>
  <c r="K25" i="1"/>
  <c r="K49" i="1"/>
  <c r="K97" i="1"/>
  <c r="K26" i="1"/>
  <c r="K74" i="1"/>
  <c r="K122" i="1"/>
  <c r="K28" i="1"/>
  <c r="K76" i="1"/>
  <c r="K79" i="1"/>
  <c r="K84" i="1"/>
  <c r="K61" i="1"/>
  <c r="K62" i="1"/>
  <c r="K134" i="1"/>
  <c r="K87" i="1"/>
  <c r="K40" i="1"/>
  <c r="K136" i="1"/>
  <c r="K91" i="1"/>
  <c r="K27" i="1"/>
  <c r="K51" i="1"/>
  <c r="K75" i="1"/>
  <c r="K99" i="1"/>
  <c r="K123" i="1"/>
  <c r="K52" i="1"/>
  <c r="K124" i="1"/>
  <c r="K7" i="1"/>
  <c r="K31" i="1"/>
  <c r="K103" i="1"/>
  <c r="K36" i="1"/>
  <c r="K60" i="1"/>
  <c r="K132" i="1"/>
  <c r="K13" i="1"/>
  <c r="K85" i="1"/>
  <c r="K133" i="1"/>
  <c r="K38" i="1"/>
  <c r="K110" i="1"/>
  <c r="K15" i="1"/>
  <c r="K39" i="1"/>
  <c r="K111" i="1"/>
  <c r="K16" i="1"/>
  <c r="K88" i="1"/>
  <c r="K112" i="1"/>
  <c r="K19" i="1"/>
  <c r="K67" i="1"/>
  <c r="K139" i="1"/>
  <c r="O146" i="1"/>
  <c r="J6" i="1" l="1"/>
  <c r="L6" i="1" s="1"/>
  <c r="J7" i="1"/>
  <c r="L7" i="1" s="1"/>
  <c r="J8" i="1"/>
  <c r="L8" i="1" s="1"/>
  <c r="J9" i="1"/>
  <c r="L9" i="1" s="1"/>
  <c r="J10" i="1"/>
  <c r="L10" i="1" s="1"/>
  <c r="J11" i="1"/>
  <c r="L11" i="1" s="1"/>
  <c r="J12" i="1"/>
  <c r="L12" i="1" s="1"/>
  <c r="J13" i="1"/>
  <c r="L13" i="1" s="1"/>
  <c r="J14" i="1"/>
  <c r="L14" i="1" s="1"/>
  <c r="J15" i="1"/>
  <c r="L15" i="1" s="1"/>
  <c r="J16" i="1"/>
  <c r="L16" i="1" s="1"/>
  <c r="J17" i="1"/>
  <c r="L17" i="1" s="1"/>
  <c r="J18" i="1"/>
  <c r="L18" i="1" s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1" i="1"/>
  <c r="L41" i="1" s="1"/>
  <c r="J42" i="1"/>
  <c r="L42" i="1" s="1"/>
  <c r="J43" i="1"/>
  <c r="L43" i="1" s="1"/>
  <c r="J44" i="1"/>
  <c r="L44" i="1" s="1"/>
  <c r="J45" i="1"/>
  <c r="L45" i="1" s="1"/>
  <c r="J46" i="1"/>
  <c r="L46" i="1" s="1"/>
  <c r="J47" i="1"/>
  <c r="L47" i="1" s="1"/>
  <c r="J48" i="1"/>
  <c r="L48" i="1" s="1"/>
  <c r="J49" i="1"/>
  <c r="L49" i="1" s="1"/>
  <c r="J50" i="1"/>
  <c r="L50" i="1" s="1"/>
  <c r="J51" i="1"/>
  <c r="L51" i="1" s="1"/>
  <c r="J52" i="1"/>
  <c r="L52" i="1" s="1"/>
  <c r="J53" i="1"/>
  <c r="L53" i="1" s="1"/>
  <c r="J54" i="1"/>
  <c r="L54" i="1" s="1"/>
  <c r="J55" i="1"/>
  <c r="L55" i="1" s="1"/>
  <c r="J56" i="1"/>
  <c r="L56" i="1" s="1"/>
  <c r="J57" i="1"/>
  <c r="L57" i="1" s="1"/>
  <c r="J58" i="1"/>
  <c r="L58" i="1" s="1"/>
  <c r="J59" i="1"/>
  <c r="L59" i="1" s="1"/>
  <c r="J60" i="1"/>
  <c r="L60" i="1" s="1"/>
  <c r="J61" i="1"/>
  <c r="L61" i="1" s="1"/>
  <c r="J62" i="1"/>
  <c r="L62" i="1" s="1"/>
  <c r="J63" i="1"/>
  <c r="L63" i="1" s="1"/>
  <c r="J64" i="1"/>
  <c r="L64" i="1" s="1"/>
  <c r="J65" i="1"/>
  <c r="L65" i="1" s="1"/>
  <c r="J66" i="1"/>
  <c r="L66" i="1" s="1"/>
  <c r="J67" i="1"/>
  <c r="L67" i="1" s="1"/>
  <c r="J68" i="1"/>
  <c r="L68" i="1" s="1"/>
  <c r="J69" i="1"/>
  <c r="L69" i="1" s="1"/>
  <c r="J70" i="1"/>
  <c r="L70" i="1" s="1"/>
  <c r="J71" i="1"/>
  <c r="L71" i="1" s="1"/>
  <c r="J72" i="1"/>
  <c r="L72" i="1" s="1"/>
  <c r="J73" i="1"/>
  <c r="L73" i="1" s="1"/>
  <c r="J74" i="1"/>
  <c r="L74" i="1" s="1"/>
  <c r="J75" i="1"/>
  <c r="L75" i="1" s="1"/>
  <c r="J76" i="1"/>
  <c r="L76" i="1" s="1"/>
  <c r="J77" i="1"/>
  <c r="L77" i="1" s="1"/>
  <c r="J78" i="1"/>
  <c r="L78" i="1" s="1"/>
  <c r="J79" i="1"/>
  <c r="L79" i="1" s="1"/>
  <c r="J80" i="1"/>
  <c r="L80" i="1" s="1"/>
  <c r="J81" i="1"/>
  <c r="L81" i="1" s="1"/>
  <c r="J82" i="1"/>
  <c r="L82" i="1" s="1"/>
  <c r="J83" i="1"/>
  <c r="L83" i="1" s="1"/>
  <c r="J84" i="1"/>
  <c r="L84" i="1" s="1"/>
  <c r="J85" i="1"/>
  <c r="L85" i="1" s="1"/>
  <c r="J86" i="1"/>
  <c r="L86" i="1" s="1"/>
  <c r="J87" i="1"/>
  <c r="L87" i="1" s="1"/>
  <c r="J88" i="1"/>
  <c r="L88" i="1" s="1"/>
  <c r="J89" i="1"/>
  <c r="L89" i="1" s="1"/>
  <c r="J90" i="1"/>
  <c r="L90" i="1" s="1"/>
  <c r="J91" i="1"/>
  <c r="L91" i="1" s="1"/>
  <c r="J92" i="1"/>
  <c r="L92" i="1" s="1"/>
  <c r="J93" i="1"/>
  <c r="L93" i="1" s="1"/>
  <c r="J94" i="1"/>
  <c r="L94" i="1" s="1"/>
  <c r="J95" i="1"/>
  <c r="L95" i="1" s="1"/>
  <c r="J96" i="1"/>
  <c r="L96" i="1" s="1"/>
  <c r="J97" i="1"/>
  <c r="L97" i="1" s="1"/>
  <c r="J98" i="1"/>
  <c r="L98" i="1" s="1"/>
  <c r="J99" i="1"/>
  <c r="L99" i="1" s="1"/>
  <c r="J100" i="1"/>
  <c r="L100" i="1" s="1"/>
  <c r="J101" i="1"/>
  <c r="L101" i="1" s="1"/>
  <c r="J102" i="1"/>
  <c r="L102" i="1" s="1"/>
  <c r="J103" i="1"/>
  <c r="L103" i="1" s="1"/>
  <c r="J104" i="1"/>
  <c r="L104" i="1" s="1"/>
  <c r="J105" i="1"/>
  <c r="L105" i="1" s="1"/>
  <c r="J106" i="1"/>
  <c r="L106" i="1" s="1"/>
  <c r="J107" i="1"/>
  <c r="L107" i="1" s="1"/>
  <c r="J108" i="1"/>
  <c r="L108" i="1" s="1"/>
  <c r="J109" i="1"/>
  <c r="L109" i="1" s="1"/>
  <c r="J110" i="1"/>
  <c r="L110" i="1" s="1"/>
  <c r="J111" i="1"/>
  <c r="L111" i="1" s="1"/>
  <c r="J112" i="1"/>
  <c r="L112" i="1" s="1"/>
  <c r="J113" i="1"/>
  <c r="L113" i="1" s="1"/>
  <c r="J114" i="1"/>
  <c r="L114" i="1" s="1"/>
  <c r="J115" i="1"/>
  <c r="L115" i="1" s="1"/>
  <c r="J116" i="1"/>
  <c r="L116" i="1" s="1"/>
  <c r="J117" i="1"/>
  <c r="L117" i="1" s="1"/>
  <c r="J118" i="1"/>
  <c r="L118" i="1" s="1"/>
  <c r="J119" i="1"/>
  <c r="L119" i="1" s="1"/>
  <c r="J120" i="1"/>
  <c r="L120" i="1" s="1"/>
  <c r="J121" i="1"/>
  <c r="L121" i="1" s="1"/>
  <c r="J122" i="1"/>
  <c r="L122" i="1" s="1"/>
  <c r="J123" i="1"/>
  <c r="L123" i="1" s="1"/>
  <c r="J124" i="1"/>
  <c r="L124" i="1" s="1"/>
  <c r="J125" i="1"/>
  <c r="L125" i="1" s="1"/>
  <c r="J126" i="1"/>
  <c r="L126" i="1" s="1"/>
  <c r="J127" i="1"/>
  <c r="L127" i="1" s="1"/>
  <c r="J128" i="1"/>
  <c r="L128" i="1" s="1"/>
  <c r="J129" i="1"/>
  <c r="L129" i="1" s="1"/>
  <c r="J130" i="1"/>
  <c r="L130" i="1" s="1"/>
  <c r="J131" i="1"/>
  <c r="L131" i="1" s="1"/>
  <c r="J132" i="1"/>
  <c r="L132" i="1" s="1"/>
  <c r="J133" i="1"/>
  <c r="L133" i="1" s="1"/>
  <c r="J134" i="1"/>
  <c r="L134" i="1" s="1"/>
  <c r="J135" i="1"/>
  <c r="L135" i="1" s="1"/>
  <c r="J136" i="1"/>
  <c r="L136" i="1" s="1"/>
  <c r="J137" i="1"/>
  <c r="L137" i="1" s="1"/>
  <c r="J138" i="1"/>
  <c r="L138" i="1" s="1"/>
  <c r="J139" i="1"/>
  <c r="L139" i="1" s="1"/>
  <c r="J140" i="1"/>
  <c r="L140" i="1" s="1"/>
  <c r="J141" i="1"/>
  <c r="L141" i="1" s="1"/>
  <c r="J142" i="1"/>
  <c r="L142" i="1" s="1"/>
  <c r="J143" i="1"/>
  <c r="L143" i="1" s="1"/>
  <c r="J144" i="1"/>
  <c r="L144" i="1" s="1"/>
  <c r="J145" i="1"/>
  <c r="L145" i="1" s="1"/>
  <c r="J5" i="1"/>
  <c r="L5" i="1" s="1"/>
  <c r="L146" i="1" l="1"/>
  <c r="O155" i="1" s="1"/>
  <c r="O153" i="1" s="1"/>
  <c r="M16" i="1" s="1"/>
  <c r="J146" i="1"/>
  <c r="D126" i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96" i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36" i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" i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M72" i="1" l="1"/>
  <c r="M24" i="1"/>
  <c r="M66" i="1"/>
  <c r="M36" i="1"/>
  <c r="M133" i="1"/>
  <c r="M54" i="1"/>
  <c r="M127" i="1"/>
  <c r="M52" i="1"/>
  <c r="M116" i="1"/>
  <c r="M57" i="1"/>
  <c r="M102" i="1"/>
  <c r="M38" i="1"/>
  <c r="M145" i="1"/>
  <c r="M120" i="1"/>
  <c r="M41" i="1"/>
  <c r="M30" i="1"/>
  <c r="M111" i="1"/>
  <c r="M94" i="1"/>
  <c r="M82" i="1"/>
  <c r="M56" i="1"/>
  <c r="M101" i="1"/>
  <c r="M122" i="1"/>
  <c r="M67" i="1"/>
  <c r="M113" i="1"/>
  <c r="M25" i="1"/>
  <c r="M86" i="1"/>
  <c r="M65" i="1"/>
  <c r="M42" i="1"/>
  <c r="M46" i="1"/>
  <c r="M63" i="1"/>
  <c r="M27" i="1"/>
  <c r="M81" i="1"/>
  <c r="M123" i="1"/>
  <c r="M29" i="1"/>
  <c r="M21" i="1"/>
  <c r="M59" i="1"/>
  <c r="M60" i="1"/>
  <c r="M114" i="1"/>
  <c r="M22" i="1"/>
  <c r="M40" i="1"/>
  <c r="M99" i="1"/>
  <c r="M129" i="1"/>
  <c r="M142" i="1"/>
  <c r="M143" i="1"/>
  <c r="M5" i="1"/>
  <c r="M61" i="1"/>
  <c r="M105" i="1"/>
  <c r="M91" i="1"/>
  <c r="M92" i="1"/>
  <c r="M80" i="1"/>
  <c r="M137" i="1"/>
  <c r="M75" i="1"/>
  <c r="M28" i="1"/>
  <c r="M68" i="1"/>
  <c r="M96" i="1"/>
  <c r="M53" i="1"/>
  <c r="M12" i="1"/>
  <c r="M62" i="1"/>
  <c r="M97" i="1"/>
  <c r="M79" i="1"/>
  <c r="M93" i="1"/>
  <c r="M58" i="1"/>
  <c r="M37" i="1"/>
  <c r="M17" i="1"/>
  <c r="M8" i="1"/>
  <c r="M49" i="1"/>
  <c r="M117" i="1"/>
  <c r="M130" i="1"/>
  <c r="M77" i="1"/>
  <c r="M124" i="1"/>
  <c r="M15" i="1"/>
  <c r="M78" i="1"/>
  <c r="M64" i="1"/>
  <c r="M125" i="1"/>
  <c r="M14" i="1"/>
  <c r="M90" i="1"/>
  <c r="M23" i="1"/>
  <c r="M44" i="1"/>
  <c r="M138" i="1"/>
  <c r="M131" i="1"/>
  <c r="M51" i="1"/>
  <c r="M136" i="1"/>
  <c r="M88" i="1"/>
  <c r="M18" i="1"/>
  <c r="M69" i="1"/>
  <c r="M10" i="1"/>
  <c r="M106" i="1"/>
  <c r="M87" i="1"/>
  <c r="M108" i="1"/>
  <c r="M47" i="1"/>
  <c r="M9" i="1"/>
  <c r="M140" i="1"/>
  <c r="M100" i="1"/>
  <c r="M45" i="1"/>
  <c r="M134" i="1"/>
  <c r="M35" i="1"/>
  <c r="M74" i="1"/>
  <c r="M128" i="1"/>
  <c r="M85" i="1"/>
  <c r="M89" i="1"/>
  <c r="M132" i="1"/>
  <c r="M70" i="1"/>
  <c r="M73" i="1"/>
  <c r="M104" i="1"/>
  <c r="M112" i="1"/>
  <c r="M76" i="1"/>
  <c r="M121" i="1"/>
  <c r="M118" i="1"/>
  <c r="M135" i="1"/>
  <c r="M144" i="1"/>
  <c r="M119" i="1"/>
  <c r="M7" i="1"/>
  <c r="M6" i="1"/>
  <c r="M139" i="1"/>
  <c r="M33" i="1"/>
  <c r="M34" i="1"/>
  <c r="M39" i="1"/>
  <c r="M109" i="1"/>
  <c r="M84" i="1"/>
  <c r="M50" i="1"/>
  <c r="M19" i="1"/>
  <c r="M95" i="1"/>
  <c r="M48" i="1"/>
  <c r="M110" i="1"/>
  <c r="M11" i="1"/>
  <c r="M98" i="1"/>
  <c r="M71" i="1"/>
  <c r="M26" i="1"/>
  <c r="M83" i="1"/>
  <c r="M20" i="1"/>
  <c r="M13" i="1"/>
  <c r="M126" i="1"/>
  <c r="M107" i="1"/>
  <c r="M31" i="1"/>
  <c r="M103" i="1"/>
  <c r="M55" i="1"/>
  <c r="M32" i="1"/>
  <c r="M141" i="1"/>
  <c r="M43" i="1"/>
  <c r="M115" i="1"/>
</calcChain>
</file>

<file path=xl/sharedStrings.xml><?xml version="1.0" encoding="utf-8"?>
<sst xmlns="http://schemas.openxmlformats.org/spreadsheetml/2006/main" count="455" uniqueCount="40">
  <si>
    <t xml:space="preserve">TNRERA Carpet Area Statement - M/s. VENTURAM PROPERTIES </t>
  </si>
  <si>
    <t>SINGLE BLOCK</t>
  </si>
  <si>
    <t>FIRST FLOOR</t>
  </si>
  <si>
    <t>SECOND FLOOR</t>
  </si>
  <si>
    <t>THIRD FLOOR</t>
  </si>
  <si>
    <t xml:space="preserve">FOURTH FLOOR </t>
  </si>
  <si>
    <t xml:space="preserve">FIFTH FLOOR </t>
  </si>
  <si>
    <t>AREA AS PER PATTA</t>
  </si>
  <si>
    <t>AREA AS PER DOCUMENT</t>
  </si>
  <si>
    <r>
      <rPr>
        <b/>
        <sz val="11"/>
        <rFont val="Calibri"/>
        <family val="1"/>
      </rPr>
      <t>SI.No.</t>
    </r>
  </si>
  <si>
    <r>
      <rPr>
        <b/>
        <sz val="11"/>
        <rFont val="Calibri"/>
        <family val="1"/>
      </rPr>
      <t>Block</t>
    </r>
  </si>
  <si>
    <r>
      <rPr>
        <b/>
        <sz val="11"/>
        <rFont val="Calibri"/>
        <family val="1"/>
      </rPr>
      <t>Floor</t>
    </r>
  </si>
  <si>
    <r>
      <rPr>
        <b/>
        <sz val="11"/>
        <rFont val="Calibri"/>
        <family val="1"/>
      </rPr>
      <t>Type</t>
    </r>
  </si>
  <si>
    <r>
      <rPr>
        <b/>
        <sz val="11"/>
        <rFont val="Calibri"/>
        <family val="1"/>
      </rPr>
      <t>Apartment No.</t>
    </r>
  </si>
  <si>
    <r>
      <rPr>
        <b/>
        <sz val="11"/>
        <rFont val="Calibri"/>
        <family val="1"/>
      </rPr>
      <t xml:space="preserve">(a) Carpet Area (as per Sec 2(k) of the RERA Act)
</t>
    </r>
    <r>
      <rPr>
        <b/>
        <sz val="11"/>
        <rFont val="Calibri"/>
        <family val="1"/>
      </rPr>
      <t>(sq.m)</t>
    </r>
  </si>
  <si>
    <r>
      <rPr>
        <b/>
        <sz val="11"/>
        <rFont val="Calibri"/>
        <family val="1"/>
      </rPr>
      <t>(b) Exclusive Balcony (sq.m)</t>
    </r>
  </si>
  <si>
    <r>
      <rPr>
        <b/>
        <sz val="11"/>
        <rFont val="Times New Roman"/>
        <family val="1"/>
      </rPr>
      <t xml:space="preserve">(d)
</t>
    </r>
    <r>
      <rPr>
        <b/>
        <sz val="11"/>
        <rFont val="Calibri"/>
        <family val="1"/>
      </rPr>
      <t>Area of External walls (sq.m)</t>
    </r>
  </si>
  <si>
    <r>
      <rPr>
        <b/>
        <sz val="11"/>
        <rFont val="Times New Roman"/>
        <family val="1"/>
      </rPr>
      <t xml:space="preserve">e = (a + b + c+ d) </t>
    </r>
    <r>
      <rPr>
        <b/>
        <sz val="11"/>
        <rFont val="Calibri"/>
        <family val="1"/>
      </rPr>
      <t xml:space="preserve">Floor area of the apartment
</t>
    </r>
    <r>
      <rPr>
        <b/>
        <sz val="11"/>
        <rFont val="Calibri"/>
        <family val="1"/>
      </rPr>
      <t>(sq.m)</t>
    </r>
  </si>
  <si>
    <r>
      <rPr>
        <b/>
        <sz val="11"/>
        <rFont val="Calibri"/>
        <family val="1"/>
      </rPr>
      <t xml:space="preserve">(f) Proportionate Common Area
</t>
    </r>
    <r>
      <rPr>
        <b/>
        <sz val="11"/>
        <rFont val="Calibri"/>
        <family val="1"/>
      </rPr>
      <t>(sq.m)</t>
    </r>
  </si>
  <si>
    <r>
      <rPr>
        <b/>
        <sz val="11"/>
        <rFont val="Times New Roman"/>
        <family val="1"/>
      </rPr>
      <t xml:space="preserve">g = (e + f) </t>
    </r>
    <r>
      <rPr>
        <b/>
        <sz val="11"/>
        <rFont val="Calibri"/>
        <family val="1"/>
      </rPr>
      <t xml:space="preserve">Gross Area of the apartment
</t>
    </r>
    <r>
      <rPr>
        <b/>
        <sz val="11"/>
        <rFont val="Calibri"/>
        <family val="1"/>
      </rPr>
      <t>(sq.m)</t>
    </r>
  </si>
  <si>
    <r>
      <rPr>
        <b/>
        <sz val="11"/>
        <rFont val="Times New Roman"/>
        <family val="1"/>
      </rPr>
      <t xml:space="preserve">(h)
</t>
    </r>
    <r>
      <rPr>
        <b/>
        <sz val="11"/>
        <rFont val="Calibri"/>
        <family val="1"/>
      </rPr>
      <t>UDS land Area (sq.m)</t>
    </r>
  </si>
  <si>
    <r>
      <rPr>
        <b/>
        <sz val="11"/>
        <rFont val="Calibri"/>
        <family val="1"/>
      </rPr>
      <t xml:space="preserve">(i)
</t>
    </r>
    <r>
      <rPr>
        <b/>
        <sz val="11"/>
        <rFont val="Calibri"/>
        <family val="1"/>
      </rPr>
      <t>Car Parking (Nos.)</t>
    </r>
  </si>
  <si>
    <r>
      <rPr>
        <b/>
        <sz val="11"/>
        <rFont val="Calibri"/>
        <family val="1"/>
      </rPr>
      <t>Covered</t>
    </r>
  </si>
  <si>
    <r>
      <rPr>
        <b/>
        <sz val="11"/>
        <rFont val="Calibri"/>
        <family val="1"/>
      </rPr>
      <t>Open</t>
    </r>
  </si>
  <si>
    <t>2BHK+2T</t>
  </si>
  <si>
    <t>3BHK+3T</t>
  </si>
  <si>
    <t xml:space="preserve"> </t>
  </si>
  <si>
    <t xml:space="preserve">LAND AREA </t>
  </si>
  <si>
    <t>Gross area of the apartment</t>
  </si>
  <si>
    <t xml:space="preserve">LAND AREA / Gross area of the apartment </t>
  </si>
  <si>
    <r>
      <t xml:space="preserve">(c) Exclusive
</t>
    </r>
    <r>
      <rPr>
        <b/>
        <sz val="11"/>
        <rFont val="Calibri"/>
        <family val="1"/>
      </rPr>
      <t xml:space="preserve">Verandah/Utility
</t>
    </r>
    <r>
      <rPr>
        <b/>
        <sz val="11"/>
        <rFont val="Calibri"/>
        <family val="1"/>
      </rPr>
      <t>/ Service/ Open Terrace (sq.m)</t>
    </r>
  </si>
  <si>
    <t>6160 Sq.m</t>
  </si>
  <si>
    <t>6154 Sq.m</t>
  </si>
  <si>
    <t>TOTAL AREA AS PER PATTA</t>
  </si>
  <si>
    <t xml:space="preserve">AREA GIFTED FOR OSR </t>
  </si>
  <si>
    <t xml:space="preserve">AREA GIFTED FOR ROAD </t>
  </si>
  <si>
    <t xml:space="preserve">10% VISITOR CAR PARKING </t>
  </si>
  <si>
    <t xml:space="preserve">TOTAL CAR PARKING </t>
  </si>
  <si>
    <t xml:space="preserve">Stilt Floor + 4 Floors + 5th Floor (Part) (Height – 18.30 m) Residential Building with 141 Dwelling Units (Affordable Housing) with Swimming Pool, Association Room in 5th Floor &amp; GYM in 1st Floor at Link Road from Kalaivanar NSK Street, Zamin Pallavaram, Chennai, Comprised in Old S.No. 310/7, T.S. No. 3/7, Block No. 25, Ward No. B of Zamin Pallavaram Village within the limits of Tambaram Municipal Corporation												</t>
  </si>
  <si>
    <t>DATED - 21.06.2026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</si>
</sst>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₹&quot;\ #,##0.00;[Red]&quot;₹&quot;\ #,##0.00"/>
    <numFmt numFmtId="165" formatCode="0;[Red]0"/>
  </numFmts>
  <fonts count="13" x14ac:knownFonts="1">
    <font>
      <sz val="10"/>
      <color rgb="FF000000"/>
      <name val="Calibri"/>
      <scheme val="minor"/>
    </font>
    <font>
      <b/>
      <sz val="14"/>
      <color rgb="FF000000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b/>
      <sz val="11"/>
      <name val="Calibri"/>
      <family val="2"/>
    </font>
    <font>
      <b/>
      <sz val="12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name val="Calibri"/>
      <family val="1"/>
    </font>
    <font>
      <b/>
      <sz val="11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4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left" vertical="top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left" vertical="center" wrapText="1"/>
    </xf>
    <xf numFmtId="165" fontId="0" fillId="0" borderId="0" xfId="0" applyNumberFormat="1" applyAlignment="1">
      <alignment horizontal="left" vertical="center"/>
    </xf>
    <xf numFmtId="0" fontId="2" fillId="5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/>
    </xf>
    <xf numFmtId="165" fontId="0" fillId="0" borderId="3" xfId="0" applyNumberForma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 vertical="center"/>
    </xf>
    <xf numFmtId="2" fontId="5" fillId="0" borderId="3" xfId="0" applyNumberFormat="1" applyFont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0" xfId="0" applyNumberFormat="1" applyFont="1" applyBorder="1" applyAlignment="1">
      <alignment horizontal="right" vertical="center" wrapText="1"/>
    </xf>
    <xf numFmtId="2" fontId="2" fillId="0" borderId="11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4"/>
  <sheetViews>
    <sheetView tabSelected="1" topLeftCell="C141" zoomScale="70" zoomScaleNormal="70" workbookViewId="0">
      <selection sqref="A1:O162"/>
    </sheetView>
  </sheetViews>
  <sheetFormatPr defaultColWidth="14.44140625" defaultRowHeight="15" customHeight="1" x14ac:dyDescent="0.3"/>
  <cols>
    <col min="1" max="1" width="13.88671875" customWidth="1"/>
    <col min="2" max="2" width="22.109375" customWidth="1"/>
    <col min="3" max="3" width="25" customWidth="1"/>
    <col min="4" max="4" width="14.44140625" customWidth="1"/>
    <col min="5" max="5" width="18.44140625" customWidth="1"/>
    <col min="6" max="6" width="22.88671875" customWidth="1"/>
    <col min="7" max="7" width="22" customWidth="1"/>
    <col min="8" max="8" width="26.44140625" customWidth="1"/>
    <col min="9" max="9" width="22" customWidth="1"/>
    <col min="10" max="10" width="21.88671875" customWidth="1"/>
    <col min="11" max="11" width="19.44140625" customWidth="1"/>
    <col min="12" max="12" width="17.6640625" customWidth="1"/>
    <col min="13" max="13" width="17.88671875" customWidth="1"/>
    <col min="14" max="14" width="16.5546875" style="10" customWidth="1"/>
    <col min="15" max="15" width="18.88671875" customWidth="1"/>
  </cols>
  <sheetData>
    <row r="1" spans="1:17" ht="35.1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7" ht="68.400000000000006" customHeight="1" x14ac:dyDescent="0.3">
      <c r="A2" s="52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  <c r="N2" s="50" t="s">
        <v>39</v>
      </c>
      <c r="O2" s="51"/>
    </row>
    <row r="3" spans="1:17" ht="36.9" customHeight="1" x14ac:dyDescent="0.3">
      <c r="A3" s="37" t="s">
        <v>9</v>
      </c>
      <c r="B3" s="37" t="s">
        <v>10</v>
      </c>
      <c r="C3" s="37" t="s">
        <v>11</v>
      </c>
      <c r="D3" s="37" t="s">
        <v>12</v>
      </c>
      <c r="E3" s="37" t="s">
        <v>13</v>
      </c>
      <c r="F3" s="34" t="s">
        <v>14</v>
      </c>
      <c r="G3" s="37" t="s">
        <v>15</v>
      </c>
      <c r="H3" s="36" t="s">
        <v>30</v>
      </c>
      <c r="I3" s="34" t="s">
        <v>16</v>
      </c>
      <c r="J3" s="34" t="s">
        <v>17</v>
      </c>
      <c r="K3" s="34" t="s">
        <v>18</v>
      </c>
      <c r="L3" s="34" t="s">
        <v>19</v>
      </c>
      <c r="M3" s="34" t="s">
        <v>20</v>
      </c>
      <c r="N3" s="39" t="s">
        <v>21</v>
      </c>
      <c r="O3" s="40"/>
    </row>
    <row r="4" spans="1:17" ht="36.9" customHeight="1" x14ac:dyDescent="0.3">
      <c r="A4" s="38"/>
      <c r="B4" s="38"/>
      <c r="C4" s="38"/>
      <c r="D4" s="38"/>
      <c r="E4" s="38"/>
      <c r="F4" s="35"/>
      <c r="G4" s="38"/>
      <c r="H4" s="35"/>
      <c r="I4" s="35"/>
      <c r="J4" s="35"/>
      <c r="K4" s="35"/>
      <c r="L4" s="35"/>
      <c r="M4" s="35"/>
      <c r="N4" s="12" t="s">
        <v>22</v>
      </c>
      <c r="O4" s="12" t="s">
        <v>23</v>
      </c>
    </row>
    <row r="5" spans="1:17" ht="33.75" customHeight="1" x14ac:dyDescent="0.3">
      <c r="A5" s="20">
        <v>1</v>
      </c>
      <c r="B5" s="5" t="s">
        <v>1</v>
      </c>
      <c r="C5" s="5" t="s">
        <v>2</v>
      </c>
      <c r="D5" s="5">
        <v>101</v>
      </c>
      <c r="E5" s="5" t="s">
        <v>24</v>
      </c>
      <c r="F5" s="5">
        <v>62.14</v>
      </c>
      <c r="G5" s="5">
        <v>3.81</v>
      </c>
      <c r="H5" s="5">
        <v>19.66</v>
      </c>
      <c r="I5" s="5">
        <v>6.57</v>
      </c>
      <c r="J5" s="6">
        <f>F5+G5+H5+I5</f>
        <v>92.18</v>
      </c>
      <c r="K5" s="6">
        <f>SUM(F5/$F$146)*$K$146</f>
        <v>16.909874416970684</v>
      </c>
      <c r="L5" s="14">
        <f>(J5+K5)</f>
        <v>109.08987441697069</v>
      </c>
      <c r="M5" s="14">
        <f>L5*$O$153</f>
        <v>35.254868115682115</v>
      </c>
      <c r="N5" s="7">
        <v>1</v>
      </c>
      <c r="O5" s="7"/>
    </row>
    <row r="6" spans="1:17" ht="33.75" customHeight="1" x14ac:dyDescent="0.3">
      <c r="A6" s="20">
        <f t="shared" ref="A6:A37" si="0">SUM(A5+1)</f>
        <v>2</v>
      </c>
      <c r="B6" s="5" t="s">
        <v>1</v>
      </c>
      <c r="C6" s="5" t="s">
        <v>2</v>
      </c>
      <c r="D6" s="5">
        <f t="shared" ref="D6:D34" si="1">SUM(D5+1)</f>
        <v>102</v>
      </c>
      <c r="E6" s="5" t="s">
        <v>25</v>
      </c>
      <c r="F6" s="5">
        <v>82.18</v>
      </c>
      <c r="G6" s="5">
        <v>4.24</v>
      </c>
      <c r="H6" s="5">
        <v>12.56</v>
      </c>
      <c r="I6" s="5">
        <v>7.69</v>
      </c>
      <c r="J6" s="6">
        <f t="shared" ref="J6:J69" si="2">F6+G6+H6+I6</f>
        <v>106.67</v>
      </c>
      <c r="K6" s="6">
        <f t="shared" ref="K6:K69" si="3">SUM(F6/$F$146)*$K$146</f>
        <v>22.363268097628755</v>
      </c>
      <c r="L6" s="14">
        <f t="shared" ref="L6:L69" si="4">(J6+K6)</f>
        <v>129.03326809762876</v>
      </c>
      <c r="M6" s="14">
        <f t="shared" ref="M6:M69" si="5">L6*$O$153</f>
        <v>41.700028289790353</v>
      </c>
      <c r="N6" s="7">
        <v>1</v>
      </c>
      <c r="O6" s="7"/>
      <c r="Q6" s="13" t="s">
        <v>26</v>
      </c>
    </row>
    <row r="7" spans="1:17" ht="33.75" customHeight="1" x14ac:dyDescent="0.3">
      <c r="A7" s="20">
        <f t="shared" si="0"/>
        <v>3</v>
      </c>
      <c r="B7" s="5" t="s">
        <v>1</v>
      </c>
      <c r="C7" s="5" t="s">
        <v>2</v>
      </c>
      <c r="D7" s="5">
        <f t="shared" si="1"/>
        <v>103</v>
      </c>
      <c r="E7" s="5" t="s">
        <v>24</v>
      </c>
      <c r="F7" s="5">
        <v>62.14</v>
      </c>
      <c r="G7" s="5">
        <v>3.81</v>
      </c>
      <c r="H7" s="5">
        <v>20.440000000000001</v>
      </c>
      <c r="I7" s="5">
        <v>6.57</v>
      </c>
      <c r="J7" s="6">
        <f t="shared" si="2"/>
        <v>92.960000000000008</v>
      </c>
      <c r="K7" s="6">
        <f t="shared" si="3"/>
        <v>16.909874416970684</v>
      </c>
      <c r="L7" s="14">
        <f t="shared" si="4"/>
        <v>109.86987441697069</v>
      </c>
      <c r="M7" s="14">
        <f t="shared" si="5"/>
        <v>35.506942813514513</v>
      </c>
      <c r="N7" s="7">
        <v>1</v>
      </c>
      <c r="O7" s="7"/>
    </row>
    <row r="8" spans="1:17" ht="33.75" customHeight="1" x14ac:dyDescent="0.3">
      <c r="A8" s="20">
        <f t="shared" si="0"/>
        <v>4</v>
      </c>
      <c r="B8" s="5" t="s">
        <v>1</v>
      </c>
      <c r="C8" s="5" t="s">
        <v>2</v>
      </c>
      <c r="D8" s="5">
        <f t="shared" si="1"/>
        <v>104</v>
      </c>
      <c r="E8" s="5" t="s">
        <v>25</v>
      </c>
      <c r="F8" s="5">
        <v>82.18</v>
      </c>
      <c r="G8" s="5">
        <v>4.24</v>
      </c>
      <c r="H8" s="5">
        <v>10.65</v>
      </c>
      <c r="I8" s="5">
        <v>7.69</v>
      </c>
      <c r="J8" s="6">
        <f t="shared" si="2"/>
        <v>104.76</v>
      </c>
      <c r="K8" s="6">
        <f t="shared" si="3"/>
        <v>22.363268097628755</v>
      </c>
      <c r="L8" s="14">
        <f t="shared" si="4"/>
        <v>127.12326809762877</v>
      </c>
      <c r="M8" s="14">
        <f t="shared" si="5"/>
        <v>41.082768452790511</v>
      </c>
      <c r="N8" s="7">
        <v>1</v>
      </c>
      <c r="O8" s="7"/>
    </row>
    <row r="9" spans="1:17" ht="33.75" customHeight="1" x14ac:dyDescent="0.3">
      <c r="A9" s="20">
        <f t="shared" si="0"/>
        <v>5</v>
      </c>
      <c r="B9" s="5" t="s">
        <v>1</v>
      </c>
      <c r="C9" s="5" t="s">
        <v>2</v>
      </c>
      <c r="D9" s="5">
        <f t="shared" si="1"/>
        <v>105</v>
      </c>
      <c r="E9" s="5" t="s">
        <v>24</v>
      </c>
      <c r="F9" s="5">
        <v>62.14</v>
      </c>
      <c r="G9" s="5">
        <v>3.81</v>
      </c>
      <c r="H9" s="5">
        <v>10.73</v>
      </c>
      <c r="I9" s="5">
        <v>6.57</v>
      </c>
      <c r="J9" s="6">
        <f t="shared" si="2"/>
        <v>83.25</v>
      </c>
      <c r="K9" s="6">
        <f t="shared" si="3"/>
        <v>16.909874416970684</v>
      </c>
      <c r="L9" s="14">
        <f t="shared" si="4"/>
        <v>100.15987441697068</v>
      </c>
      <c r="M9" s="14">
        <f t="shared" si="5"/>
        <v>32.368935998190693</v>
      </c>
      <c r="N9" s="7">
        <v>1</v>
      </c>
      <c r="O9" s="7"/>
    </row>
    <row r="10" spans="1:17" ht="33.75" customHeight="1" x14ac:dyDescent="0.3">
      <c r="A10" s="20">
        <f t="shared" si="0"/>
        <v>6</v>
      </c>
      <c r="B10" s="5" t="s">
        <v>1</v>
      </c>
      <c r="C10" s="5" t="s">
        <v>2</v>
      </c>
      <c r="D10" s="5">
        <f t="shared" si="1"/>
        <v>106</v>
      </c>
      <c r="E10" s="5" t="s">
        <v>25</v>
      </c>
      <c r="F10" s="5">
        <v>82.18</v>
      </c>
      <c r="G10" s="5">
        <v>4.24</v>
      </c>
      <c r="H10" s="5">
        <v>10.65</v>
      </c>
      <c r="I10" s="5">
        <v>7.69</v>
      </c>
      <c r="J10" s="6">
        <f t="shared" si="2"/>
        <v>104.76</v>
      </c>
      <c r="K10" s="6">
        <f t="shared" si="3"/>
        <v>22.363268097628755</v>
      </c>
      <c r="L10" s="14">
        <f t="shared" si="4"/>
        <v>127.12326809762877</v>
      </c>
      <c r="M10" s="14">
        <f t="shared" si="5"/>
        <v>41.082768452790511</v>
      </c>
      <c r="N10" s="7">
        <v>1</v>
      </c>
      <c r="O10" s="7"/>
    </row>
    <row r="11" spans="1:17" ht="33.75" customHeight="1" x14ac:dyDescent="0.3">
      <c r="A11" s="20">
        <f t="shared" si="0"/>
        <v>7</v>
      </c>
      <c r="B11" s="5" t="s">
        <v>1</v>
      </c>
      <c r="C11" s="5" t="s">
        <v>2</v>
      </c>
      <c r="D11" s="5">
        <f t="shared" si="1"/>
        <v>107</v>
      </c>
      <c r="E11" s="5" t="s">
        <v>24</v>
      </c>
      <c r="F11" s="5">
        <v>62.14</v>
      </c>
      <c r="G11" s="5">
        <v>3.81</v>
      </c>
      <c r="H11" s="5">
        <v>10.73</v>
      </c>
      <c r="I11" s="5">
        <v>6.57</v>
      </c>
      <c r="J11" s="6">
        <f t="shared" si="2"/>
        <v>83.25</v>
      </c>
      <c r="K11" s="6">
        <f t="shared" si="3"/>
        <v>16.909874416970684</v>
      </c>
      <c r="L11" s="14">
        <f t="shared" si="4"/>
        <v>100.15987441697068</v>
      </c>
      <c r="M11" s="14">
        <f t="shared" si="5"/>
        <v>32.368935998190693</v>
      </c>
      <c r="N11" s="7">
        <v>1</v>
      </c>
      <c r="O11" s="7"/>
    </row>
    <row r="12" spans="1:17" ht="33.75" customHeight="1" x14ac:dyDescent="0.3">
      <c r="A12" s="20">
        <f t="shared" si="0"/>
        <v>8</v>
      </c>
      <c r="B12" s="5" t="s">
        <v>1</v>
      </c>
      <c r="C12" s="5" t="s">
        <v>2</v>
      </c>
      <c r="D12" s="5">
        <f t="shared" si="1"/>
        <v>108</v>
      </c>
      <c r="E12" s="5" t="s">
        <v>25</v>
      </c>
      <c r="F12" s="5">
        <v>82.18</v>
      </c>
      <c r="G12" s="5">
        <v>4.24</v>
      </c>
      <c r="H12" s="5">
        <v>10.65</v>
      </c>
      <c r="I12" s="5">
        <v>7.69</v>
      </c>
      <c r="J12" s="6">
        <f t="shared" si="2"/>
        <v>104.76</v>
      </c>
      <c r="K12" s="6">
        <f t="shared" si="3"/>
        <v>22.363268097628755</v>
      </c>
      <c r="L12" s="14">
        <f t="shared" si="4"/>
        <v>127.12326809762877</v>
      </c>
      <c r="M12" s="14">
        <f t="shared" si="5"/>
        <v>41.082768452790511</v>
      </c>
      <c r="N12" s="7">
        <v>1</v>
      </c>
      <c r="O12" s="7"/>
    </row>
    <row r="13" spans="1:17" ht="33.75" customHeight="1" x14ac:dyDescent="0.3">
      <c r="A13" s="20">
        <f t="shared" si="0"/>
        <v>9</v>
      </c>
      <c r="B13" s="5" t="s">
        <v>1</v>
      </c>
      <c r="C13" s="5" t="s">
        <v>2</v>
      </c>
      <c r="D13" s="5">
        <f t="shared" si="1"/>
        <v>109</v>
      </c>
      <c r="E13" s="5" t="s">
        <v>24</v>
      </c>
      <c r="F13" s="5">
        <v>62.15</v>
      </c>
      <c r="G13" s="5">
        <v>3.81</v>
      </c>
      <c r="H13" s="5">
        <v>28.86</v>
      </c>
      <c r="I13" s="5">
        <v>6.57</v>
      </c>
      <c r="J13" s="6">
        <f t="shared" si="2"/>
        <v>101.38999999999999</v>
      </c>
      <c r="K13" s="6">
        <f t="shared" si="3"/>
        <v>16.912595671302345</v>
      </c>
      <c r="L13" s="14">
        <f t="shared" si="4"/>
        <v>118.30259567130233</v>
      </c>
      <c r="M13" s="14">
        <f t="shared" si="5"/>
        <v>38.232168021322821</v>
      </c>
      <c r="N13" s="7">
        <v>1</v>
      </c>
      <c r="O13" s="7"/>
    </row>
    <row r="14" spans="1:17" ht="33.75" customHeight="1" x14ac:dyDescent="0.3">
      <c r="A14" s="20">
        <f t="shared" si="0"/>
        <v>10</v>
      </c>
      <c r="B14" s="5" t="s">
        <v>1</v>
      </c>
      <c r="C14" s="5" t="s">
        <v>2</v>
      </c>
      <c r="D14" s="5">
        <f t="shared" si="1"/>
        <v>110</v>
      </c>
      <c r="E14" s="5" t="s">
        <v>25</v>
      </c>
      <c r="F14" s="5">
        <v>82.18</v>
      </c>
      <c r="G14" s="5">
        <v>4.24</v>
      </c>
      <c r="H14" s="5">
        <v>10.65</v>
      </c>
      <c r="I14" s="5">
        <v>7.69</v>
      </c>
      <c r="J14" s="6">
        <f t="shared" si="2"/>
        <v>104.76</v>
      </c>
      <c r="K14" s="6">
        <f t="shared" si="3"/>
        <v>22.363268097628755</v>
      </c>
      <c r="L14" s="14">
        <f t="shared" si="4"/>
        <v>127.12326809762877</v>
      </c>
      <c r="M14" s="14">
        <f t="shared" si="5"/>
        <v>41.082768452790511</v>
      </c>
      <c r="N14" s="7">
        <v>1</v>
      </c>
      <c r="O14" s="7"/>
    </row>
    <row r="15" spans="1:17" ht="33.75" customHeight="1" x14ac:dyDescent="0.3">
      <c r="A15" s="20">
        <f t="shared" si="0"/>
        <v>11</v>
      </c>
      <c r="B15" s="5" t="s">
        <v>1</v>
      </c>
      <c r="C15" s="5" t="s">
        <v>2</v>
      </c>
      <c r="D15" s="5">
        <f t="shared" si="1"/>
        <v>111</v>
      </c>
      <c r="E15" s="5" t="s">
        <v>24</v>
      </c>
      <c r="F15" s="5">
        <v>63.07</v>
      </c>
      <c r="G15" s="5">
        <v>3.81</v>
      </c>
      <c r="H15" s="5">
        <v>34.299999999999997</v>
      </c>
      <c r="I15" s="5">
        <v>6.69</v>
      </c>
      <c r="J15" s="6">
        <f t="shared" si="2"/>
        <v>107.86999999999999</v>
      </c>
      <c r="K15" s="6">
        <f t="shared" si="3"/>
        <v>17.162951069815595</v>
      </c>
      <c r="L15" s="14">
        <f t="shared" si="4"/>
        <v>125.03295106981558</v>
      </c>
      <c r="M15" s="14">
        <f t="shared" si="5"/>
        <v>40.407235076944453</v>
      </c>
      <c r="N15" s="7">
        <v>1</v>
      </c>
      <c r="O15" s="7"/>
    </row>
    <row r="16" spans="1:17" ht="33.75" customHeight="1" x14ac:dyDescent="0.3">
      <c r="A16" s="20">
        <f t="shared" si="0"/>
        <v>12</v>
      </c>
      <c r="B16" s="5" t="s">
        <v>1</v>
      </c>
      <c r="C16" s="5" t="s">
        <v>2</v>
      </c>
      <c r="D16" s="5">
        <f t="shared" si="1"/>
        <v>112</v>
      </c>
      <c r="E16" s="5" t="s">
        <v>25</v>
      </c>
      <c r="F16" s="5">
        <v>82.18</v>
      </c>
      <c r="G16" s="5">
        <v>4.24</v>
      </c>
      <c r="H16" s="5">
        <v>10.65</v>
      </c>
      <c r="I16" s="5">
        <v>7.69</v>
      </c>
      <c r="J16" s="6">
        <f t="shared" si="2"/>
        <v>104.76</v>
      </c>
      <c r="K16" s="6">
        <f t="shared" si="3"/>
        <v>22.363268097628755</v>
      </c>
      <c r="L16" s="14">
        <f t="shared" si="4"/>
        <v>127.12326809762877</v>
      </c>
      <c r="M16" s="14">
        <f t="shared" si="5"/>
        <v>41.082768452790511</v>
      </c>
      <c r="N16" s="7">
        <v>1</v>
      </c>
      <c r="O16" s="7"/>
    </row>
    <row r="17" spans="1:15" ht="33.75" customHeight="1" x14ac:dyDescent="0.3">
      <c r="A17" s="20">
        <f t="shared" si="0"/>
        <v>13</v>
      </c>
      <c r="B17" s="5" t="s">
        <v>1</v>
      </c>
      <c r="C17" s="5" t="s">
        <v>2</v>
      </c>
      <c r="D17" s="5">
        <f t="shared" si="1"/>
        <v>113</v>
      </c>
      <c r="E17" s="5" t="s">
        <v>24</v>
      </c>
      <c r="F17" s="5">
        <v>64.06</v>
      </c>
      <c r="G17" s="5">
        <v>3.81</v>
      </c>
      <c r="H17" s="5">
        <v>8.09</v>
      </c>
      <c r="I17" s="5">
        <v>6.69</v>
      </c>
      <c r="J17" s="6">
        <f t="shared" si="2"/>
        <v>82.65</v>
      </c>
      <c r="K17" s="6">
        <f t="shared" si="3"/>
        <v>17.432355248650499</v>
      </c>
      <c r="L17" s="14">
        <f t="shared" si="4"/>
        <v>100.0823552486505</v>
      </c>
      <c r="M17" s="14">
        <f t="shared" si="5"/>
        <v>32.343883920074632</v>
      </c>
      <c r="N17" s="7">
        <v>1</v>
      </c>
      <c r="O17" s="7"/>
    </row>
    <row r="18" spans="1:15" ht="33.75" customHeight="1" x14ac:dyDescent="0.3">
      <c r="A18" s="20">
        <f t="shared" si="0"/>
        <v>14</v>
      </c>
      <c r="B18" s="5" t="s">
        <v>1</v>
      </c>
      <c r="C18" s="5" t="s">
        <v>2</v>
      </c>
      <c r="D18" s="5">
        <f t="shared" si="1"/>
        <v>114</v>
      </c>
      <c r="E18" s="5" t="s">
        <v>25</v>
      </c>
      <c r="F18" s="5">
        <v>82.18</v>
      </c>
      <c r="G18" s="5">
        <v>4.24</v>
      </c>
      <c r="H18" s="5">
        <v>10.65</v>
      </c>
      <c r="I18" s="5">
        <v>7.69</v>
      </c>
      <c r="J18" s="6">
        <f t="shared" si="2"/>
        <v>104.76</v>
      </c>
      <c r="K18" s="6">
        <f t="shared" si="3"/>
        <v>22.363268097628755</v>
      </c>
      <c r="L18" s="14">
        <f t="shared" si="4"/>
        <v>127.12326809762877</v>
      </c>
      <c r="M18" s="14">
        <f t="shared" si="5"/>
        <v>41.082768452790511</v>
      </c>
      <c r="N18" s="7">
        <v>1</v>
      </c>
      <c r="O18" s="7"/>
    </row>
    <row r="19" spans="1:15" ht="33.75" customHeight="1" x14ac:dyDescent="0.3">
      <c r="A19" s="20">
        <f t="shared" si="0"/>
        <v>15</v>
      </c>
      <c r="B19" s="5" t="s">
        <v>1</v>
      </c>
      <c r="C19" s="5" t="s">
        <v>2</v>
      </c>
      <c r="D19" s="5">
        <f t="shared" si="1"/>
        <v>115</v>
      </c>
      <c r="E19" s="5" t="s">
        <v>24</v>
      </c>
      <c r="F19" s="5">
        <v>64.06</v>
      </c>
      <c r="G19" s="5">
        <v>3.81</v>
      </c>
      <c r="H19" s="5">
        <v>8.09</v>
      </c>
      <c r="I19" s="5">
        <v>6.69</v>
      </c>
      <c r="J19" s="6">
        <f t="shared" si="2"/>
        <v>82.65</v>
      </c>
      <c r="K19" s="6">
        <f t="shared" si="3"/>
        <v>17.432355248650499</v>
      </c>
      <c r="L19" s="14">
        <f t="shared" si="4"/>
        <v>100.0823552486505</v>
      </c>
      <c r="M19" s="14">
        <f t="shared" si="5"/>
        <v>32.343883920074632</v>
      </c>
      <c r="N19" s="7">
        <v>1</v>
      </c>
      <c r="O19" s="7"/>
    </row>
    <row r="20" spans="1:15" ht="33.75" customHeight="1" x14ac:dyDescent="0.3">
      <c r="A20" s="20">
        <f t="shared" si="0"/>
        <v>16</v>
      </c>
      <c r="B20" s="5" t="s">
        <v>1</v>
      </c>
      <c r="C20" s="5" t="s">
        <v>2</v>
      </c>
      <c r="D20" s="5">
        <f t="shared" si="1"/>
        <v>116</v>
      </c>
      <c r="E20" s="5" t="s">
        <v>25</v>
      </c>
      <c r="F20" s="5">
        <v>82.18</v>
      </c>
      <c r="G20" s="5">
        <v>4.24</v>
      </c>
      <c r="H20" s="5">
        <v>10.65</v>
      </c>
      <c r="I20" s="5">
        <v>7.69</v>
      </c>
      <c r="J20" s="6">
        <f t="shared" si="2"/>
        <v>104.76</v>
      </c>
      <c r="K20" s="6">
        <f t="shared" si="3"/>
        <v>22.363268097628755</v>
      </c>
      <c r="L20" s="14">
        <f t="shared" si="4"/>
        <v>127.12326809762877</v>
      </c>
      <c r="M20" s="14">
        <f t="shared" si="5"/>
        <v>41.082768452790511</v>
      </c>
      <c r="N20" s="7">
        <v>1</v>
      </c>
      <c r="O20" s="7"/>
    </row>
    <row r="21" spans="1:15" ht="33.75" customHeight="1" x14ac:dyDescent="0.3">
      <c r="A21" s="20">
        <f t="shared" si="0"/>
        <v>17</v>
      </c>
      <c r="B21" s="5" t="s">
        <v>1</v>
      </c>
      <c r="C21" s="5" t="s">
        <v>2</v>
      </c>
      <c r="D21" s="5">
        <f t="shared" si="1"/>
        <v>117</v>
      </c>
      <c r="E21" s="5" t="s">
        <v>24</v>
      </c>
      <c r="F21" s="5">
        <v>64.06</v>
      </c>
      <c r="G21" s="5">
        <v>3.81</v>
      </c>
      <c r="H21" s="5">
        <v>31.74</v>
      </c>
      <c r="I21" s="5">
        <v>6.69</v>
      </c>
      <c r="J21" s="6">
        <f t="shared" si="2"/>
        <v>106.3</v>
      </c>
      <c r="K21" s="6">
        <f t="shared" si="3"/>
        <v>17.432355248650499</v>
      </c>
      <c r="L21" s="14">
        <f t="shared" si="4"/>
        <v>123.73235524865049</v>
      </c>
      <c r="M21" s="14">
        <f t="shared" si="5"/>
        <v>39.986918027428722</v>
      </c>
      <c r="N21" s="7">
        <v>1</v>
      </c>
      <c r="O21" s="7"/>
    </row>
    <row r="22" spans="1:15" ht="33.75" customHeight="1" x14ac:dyDescent="0.3">
      <c r="A22" s="20">
        <f t="shared" si="0"/>
        <v>18</v>
      </c>
      <c r="B22" s="5" t="s">
        <v>1</v>
      </c>
      <c r="C22" s="5" t="s">
        <v>2</v>
      </c>
      <c r="D22" s="5">
        <f t="shared" si="1"/>
        <v>118</v>
      </c>
      <c r="E22" s="5" t="s">
        <v>25</v>
      </c>
      <c r="F22" s="5">
        <v>86.37</v>
      </c>
      <c r="G22" s="5">
        <v>0</v>
      </c>
      <c r="H22" s="5">
        <v>14.64</v>
      </c>
      <c r="I22" s="5">
        <v>7.75</v>
      </c>
      <c r="J22" s="6">
        <f t="shared" si="2"/>
        <v>108.76</v>
      </c>
      <c r="K22" s="6">
        <f t="shared" si="3"/>
        <v>23.503473662596683</v>
      </c>
      <c r="L22" s="14">
        <f t="shared" si="4"/>
        <v>132.26347366259668</v>
      </c>
      <c r="M22" s="14">
        <f t="shared" si="5"/>
        <v>42.743942509951651</v>
      </c>
      <c r="N22" s="7">
        <v>1</v>
      </c>
      <c r="O22" s="7"/>
    </row>
    <row r="23" spans="1:15" ht="33.75" customHeight="1" x14ac:dyDescent="0.3">
      <c r="A23" s="20">
        <f t="shared" si="0"/>
        <v>19</v>
      </c>
      <c r="B23" s="5" t="s">
        <v>1</v>
      </c>
      <c r="C23" s="5" t="s">
        <v>2</v>
      </c>
      <c r="D23" s="5">
        <f t="shared" si="1"/>
        <v>119</v>
      </c>
      <c r="E23" s="5" t="s">
        <v>24</v>
      </c>
      <c r="F23" s="5">
        <v>63.37</v>
      </c>
      <c r="G23" s="5">
        <v>3.81</v>
      </c>
      <c r="H23" s="5">
        <v>24.94</v>
      </c>
      <c r="I23" s="5">
        <v>6.61</v>
      </c>
      <c r="J23" s="6">
        <f t="shared" si="2"/>
        <v>98.72999999999999</v>
      </c>
      <c r="K23" s="6">
        <f t="shared" si="3"/>
        <v>17.244588699765565</v>
      </c>
      <c r="L23" s="14">
        <f t="shared" si="4"/>
        <v>115.97458869976555</v>
      </c>
      <c r="M23" s="14">
        <f t="shared" si="5"/>
        <v>37.479819747089685</v>
      </c>
      <c r="N23" s="7">
        <v>1</v>
      </c>
      <c r="O23" s="7"/>
    </row>
    <row r="24" spans="1:15" ht="33.75" customHeight="1" x14ac:dyDescent="0.3">
      <c r="A24" s="20">
        <f t="shared" si="0"/>
        <v>20</v>
      </c>
      <c r="B24" s="5" t="s">
        <v>1</v>
      </c>
      <c r="C24" s="5" t="s">
        <v>2</v>
      </c>
      <c r="D24" s="5">
        <f t="shared" si="1"/>
        <v>120</v>
      </c>
      <c r="E24" s="5" t="s">
        <v>25</v>
      </c>
      <c r="F24" s="5">
        <v>86.96</v>
      </c>
      <c r="G24" s="5">
        <v>3.6</v>
      </c>
      <c r="H24" s="5">
        <v>41</v>
      </c>
      <c r="I24" s="5">
        <v>8.09</v>
      </c>
      <c r="J24" s="6">
        <f t="shared" si="2"/>
        <v>139.65</v>
      </c>
      <c r="K24" s="6">
        <f t="shared" si="3"/>
        <v>23.664027668164955</v>
      </c>
      <c r="L24" s="14">
        <f t="shared" si="4"/>
        <v>163.31402766816495</v>
      </c>
      <c r="M24" s="14">
        <f t="shared" si="5"/>
        <v>52.778633559287748</v>
      </c>
      <c r="N24" s="7">
        <v>1</v>
      </c>
      <c r="O24" s="7"/>
    </row>
    <row r="25" spans="1:15" ht="33.75" customHeight="1" x14ac:dyDescent="0.3">
      <c r="A25" s="20">
        <f t="shared" si="0"/>
        <v>21</v>
      </c>
      <c r="B25" s="5" t="s">
        <v>1</v>
      </c>
      <c r="C25" s="5" t="s">
        <v>2</v>
      </c>
      <c r="D25" s="5">
        <f t="shared" si="1"/>
        <v>121</v>
      </c>
      <c r="E25" s="5" t="s">
        <v>24</v>
      </c>
      <c r="F25" s="5">
        <v>63.37</v>
      </c>
      <c r="G25" s="5">
        <v>3.81</v>
      </c>
      <c r="H25" s="5">
        <v>6.49</v>
      </c>
      <c r="I25" s="5">
        <v>6.61</v>
      </c>
      <c r="J25" s="6">
        <f t="shared" si="2"/>
        <v>80.279999999999987</v>
      </c>
      <c r="K25" s="6">
        <f t="shared" si="3"/>
        <v>17.244588699765565</v>
      </c>
      <c r="L25" s="14">
        <f t="shared" si="4"/>
        <v>97.524588699765559</v>
      </c>
      <c r="M25" s="14">
        <f t="shared" si="5"/>
        <v>31.517283625284904</v>
      </c>
      <c r="N25" s="7">
        <v>1</v>
      </c>
      <c r="O25" s="7"/>
    </row>
    <row r="26" spans="1:15" ht="33.75" customHeight="1" x14ac:dyDescent="0.3">
      <c r="A26" s="20">
        <f t="shared" si="0"/>
        <v>22</v>
      </c>
      <c r="B26" s="5" t="s">
        <v>1</v>
      </c>
      <c r="C26" s="5" t="s">
        <v>2</v>
      </c>
      <c r="D26" s="5">
        <f t="shared" si="1"/>
        <v>122</v>
      </c>
      <c r="E26" s="5" t="s">
        <v>25</v>
      </c>
      <c r="F26" s="5">
        <v>86.96</v>
      </c>
      <c r="G26" s="5">
        <v>3.6</v>
      </c>
      <c r="H26" s="5">
        <v>10.8</v>
      </c>
      <c r="I26" s="5">
        <v>8.09</v>
      </c>
      <c r="J26" s="6">
        <f t="shared" si="2"/>
        <v>109.44999999999999</v>
      </c>
      <c r="K26" s="6">
        <f t="shared" si="3"/>
        <v>23.664027668164955</v>
      </c>
      <c r="L26" s="14">
        <f t="shared" si="4"/>
        <v>133.11402766816494</v>
      </c>
      <c r="M26" s="14">
        <f t="shared" si="5"/>
        <v>43.018818335520571</v>
      </c>
      <c r="N26" s="7">
        <v>1</v>
      </c>
      <c r="O26" s="7"/>
    </row>
    <row r="27" spans="1:15" ht="33.75" customHeight="1" x14ac:dyDescent="0.3">
      <c r="A27" s="20">
        <f t="shared" si="0"/>
        <v>23</v>
      </c>
      <c r="B27" s="5" t="s">
        <v>1</v>
      </c>
      <c r="C27" s="5" t="s">
        <v>2</v>
      </c>
      <c r="D27" s="5">
        <f t="shared" si="1"/>
        <v>123</v>
      </c>
      <c r="E27" s="5" t="s">
        <v>24</v>
      </c>
      <c r="F27" s="5">
        <v>63.37</v>
      </c>
      <c r="G27" s="5">
        <v>3.81</v>
      </c>
      <c r="H27" s="5">
        <v>6.49</v>
      </c>
      <c r="I27" s="5">
        <v>6.61</v>
      </c>
      <c r="J27" s="6">
        <f t="shared" si="2"/>
        <v>80.279999999999987</v>
      </c>
      <c r="K27" s="6">
        <f t="shared" si="3"/>
        <v>17.244588699765565</v>
      </c>
      <c r="L27" s="14">
        <f t="shared" si="4"/>
        <v>97.524588699765559</v>
      </c>
      <c r="M27" s="14">
        <f t="shared" si="5"/>
        <v>31.517283625284904</v>
      </c>
      <c r="N27" s="7">
        <v>1</v>
      </c>
      <c r="O27" s="7"/>
    </row>
    <row r="28" spans="1:15" ht="33.75" customHeight="1" x14ac:dyDescent="0.3">
      <c r="A28" s="20">
        <f t="shared" si="0"/>
        <v>24</v>
      </c>
      <c r="B28" s="5" t="s">
        <v>1</v>
      </c>
      <c r="C28" s="5" t="s">
        <v>2</v>
      </c>
      <c r="D28" s="5">
        <f t="shared" si="1"/>
        <v>124</v>
      </c>
      <c r="E28" s="5" t="s">
        <v>25</v>
      </c>
      <c r="F28" s="5">
        <v>86.96</v>
      </c>
      <c r="G28" s="5">
        <v>3.6</v>
      </c>
      <c r="H28" s="5">
        <v>17.98</v>
      </c>
      <c r="I28" s="5">
        <v>8.09</v>
      </c>
      <c r="J28" s="6">
        <f t="shared" si="2"/>
        <v>116.63</v>
      </c>
      <c r="K28" s="6">
        <f t="shared" si="3"/>
        <v>23.664027668164955</v>
      </c>
      <c r="L28" s="14">
        <f t="shared" si="4"/>
        <v>140.29402766816494</v>
      </c>
      <c r="M28" s="14">
        <f t="shared" si="5"/>
        <v>45.339198246336743</v>
      </c>
      <c r="N28" s="7">
        <v>1</v>
      </c>
      <c r="O28" s="7"/>
    </row>
    <row r="29" spans="1:15" ht="33.75" customHeight="1" x14ac:dyDescent="0.3">
      <c r="A29" s="20">
        <f t="shared" si="0"/>
        <v>25</v>
      </c>
      <c r="B29" s="5" t="s">
        <v>1</v>
      </c>
      <c r="C29" s="5" t="s">
        <v>2</v>
      </c>
      <c r="D29" s="5">
        <f t="shared" si="1"/>
        <v>125</v>
      </c>
      <c r="E29" s="5" t="s">
        <v>24</v>
      </c>
      <c r="F29" s="5">
        <v>63.37</v>
      </c>
      <c r="G29" s="5">
        <v>3.81</v>
      </c>
      <c r="H29" s="5">
        <v>6.49</v>
      </c>
      <c r="I29" s="5">
        <v>6.61</v>
      </c>
      <c r="J29" s="6">
        <f t="shared" si="2"/>
        <v>80.279999999999987</v>
      </c>
      <c r="K29" s="6">
        <f t="shared" si="3"/>
        <v>17.244588699765565</v>
      </c>
      <c r="L29" s="14">
        <f t="shared" si="4"/>
        <v>97.524588699765559</v>
      </c>
      <c r="M29" s="14">
        <f t="shared" si="5"/>
        <v>31.517283625284904</v>
      </c>
      <c r="N29" s="7">
        <v>1</v>
      </c>
      <c r="O29" s="7"/>
    </row>
    <row r="30" spans="1:15" ht="33.75" customHeight="1" x14ac:dyDescent="0.3">
      <c r="A30" s="20">
        <f t="shared" si="0"/>
        <v>26</v>
      </c>
      <c r="B30" s="5" t="s">
        <v>1</v>
      </c>
      <c r="C30" s="5" t="s">
        <v>2</v>
      </c>
      <c r="D30" s="5">
        <f t="shared" si="1"/>
        <v>126</v>
      </c>
      <c r="E30" s="5" t="s">
        <v>24</v>
      </c>
      <c r="F30" s="5">
        <v>63.37</v>
      </c>
      <c r="G30" s="5">
        <v>3.81</v>
      </c>
      <c r="H30" s="5">
        <v>6.49</v>
      </c>
      <c r="I30" s="5">
        <v>6.61</v>
      </c>
      <c r="J30" s="6">
        <f t="shared" si="2"/>
        <v>80.279999999999987</v>
      </c>
      <c r="K30" s="6">
        <f t="shared" si="3"/>
        <v>17.244588699765565</v>
      </c>
      <c r="L30" s="14">
        <f t="shared" si="4"/>
        <v>97.524588699765559</v>
      </c>
      <c r="M30" s="14">
        <f t="shared" si="5"/>
        <v>31.517283625284904</v>
      </c>
      <c r="N30" s="7">
        <v>1</v>
      </c>
      <c r="O30" s="7"/>
    </row>
    <row r="31" spans="1:15" ht="33.75" customHeight="1" x14ac:dyDescent="0.3">
      <c r="A31" s="20">
        <f t="shared" si="0"/>
        <v>27</v>
      </c>
      <c r="B31" s="5" t="s">
        <v>1</v>
      </c>
      <c r="C31" s="5" t="s">
        <v>2</v>
      </c>
      <c r="D31" s="5">
        <f t="shared" si="1"/>
        <v>127</v>
      </c>
      <c r="E31" s="5" t="s">
        <v>25</v>
      </c>
      <c r="F31" s="5">
        <v>86.96</v>
      </c>
      <c r="G31" s="5">
        <v>3.6</v>
      </c>
      <c r="H31" s="5">
        <v>7.64</v>
      </c>
      <c r="I31" s="5">
        <v>8.09</v>
      </c>
      <c r="J31" s="6">
        <f t="shared" si="2"/>
        <v>106.28999999999999</v>
      </c>
      <c r="K31" s="6">
        <f t="shared" si="3"/>
        <v>23.664027668164955</v>
      </c>
      <c r="L31" s="14">
        <f t="shared" si="4"/>
        <v>129.95402766816494</v>
      </c>
      <c r="M31" s="14">
        <f t="shared" si="5"/>
        <v>41.997592636609831</v>
      </c>
      <c r="N31" s="7">
        <v>1</v>
      </c>
      <c r="O31" s="7"/>
    </row>
    <row r="32" spans="1:15" ht="33.75" customHeight="1" x14ac:dyDescent="0.3">
      <c r="A32" s="20">
        <f t="shared" si="0"/>
        <v>28</v>
      </c>
      <c r="B32" s="5" t="s">
        <v>1</v>
      </c>
      <c r="C32" s="5" t="s">
        <v>2</v>
      </c>
      <c r="D32" s="5">
        <f t="shared" si="1"/>
        <v>128</v>
      </c>
      <c r="E32" s="5" t="s">
        <v>24</v>
      </c>
      <c r="F32" s="5">
        <v>63.37</v>
      </c>
      <c r="G32" s="5">
        <v>3.81</v>
      </c>
      <c r="H32" s="5">
        <v>6.49</v>
      </c>
      <c r="I32" s="5">
        <v>6.61</v>
      </c>
      <c r="J32" s="6">
        <f t="shared" si="2"/>
        <v>80.279999999999987</v>
      </c>
      <c r="K32" s="6">
        <f t="shared" si="3"/>
        <v>17.244588699765565</v>
      </c>
      <c r="L32" s="14">
        <f t="shared" si="4"/>
        <v>97.524588699765559</v>
      </c>
      <c r="M32" s="14">
        <f t="shared" si="5"/>
        <v>31.517283625284904</v>
      </c>
      <c r="N32" s="7">
        <v>1</v>
      </c>
      <c r="O32" s="7"/>
    </row>
    <row r="33" spans="1:15" ht="33.75" customHeight="1" x14ac:dyDescent="0.3">
      <c r="A33" s="20">
        <f t="shared" si="0"/>
        <v>29</v>
      </c>
      <c r="B33" s="5" t="s">
        <v>1</v>
      </c>
      <c r="C33" s="5" t="s">
        <v>2</v>
      </c>
      <c r="D33" s="5">
        <f t="shared" si="1"/>
        <v>129</v>
      </c>
      <c r="E33" s="5" t="s">
        <v>25</v>
      </c>
      <c r="F33" s="5">
        <v>86.96</v>
      </c>
      <c r="G33" s="5">
        <v>3.6</v>
      </c>
      <c r="H33" s="5">
        <v>0</v>
      </c>
      <c r="I33" s="5">
        <v>8.09</v>
      </c>
      <c r="J33" s="6">
        <f t="shared" si="2"/>
        <v>98.649999999999991</v>
      </c>
      <c r="K33" s="6">
        <f t="shared" si="3"/>
        <v>23.664027668164955</v>
      </c>
      <c r="L33" s="14">
        <f t="shared" si="4"/>
        <v>122.31402766816495</v>
      </c>
      <c r="M33" s="14">
        <f t="shared" si="5"/>
        <v>39.52855328861046</v>
      </c>
      <c r="N33" s="7">
        <v>1</v>
      </c>
      <c r="O33" s="8"/>
    </row>
    <row r="34" spans="1:15" ht="33.75" customHeight="1" x14ac:dyDescent="0.3">
      <c r="A34" s="20">
        <f t="shared" si="0"/>
        <v>30</v>
      </c>
      <c r="B34" s="5" t="s">
        <v>1</v>
      </c>
      <c r="C34" s="5" t="s">
        <v>2</v>
      </c>
      <c r="D34" s="5">
        <f t="shared" si="1"/>
        <v>130</v>
      </c>
      <c r="E34" s="5" t="s">
        <v>24</v>
      </c>
      <c r="F34" s="5">
        <v>63.37</v>
      </c>
      <c r="G34" s="5">
        <v>3.81</v>
      </c>
      <c r="H34" s="5">
        <v>0</v>
      </c>
      <c r="I34" s="5">
        <v>6.61</v>
      </c>
      <c r="J34" s="6">
        <f t="shared" si="2"/>
        <v>73.789999999999992</v>
      </c>
      <c r="K34" s="6">
        <f t="shared" si="3"/>
        <v>17.244588699765565</v>
      </c>
      <c r="L34" s="14">
        <f t="shared" si="4"/>
        <v>91.03458869976555</v>
      </c>
      <c r="M34" s="14">
        <f t="shared" si="5"/>
        <v>29.419892870243547</v>
      </c>
      <c r="N34" s="7"/>
      <c r="O34" s="8"/>
    </row>
    <row r="35" spans="1:15" ht="33.75" customHeight="1" x14ac:dyDescent="0.3">
      <c r="A35" s="20">
        <f t="shared" si="0"/>
        <v>31</v>
      </c>
      <c r="B35" s="5" t="s">
        <v>1</v>
      </c>
      <c r="C35" s="5" t="s">
        <v>3</v>
      </c>
      <c r="D35" s="5">
        <v>201</v>
      </c>
      <c r="E35" s="5" t="s">
        <v>24</v>
      </c>
      <c r="F35" s="5">
        <v>62.14</v>
      </c>
      <c r="G35" s="5">
        <v>3.81</v>
      </c>
      <c r="H35" s="5">
        <v>0</v>
      </c>
      <c r="I35" s="5">
        <v>6.57</v>
      </c>
      <c r="J35" s="6">
        <f t="shared" si="2"/>
        <v>72.52000000000001</v>
      </c>
      <c r="K35" s="6">
        <f t="shared" si="3"/>
        <v>16.909874416970684</v>
      </c>
      <c r="L35" s="14">
        <f t="shared" si="4"/>
        <v>89.429874416970691</v>
      </c>
      <c r="M35" s="14">
        <f t="shared" si="5"/>
        <v>28.901293039547589</v>
      </c>
      <c r="N35" s="7"/>
      <c r="O35" s="8"/>
    </row>
    <row r="36" spans="1:15" ht="33.75" customHeight="1" x14ac:dyDescent="0.3">
      <c r="A36" s="20">
        <f t="shared" si="0"/>
        <v>32</v>
      </c>
      <c r="B36" s="5" t="s">
        <v>1</v>
      </c>
      <c r="C36" s="5" t="s">
        <v>3</v>
      </c>
      <c r="D36" s="5">
        <f t="shared" ref="D36:D64" si="6">SUM(D35+1)</f>
        <v>202</v>
      </c>
      <c r="E36" s="5" t="s">
        <v>25</v>
      </c>
      <c r="F36" s="5">
        <v>82.18</v>
      </c>
      <c r="G36" s="5">
        <v>4.24</v>
      </c>
      <c r="H36" s="5">
        <v>3.46</v>
      </c>
      <c r="I36" s="5">
        <v>7.69</v>
      </c>
      <c r="J36" s="6">
        <f t="shared" si="2"/>
        <v>97.57</v>
      </c>
      <c r="K36" s="6">
        <f t="shared" si="3"/>
        <v>22.363268097628755</v>
      </c>
      <c r="L36" s="14">
        <f t="shared" si="4"/>
        <v>119.93326809762874</v>
      </c>
      <c r="M36" s="14">
        <f t="shared" si="5"/>
        <v>38.759156815079045</v>
      </c>
      <c r="N36" s="7">
        <v>1</v>
      </c>
      <c r="O36" s="8"/>
    </row>
    <row r="37" spans="1:15" ht="33.75" customHeight="1" x14ac:dyDescent="0.3">
      <c r="A37" s="20">
        <f t="shared" si="0"/>
        <v>33</v>
      </c>
      <c r="B37" s="5" t="s">
        <v>1</v>
      </c>
      <c r="C37" s="5" t="s">
        <v>3</v>
      </c>
      <c r="D37" s="5">
        <f t="shared" si="6"/>
        <v>203</v>
      </c>
      <c r="E37" s="5" t="s">
        <v>24</v>
      </c>
      <c r="F37" s="5">
        <v>62.14</v>
      </c>
      <c r="G37" s="5">
        <v>3.81</v>
      </c>
      <c r="H37" s="5">
        <v>3.22</v>
      </c>
      <c r="I37" s="5">
        <v>6.57</v>
      </c>
      <c r="J37" s="6">
        <f t="shared" si="2"/>
        <v>75.740000000000009</v>
      </c>
      <c r="K37" s="6">
        <f t="shared" si="3"/>
        <v>16.909874416970684</v>
      </c>
      <c r="L37" s="14">
        <f t="shared" si="4"/>
        <v>92.64987441697069</v>
      </c>
      <c r="M37" s="14">
        <f t="shared" si="5"/>
        <v>29.941909099830049</v>
      </c>
      <c r="N37" s="7">
        <v>1</v>
      </c>
      <c r="O37" s="8"/>
    </row>
    <row r="38" spans="1:15" ht="33.75" customHeight="1" x14ac:dyDescent="0.3">
      <c r="A38" s="20">
        <f t="shared" ref="A38:A69" si="7">SUM(A37+1)</f>
        <v>34</v>
      </c>
      <c r="B38" s="5" t="s">
        <v>1</v>
      </c>
      <c r="C38" s="5" t="s">
        <v>3</v>
      </c>
      <c r="D38" s="5">
        <f t="shared" si="6"/>
        <v>204</v>
      </c>
      <c r="E38" s="5" t="s">
        <v>25</v>
      </c>
      <c r="F38" s="5">
        <v>82.18</v>
      </c>
      <c r="G38" s="5">
        <v>4.24</v>
      </c>
      <c r="H38" s="5">
        <v>2.94</v>
      </c>
      <c r="I38" s="5">
        <v>7.69</v>
      </c>
      <c r="J38" s="6">
        <f t="shared" si="2"/>
        <v>97.05</v>
      </c>
      <c r="K38" s="6">
        <f t="shared" si="3"/>
        <v>22.363268097628755</v>
      </c>
      <c r="L38" s="14">
        <f t="shared" si="4"/>
        <v>119.41326809762876</v>
      </c>
      <c r="M38" s="14">
        <f t="shared" si="5"/>
        <v>38.59110701652412</v>
      </c>
      <c r="N38" s="7">
        <v>1</v>
      </c>
      <c r="O38" s="8"/>
    </row>
    <row r="39" spans="1:15" ht="33.75" customHeight="1" x14ac:dyDescent="0.3">
      <c r="A39" s="20">
        <f t="shared" si="7"/>
        <v>35</v>
      </c>
      <c r="B39" s="5" t="s">
        <v>1</v>
      </c>
      <c r="C39" s="5" t="s">
        <v>3</v>
      </c>
      <c r="D39" s="5">
        <f t="shared" si="6"/>
        <v>205</v>
      </c>
      <c r="E39" s="5" t="s">
        <v>24</v>
      </c>
      <c r="F39" s="5">
        <v>62.14</v>
      </c>
      <c r="G39" s="5">
        <v>3.81</v>
      </c>
      <c r="H39" s="5">
        <v>3.22</v>
      </c>
      <c r="I39" s="5">
        <v>6.57</v>
      </c>
      <c r="J39" s="6">
        <f t="shared" si="2"/>
        <v>75.740000000000009</v>
      </c>
      <c r="K39" s="6">
        <f t="shared" si="3"/>
        <v>16.909874416970684</v>
      </c>
      <c r="L39" s="14">
        <f t="shared" si="4"/>
        <v>92.64987441697069</v>
      </c>
      <c r="M39" s="14">
        <f t="shared" si="5"/>
        <v>29.941909099830049</v>
      </c>
      <c r="N39" s="7">
        <v>1</v>
      </c>
      <c r="O39" s="8"/>
    </row>
    <row r="40" spans="1:15" ht="33.75" customHeight="1" x14ac:dyDescent="0.3">
      <c r="A40" s="20">
        <f t="shared" si="7"/>
        <v>36</v>
      </c>
      <c r="B40" s="5" t="s">
        <v>1</v>
      </c>
      <c r="C40" s="5" t="s">
        <v>3</v>
      </c>
      <c r="D40" s="5">
        <f t="shared" si="6"/>
        <v>206</v>
      </c>
      <c r="E40" s="5" t="s">
        <v>25</v>
      </c>
      <c r="F40" s="5">
        <v>82.18</v>
      </c>
      <c r="G40" s="5">
        <v>4.24</v>
      </c>
      <c r="H40" s="5">
        <v>2.94</v>
      </c>
      <c r="I40" s="5">
        <v>7.69</v>
      </c>
      <c r="J40" s="6">
        <f t="shared" si="2"/>
        <v>97.05</v>
      </c>
      <c r="K40" s="6">
        <f t="shared" si="3"/>
        <v>22.363268097628755</v>
      </c>
      <c r="L40" s="14">
        <f t="shared" si="4"/>
        <v>119.41326809762876</v>
      </c>
      <c r="M40" s="14">
        <f t="shared" si="5"/>
        <v>38.59110701652412</v>
      </c>
      <c r="N40" s="7">
        <v>1</v>
      </c>
      <c r="O40" s="8"/>
    </row>
    <row r="41" spans="1:15" ht="33.75" customHeight="1" x14ac:dyDescent="0.3">
      <c r="A41" s="20">
        <f t="shared" si="7"/>
        <v>37</v>
      </c>
      <c r="B41" s="5" t="s">
        <v>1</v>
      </c>
      <c r="C41" s="5" t="s">
        <v>3</v>
      </c>
      <c r="D41" s="5">
        <f t="shared" si="6"/>
        <v>207</v>
      </c>
      <c r="E41" s="5" t="s">
        <v>24</v>
      </c>
      <c r="F41" s="5">
        <v>62.14</v>
      </c>
      <c r="G41" s="5">
        <v>3.81</v>
      </c>
      <c r="H41" s="5">
        <v>3.22</v>
      </c>
      <c r="I41" s="5">
        <v>6.57</v>
      </c>
      <c r="J41" s="6">
        <f t="shared" si="2"/>
        <v>75.740000000000009</v>
      </c>
      <c r="K41" s="6">
        <f t="shared" si="3"/>
        <v>16.909874416970684</v>
      </c>
      <c r="L41" s="14">
        <f t="shared" si="4"/>
        <v>92.64987441697069</v>
      </c>
      <c r="M41" s="14">
        <f t="shared" si="5"/>
        <v>29.941909099830049</v>
      </c>
      <c r="N41" s="7">
        <v>1</v>
      </c>
      <c r="O41" s="8"/>
    </row>
    <row r="42" spans="1:15" ht="33.75" customHeight="1" x14ac:dyDescent="0.3">
      <c r="A42" s="20">
        <f t="shared" si="7"/>
        <v>38</v>
      </c>
      <c r="B42" s="5" t="s">
        <v>1</v>
      </c>
      <c r="C42" s="5" t="s">
        <v>3</v>
      </c>
      <c r="D42" s="5">
        <f t="shared" si="6"/>
        <v>208</v>
      </c>
      <c r="E42" s="5" t="s">
        <v>25</v>
      </c>
      <c r="F42" s="5">
        <v>82.18</v>
      </c>
      <c r="G42" s="5">
        <v>4.24</v>
      </c>
      <c r="H42" s="5">
        <v>2.94</v>
      </c>
      <c r="I42" s="5">
        <v>7.69</v>
      </c>
      <c r="J42" s="6">
        <f t="shared" si="2"/>
        <v>97.05</v>
      </c>
      <c r="K42" s="6">
        <f t="shared" si="3"/>
        <v>22.363268097628755</v>
      </c>
      <c r="L42" s="14">
        <f t="shared" si="4"/>
        <v>119.41326809762876</v>
      </c>
      <c r="M42" s="14">
        <f t="shared" si="5"/>
        <v>38.59110701652412</v>
      </c>
      <c r="N42" s="7">
        <v>1</v>
      </c>
      <c r="O42" s="8"/>
    </row>
    <row r="43" spans="1:15" ht="33.75" customHeight="1" x14ac:dyDescent="0.3">
      <c r="A43" s="20">
        <f t="shared" si="7"/>
        <v>39</v>
      </c>
      <c r="B43" s="5" t="s">
        <v>1</v>
      </c>
      <c r="C43" s="5" t="s">
        <v>3</v>
      </c>
      <c r="D43" s="5">
        <f t="shared" si="6"/>
        <v>209</v>
      </c>
      <c r="E43" s="5" t="s">
        <v>24</v>
      </c>
      <c r="F43" s="5">
        <v>62.14</v>
      </c>
      <c r="G43" s="5">
        <v>3.81</v>
      </c>
      <c r="H43" s="5">
        <v>0</v>
      </c>
      <c r="I43" s="5">
        <v>6.57</v>
      </c>
      <c r="J43" s="6">
        <f t="shared" si="2"/>
        <v>72.52000000000001</v>
      </c>
      <c r="K43" s="6">
        <f t="shared" si="3"/>
        <v>16.909874416970684</v>
      </c>
      <c r="L43" s="14">
        <f t="shared" si="4"/>
        <v>89.429874416970691</v>
      </c>
      <c r="M43" s="14">
        <f t="shared" si="5"/>
        <v>28.901293039547589</v>
      </c>
      <c r="N43" s="7"/>
      <c r="O43" s="8"/>
    </row>
    <row r="44" spans="1:15" ht="33.75" customHeight="1" x14ac:dyDescent="0.3">
      <c r="A44" s="20">
        <f t="shared" si="7"/>
        <v>40</v>
      </c>
      <c r="B44" s="5" t="s">
        <v>1</v>
      </c>
      <c r="C44" s="5" t="s">
        <v>3</v>
      </c>
      <c r="D44" s="5">
        <f t="shared" si="6"/>
        <v>210</v>
      </c>
      <c r="E44" s="5" t="s">
        <v>25</v>
      </c>
      <c r="F44" s="5">
        <v>82.18</v>
      </c>
      <c r="G44" s="5">
        <v>4.24</v>
      </c>
      <c r="H44" s="5">
        <v>2.94</v>
      </c>
      <c r="I44" s="5">
        <v>7.69</v>
      </c>
      <c r="J44" s="6">
        <f t="shared" si="2"/>
        <v>97.05</v>
      </c>
      <c r="K44" s="6">
        <f t="shared" si="3"/>
        <v>22.363268097628755</v>
      </c>
      <c r="L44" s="14">
        <f t="shared" si="4"/>
        <v>119.41326809762876</v>
      </c>
      <c r="M44" s="14">
        <f t="shared" si="5"/>
        <v>38.59110701652412</v>
      </c>
      <c r="N44" s="7">
        <v>1</v>
      </c>
      <c r="O44" s="8"/>
    </row>
    <row r="45" spans="1:15" ht="33.75" customHeight="1" x14ac:dyDescent="0.3">
      <c r="A45" s="20">
        <f t="shared" si="7"/>
        <v>41</v>
      </c>
      <c r="B45" s="5" t="s">
        <v>1</v>
      </c>
      <c r="C45" s="5" t="s">
        <v>3</v>
      </c>
      <c r="D45" s="5">
        <f t="shared" si="6"/>
        <v>211</v>
      </c>
      <c r="E45" s="5" t="s">
        <v>24</v>
      </c>
      <c r="F45" s="5">
        <v>63.07</v>
      </c>
      <c r="G45" s="5">
        <v>3.81</v>
      </c>
      <c r="H45" s="5">
        <v>3.23</v>
      </c>
      <c r="I45" s="5">
        <v>6.69</v>
      </c>
      <c r="J45" s="6">
        <f t="shared" si="2"/>
        <v>76.8</v>
      </c>
      <c r="K45" s="6">
        <f t="shared" si="3"/>
        <v>17.162951069815595</v>
      </c>
      <c r="L45" s="14">
        <f t="shared" si="4"/>
        <v>93.962951069815588</v>
      </c>
      <c r="M45" s="14">
        <f t="shared" si="5"/>
        <v>30.366259613287298</v>
      </c>
      <c r="N45" s="7">
        <v>1</v>
      </c>
      <c r="O45" s="8"/>
    </row>
    <row r="46" spans="1:15" ht="33.75" customHeight="1" x14ac:dyDescent="0.3">
      <c r="A46" s="20">
        <f t="shared" si="7"/>
        <v>42</v>
      </c>
      <c r="B46" s="5" t="s">
        <v>1</v>
      </c>
      <c r="C46" s="5" t="s">
        <v>3</v>
      </c>
      <c r="D46" s="5">
        <f t="shared" si="6"/>
        <v>212</v>
      </c>
      <c r="E46" s="5" t="s">
        <v>25</v>
      </c>
      <c r="F46" s="5">
        <v>82.18</v>
      </c>
      <c r="G46" s="5">
        <v>4.24</v>
      </c>
      <c r="H46" s="5">
        <v>2.94</v>
      </c>
      <c r="I46" s="5">
        <v>7.69</v>
      </c>
      <c r="J46" s="6">
        <f t="shared" si="2"/>
        <v>97.05</v>
      </c>
      <c r="K46" s="6">
        <f t="shared" si="3"/>
        <v>22.363268097628755</v>
      </c>
      <c r="L46" s="14">
        <f t="shared" si="4"/>
        <v>119.41326809762876</v>
      </c>
      <c r="M46" s="14">
        <f t="shared" si="5"/>
        <v>38.59110701652412</v>
      </c>
      <c r="N46" s="7">
        <v>1</v>
      </c>
      <c r="O46" s="8"/>
    </row>
    <row r="47" spans="1:15" ht="33.75" customHeight="1" x14ac:dyDescent="0.3">
      <c r="A47" s="20">
        <f t="shared" si="7"/>
        <v>43</v>
      </c>
      <c r="B47" s="5" t="s">
        <v>1</v>
      </c>
      <c r="C47" s="5" t="s">
        <v>3</v>
      </c>
      <c r="D47" s="5">
        <f t="shared" si="6"/>
        <v>213</v>
      </c>
      <c r="E47" s="5" t="s">
        <v>24</v>
      </c>
      <c r="F47" s="5">
        <v>64.06</v>
      </c>
      <c r="G47" s="5">
        <v>3.81</v>
      </c>
      <c r="H47" s="5">
        <v>0</v>
      </c>
      <c r="I47" s="5">
        <v>6.69</v>
      </c>
      <c r="J47" s="6">
        <f t="shared" si="2"/>
        <v>74.56</v>
      </c>
      <c r="K47" s="6">
        <f t="shared" si="3"/>
        <v>17.432355248650499</v>
      </c>
      <c r="L47" s="14">
        <f t="shared" si="4"/>
        <v>91.992355248650497</v>
      </c>
      <c r="M47" s="14">
        <f t="shared" si="5"/>
        <v>29.729416861787328</v>
      </c>
      <c r="N47" s="7">
        <v>1</v>
      </c>
      <c r="O47" s="8"/>
    </row>
    <row r="48" spans="1:15" ht="33.75" customHeight="1" x14ac:dyDescent="0.3">
      <c r="A48" s="20">
        <f t="shared" si="7"/>
        <v>44</v>
      </c>
      <c r="B48" s="5" t="s">
        <v>1</v>
      </c>
      <c r="C48" s="5" t="s">
        <v>3</v>
      </c>
      <c r="D48" s="5">
        <f t="shared" si="6"/>
        <v>214</v>
      </c>
      <c r="E48" s="5" t="s">
        <v>25</v>
      </c>
      <c r="F48" s="5">
        <v>82.18</v>
      </c>
      <c r="G48" s="5">
        <v>4.24</v>
      </c>
      <c r="H48" s="5">
        <v>2.94</v>
      </c>
      <c r="I48" s="5">
        <v>7.69</v>
      </c>
      <c r="J48" s="6">
        <f t="shared" si="2"/>
        <v>97.05</v>
      </c>
      <c r="K48" s="6">
        <f t="shared" si="3"/>
        <v>22.363268097628755</v>
      </c>
      <c r="L48" s="14">
        <f t="shared" si="4"/>
        <v>119.41326809762876</v>
      </c>
      <c r="M48" s="14">
        <f t="shared" si="5"/>
        <v>38.59110701652412</v>
      </c>
      <c r="N48" s="7">
        <v>1</v>
      </c>
      <c r="O48" s="8"/>
    </row>
    <row r="49" spans="1:15" ht="33.75" customHeight="1" x14ac:dyDescent="0.3">
      <c r="A49" s="20">
        <f t="shared" si="7"/>
        <v>45</v>
      </c>
      <c r="B49" s="5" t="s">
        <v>1</v>
      </c>
      <c r="C49" s="5" t="s">
        <v>3</v>
      </c>
      <c r="D49" s="5">
        <f t="shared" si="6"/>
        <v>215</v>
      </c>
      <c r="E49" s="5" t="s">
        <v>24</v>
      </c>
      <c r="F49" s="5">
        <v>64.06</v>
      </c>
      <c r="G49" s="5">
        <v>3.81</v>
      </c>
      <c r="H49" s="5">
        <v>0</v>
      </c>
      <c r="I49" s="5">
        <v>6.69</v>
      </c>
      <c r="J49" s="6">
        <f t="shared" si="2"/>
        <v>74.56</v>
      </c>
      <c r="K49" s="6">
        <f t="shared" si="3"/>
        <v>17.432355248650499</v>
      </c>
      <c r="L49" s="14">
        <f t="shared" si="4"/>
        <v>91.992355248650497</v>
      </c>
      <c r="M49" s="14">
        <f t="shared" si="5"/>
        <v>29.729416861787328</v>
      </c>
      <c r="N49" s="7">
        <v>1</v>
      </c>
      <c r="O49" s="8"/>
    </row>
    <row r="50" spans="1:15" ht="33.75" customHeight="1" x14ac:dyDescent="0.3">
      <c r="A50" s="20">
        <f t="shared" si="7"/>
        <v>46</v>
      </c>
      <c r="B50" s="5" t="s">
        <v>1</v>
      </c>
      <c r="C50" s="5" t="s">
        <v>3</v>
      </c>
      <c r="D50" s="5">
        <f t="shared" si="6"/>
        <v>216</v>
      </c>
      <c r="E50" s="5" t="s">
        <v>25</v>
      </c>
      <c r="F50" s="5">
        <v>82.18</v>
      </c>
      <c r="G50" s="5">
        <v>4.24</v>
      </c>
      <c r="H50" s="5">
        <v>2.94</v>
      </c>
      <c r="I50" s="5">
        <v>7.69</v>
      </c>
      <c r="J50" s="6">
        <f t="shared" si="2"/>
        <v>97.05</v>
      </c>
      <c r="K50" s="6">
        <f t="shared" si="3"/>
        <v>22.363268097628755</v>
      </c>
      <c r="L50" s="14">
        <f t="shared" si="4"/>
        <v>119.41326809762876</v>
      </c>
      <c r="M50" s="14">
        <f t="shared" si="5"/>
        <v>38.59110701652412</v>
      </c>
      <c r="N50" s="7">
        <v>1</v>
      </c>
      <c r="O50" s="8"/>
    </row>
    <row r="51" spans="1:15" ht="33.75" customHeight="1" x14ac:dyDescent="0.3">
      <c r="A51" s="20">
        <f t="shared" si="7"/>
        <v>47</v>
      </c>
      <c r="B51" s="5" t="s">
        <v>1</v>
      </c>
      <c r="C51" s="5" t="s">
        <v>3</v>
      </c>
      <c r="D51" s="5">
        <f t="shared" si="6"/>
        <v>217</v>
      </c>
      <c r="E51" s="5" t="s">
        <v>24</v>
      </c>
      <c r="F51" s="5">
        <v>64.06</v>
      </c>
      <c r="G51" s="5">
        <v>3.81</v>
      </c>
      <c r="H51" s="5">
        <v>0</v>
      </c>
      <c r="I51" s="5">
        <v>6.69</v>
      </c>
      <c r="J51" s="6">
        <f t="shared" si="2"/>
        <v>74.56</v>
      </c>
      <c r="K51" s="6">
        <f t="shared" si="3"/>
        <v>17.432355248650499</v>
      </c>
      <c r="L51" s="14">
        <f t="shared" si="4"/>
        <v>91.992355248650497</v>
      </c>
      <c r="M51" s="14">
        <f t="shared" si="5"/>
        <v>29.729416861787328</v>
      </c>
      <c r="N51" s="7">
        <v>1</v>
      </c>
      <c r="O51" s="8"/>
    </row>
    <row r="52" spans="1:15" ht="33.75" customHeight="1" x14ac:dyDescent="0.3">
      <c r="A52" s="20">
        <f t="shared" si="7"/>
        <v>48</v>
      </c>
      <c r="B52" s="5" t="s">
        <v>1</v>
      </c>
      <c r="C52" s="5" t="s">
        <v>3</v>
      </c>
      <c r="D52" s="5">
        <f t="shared" si="6"/>
        <v>218</v>
      </c>
      <c r="E52" s="5" t="s">
        <v>25</v>
      </c>
      <c r="F52" s="5">
        <v>86.37</v>
      </c>
      <c r="G52" s="5">
        <v>0</v>
      </c>
      <c r="H52" s="5">
        <v>14.64</v>
      </c>
      <c r="I52" s="5">
        <v>7.75</v>
      </c>
      <c r="J52" s="6">
        <f t="shared" si="2"/>
        <v>108.76</v>
      </c>
      <c r="K52" s="6">
        <f t="shared" si="3"/>
        <v>23.503473662596683</v>
      </c>
      <c r="L52" s="14">
        <f t="shared" si="4"/>
        <v>132.26347366259668</v>
      </c>
      <c r="M52" s="14">
        <f t="shared" si="5"/>
        <v>42.743942509951651</v>
      </c>
      <c r="N52" s="7">
        <v>1</v>
      </c>
      <c r="O52" s="8"/>
    </row>
    <row r="53" spans="1:15" ht="33.75" customHeight="1" x14ac:dyDescent="0.3">
      <c r="A53" s="20">
        <f t="shared" si="7"/>
        <v>49</v>
      </c>
      <c r="B53" s="5" t="s">
        <v>1</v>
      </c>
      <c r="C53" s="5" t="s">
        <v>3</v>
      </c>
      <c r="D53" s="5">
        <f t="shared" si="6"/>
        <v>219</v>
      </c>
      <c r="E53" s="5" t="s">
        <v>24</v>
      </c>
      <c r="F53" s="5">
        <v>63.37</v>
      </c>
      <c r="G53" s="5">
        <v>3.81</v>
      </c>
      <c r="H53" s="5">
        <v>0</v>
      </c>
      <c r="I53" s="5">
        <v>6.61</v>
      </c>
      <c r="J53" s="6">
        <f t="shared" si="2"/>
        <v>73.789999999999992</v>
      </c>
      <c r="K53" s="6">
        <f t="shared" si="3"/>
        <v>17.244588699765565</v>
      </c>
      <c r="L53" s="14">
        <f t="shared" si="4"/>
        <v>91.03458869976555</v>
      </c>
      <c r="M53" s="14">
        <f t="shared" si="5"/>
        <v>29.419892870243547</v>
      </c>
      <c r="N53" s="7"/>
      <c r="O53" s="8"/>
    </row>
    <row r="54" spans="1:15" ht="33.75" customHeight="1" x14ac:dyDescent="0.3">
      <c r="A54" s="20">
        <f t="shared" si="7"/>
        <v>50</v>
      </c>
      <c r="B54" s="5" t="s">
        <v>1</v>
      </c>
      <c r="C54" s="5" t="s">
        <v>3</v>
      </c>
      <c r="D54" s="5">
        <f t="shared" si="6"/>
        <v>220</v>
      </c>
      <c r="E54" s="5" t="s">
        <v>25</v>
      </c>
      <c r="F54" s="5">
        <v>86.96</v>
      </c>
      <c r="G54" s="5">
        <v>3.6</v>
      </c>
      <c r="H54" s="5">
        <v>2.98</v>
      </c>
      <c r="I54" s="5">
        <v>8.09</v>
      </c>
      <c r="J54" s="6">
        <f t="shared" si="2"/>
        <v>101.63</v>
      </c>
      <c r="K54" s="6">
        <f t="shared" si="3"/>
        <v>23.664027668164955</v>
      </c>
      <c r="L54" s="14">
        <f t="shared" si="4"/>
        <v>125.29402766816494</v>
      </c>
      <c r="M54" s="14">
        <f t="shared" si="5"/>
        <v>40.49160790340602</v>
      </c>
      <c r="N54" s="7">
        <v>1</v>
      </c>
      <c r="O54" s="8"/>
    </row>
    <row r="55" spans="1:15" ht="33.75" customHeight="1" x14ac:dyDescent="0.3">
      <c r="A55" s="20">
        <f t="shared" si="7"/>
        <v>51</v>
      </c>
      <c r="B55" s="5" t="s">
        <v>1</v>
      </c>
      <c r="C55" s="5" t="s">
        <v>3</v>
      </c>
      <c r="D55" s="5">
        <f t="shared" si="6"/>
        <v>221</v>
      </c>
      <c r="E55" s="5" t="s">
        <v>24</v>
      </c>
      <c r="F55" s="5">
        <v>63.37</v>
      </c>
      <c r="G55" s="5">
        <v>3.81</v>
      </c>
      <c r="H55" s="5">
        <v>0</v>
      </c>
      <c r="I55" s="5">
        <v>6.61</v>
      </c>
      <c r="J55" s="6">
        <f t="shared" si="2"/>
        <v>73.789999999999992</v>
      </c>
      <c r="K55" s="6">
        <f t="shared" si="3"/>
        <v>17.244588699765565</v>
      </c>
      <c r="L55" s="14">
        <f t="shared" si="4"/>
        <v>91.03458869976555</v>
      </c>
      <c r="M55" s="14">
        <f t="shared" si="5"/>
        <v>29.419892870243547</v>
      </c>
      <c r="N55" s="7"/>
      <c r="O55" s="8"/>
    </row>
    <row r="56" spans="1:15" ht="33.75" customHeight="1" x14ac:dyDescent="0.3">
      <c r="A56" s="20">
        <f t="shared" si="7"/>
        <v>52</v>
      </c>
      <c r="B56" s="5" t="s">
        <v>1</v>
      </c>
      <c r="C56" s="5" t="s">
        <v>3</v>
      </c>
      <c r="D56" s="5">
        <f t="shared" si="6"/>
        <v>222</v>
      </c>
      <c r="E56" s="5" t="s">
        <v>25</v>
      </c>
      <c r="F56" s="5">
        <v>86.96</v>
      </c>
      <c r="G56" s="5">
        <v>3.6</v>
      </c>
      <c r="H56" s="5">
        <v>2.98</v>
      </c>
      <c r="I56" s="5">
        <v>8.09</v>
      </c>
      <c r="J56" s="6">
        <f t="shared" si="2"/>
        <v>101.63</v>
      </c>
      <c r="K56" s="6">
        <f t="shared" si="3"/>
        <v>23.664027668164955</v>
      </c>
      <c r="L56" s="14">
        <f t="shared" si="4"/>
        <v>125.29402766816494</v>
      </c>
      <c r="M56" s="14">
        <f t="shared" si="5"/>
        <v>40.49160790340602</v>
      </c>
      <c r="N56" s="7">
        <v>1</v>
      </c>
      <c r="O56" s="8"/>
    </row>
    <row r="57" spans="1:15" ht="33.75" customHeight="1" x14ac:dyDescent="0.3">
      <c r="A57" s="20">
        <f t="shared" si="7"/>
        <v>53</v>
      </c>
      <c r="B57" s="5" t="s">
        <v>1</v>
      </c>
      <c r="C57" s="5" t="s">
        <v>3</v>
      </c>
      <c r="D57" s="5">
        <f t="shared" si="6"/>
        <v>223</v>
      </c>
      <c r="E57" s="5" t="s">
        <v>24</v>
      </c>
      <c r="F57" s="5">
        <v>63.37</v>
      </c>
      <c r="G57" s="5">
        <v>3.81</v>
      </c>
      <c r="H57" s="5">
        <v>0</v>
      </c>
      <c r="I57" s="5">
        <v>6.61</v>
      </c>
      <c r="J57" s="6">
        <f t="shared" si="2"/>
        <v>73.789999999999992</v>
      </c>
      <c r="K57" s="6">
        <f t="shared" si="3"/>
        <v>17.244588699765565</v>
      </c>
      <c r="L57" s="14">
        <f t="shared" si="4"/>
        <v>91.03458869976555</v>
      </c>
      <c r="M57" s="14">
        <f t="shared" si="5"/>
        <v>29.419892870243547</v>
      </c>
      <c r="N57" s="7"/>
      <c r="O57" s="8"/>
    </row>
    <row r="58" spans="1:15" ht="33.75" customHeight="1" x14ac:dyDescent="0.3">
      <c r="A58" s="20">
        <f t="shared" si="7"/>
        <v>54</v>
      </c>
      <c r="B58" s="5" t="s">
        <v>1</v>
      </c>
      <c r="C58" s="5" t="s">
        <v>3</v>
      </c>
      <c r="D58" s="5">
        <f t="shared" si="6"/>
        <v>224</v>
      </c>
      <c r="E58" s="5" t="s">
        <v>25</v>
      </c>
      <c r="F58" s="5">
        <v>86.96</v>
      </c>
      <c r="G58" s="5">
        <v>3.6</v>
      </c>
      <c r="H58" s="5">
        <v>22.72</v>
      </c>
      <c r="I58" s="5">
        <v>8.09</v>
      </c>
      <c r="J58" s="6">
        <f t="shared" si="2"/>
        <v>121.36999999999999</v>
      </c>
      <c r="K58" s="6">
        <f t="shared" si="3"/>
        <v>23.664027668164955</v>
      </c>
      <c r="L58" s="14">
        <f t="shared" si="4"/>
        <v>145.03402766816495</v>
      </c>
      <c r="M58" s="14">
        <f t="shared" si="5"/>
        <v>46.871036794702846</v>
      </c>
      <c r="N58" s="7">
        <v>1</v>
      </c>
      <c r="O58" s="8"/>
    </row>
    <row r="59" spans="1:15" ht="33.75" customHeight="1" x14ac:dyDescent="0.3">
      <c r="A59" s="20">
        <f t="shared" si="7"/>
        <v>55</v>
      </c>
      <c r="B59" s="5" t="s">
        <v>1</v>
      </c>
      <c r="C59" s="5" t="s">
        <v>3</v>
      </c>
      <c r="D59" s="5">
        <f t="shared" si="6"/>
        <v>225</v>
      </c>
      <c r="E59" s="5" t="s">
        <v>24</v>
      </c>
      <c r="F59" s="5">
        <v>63.37</v>
      </c>
      <c r="G59" s="5">
        <v>3.81</v>
      </c>
      <c r="H59" s="5">
        <v>0</v>
      </c>
      <c r="I59" s="5">
        <v>6.61</v>
      </c>
      <c r="J59" s="6">
        <f t="shared" si="2"/>
        <v>73.789999999999992</v>
      </c>
      <c r="K59" s="6">
        <f t="shared" si="3"/>
        <v>17.244588699765565</v>
      </c>
      <c r="L59" s="14">
        <f t="shared" si="4"/>
        <v>91.03458869976555</v>
      </c>
      <c r="M59" s="14">
        <f t="shared" si="5"/>
        <v>29.419892870243547</v>
      </c>
      <c r="N59" s="7"/>
      <c r="O59" s="8"/>
    </row>
    <row r="60" spans="1:15" ht="33.75" customHeight="1" x14ac:dyDescent="0.3">
      <c r="A60" s="20">
        <f t="shared" si="7"/>
        <v>56</v>
      </c>
      <c r="B60" s="5" t="s">
        <v>1</v>
      </c>
      <c r="C60" s="5" t="s">
        <v>3</v>
      </c>
      <c r="D60" s="5">
        <f t="shared" si="6"/>
        <v>226</v>
      </c>
      <c r="E60" s="5" t="s">
        <v>24</v>
      </c>
      <c r="F60" s="5">
        <v>63.37</v>
      </c>
      <c r="G60" s="5">
        <v>3.81</v>
      </c>
      <c r="H60" s="5">
        <v>0</v>
      </c>
      <c r="I60" s="5">
        <v>6.61</v>
      </c>
      <c r="J60" s="6">
        <f t="shared" si="2"/>
        <v>73.789999999999992</v>
      </c>
      <c r="K60" s="6">
        <f t="shared" si="3"/>
        <v>17.244588699765565</v>
      </c>
      <c r="L60" s="14">
        <f t="shared" si="4"/>
        <v>91.03458869976555</v>
      </c>
      <c r="M60" s="14">
        <f t="shared" si="5"/>
        <v>29.419892870243547</v>
      </c>
      <c r="N60" s="7"/>
      <c r="O60" s="8"/>
    </row>
    <row r="61" spans="1:15" ht="33.75" customHeight="1" x14ac:dyDescent="0.3">
      <c r="A61" s="20">
        <f t="shared" si="7"/>
        <v>57</v>
      </c>
      <c r="B61" s="5" t="s">
        <v>1</v>
      </c>
      <c r="C61" s="5" t="s">
        <v>3</v>
      </c>
      <c r="D61" s="5">
        <f t="shared" si="6"/>
        <v>227</v>
      </c>
      <c r="E61" s="5" t="s">
        <v>25</v>
      </c>
      <c r="F61" s="5">
        <v>86.96</v>
      </c>
      <c r="G61" s="5">
        <v>3.6</v>
      </c>
      <c r="H61" s="5">
        <v>16.96</v>
      </c>
      <c r="I61" s="5">
        <v>8.09</v>
      </c>
      <c r="J61" s="6">
        <f t="shared" si="2"/>
        <v>115.60999999999999</v>
      </c>
      <c r="K61" s="6">
        <f t="shared" si="3"/>
        <v>23.664027668164955</v>
      </c>
      <c r="L61" s="14">
        <f t="shared" si="4"/>
        <v>139.27402766816493</v>
      </c>
      <c r="M61" s="14">
        <f t="shared" si="5"/>
        <v>45.009562103017451</v>
      </c>
      <c r="N61" s="7">
        <v>1</v>
      </c>
      <c r="O61" s="8"/>
    </row>
    <row r="62" spans="1:15" ht="33.75" customHeight="1" x14ac:dyDescent="0.3">
      <c r="A62" s="20">
        <f t="shared" si="7"/>
        <v>58</v>
      </c>
      <c r="B62" s="5" t="s">
        <v>1</v>
      </c>
      <c r="C62" s="5" t="s">
        <v>3</v>
      </c>
      <c r="D62" s="5">
        <f t="shared" si="6"/>
        <v>228</v>
      </c>
      <c r="E62" s="5" t="s">
        <v>24</v>
      </c>
      <c r="F62" s="5">
        <v>63.37</v>
      </c>
      <c r="G62" s="5">
        <v>3.81</v>
      </c>
      <c r="H62" s="5">
        <v>0</v>
      </c>
      <c r="I62" s="5">
        <v>6.61</v>
      </c>
      <c r="J62" s="6">
        <f t="shared" si="2"/>
        <v>73.789999999999992</v>
      </c>
      <c r="K62" s="6">
        <f t="shared" si="3"/>
        <v>17.244588699765565</v>
      </c>
      <c r="L62" s="14">
        <f t="shared" si="4"/>
        <v>91.03458869976555</v>
      </c>
      <c r="M62" s="14">
        <f t="shared" si="5"/>
        <v>29.419892870243547</v>
      </c>
      <c r="N62" s="7"/>
      <c r="O62" s="8"/>
    </row>
    <row r="63" spans="1:15" ht="33.75" customHeight="1" x14ac:dyDescent="0.3">
      <c r="A63" s="20">
        <f t="shared" si="7"/>
        <v>59</v>
      </c>
      <c r="B63" s="5" t="s">
        <v>1</v>
      </c>
      <c r="C63" s="5" t="s">
        <v>3</v>
      </c>
      <c r="D63" s="5">
        <f t="shared" si="6"/>
        <v>229</v>
      </c>
      <c r="E63" s="5" t="s">
        <v>25</v>
      </c>
      <c r="F63" s="5">
        <v>86.96</v>
      </c>
      <c r="G63" s="5">
        <v>3.6</v>
      </c>
      <c r="H63" s="5">
        <v>0</v>
      </c>
      <c r="I63" s="5">
        <v>8.09</v>
      </c>
      <c r="J63" s="6">
        <f t="shared" si="2"/>
        <v>98.649999999999991</v>
      </c>
      <c r="K63" s="6">
        <f t="shared" si="3"/>
        <v>23.664027668164955</v>
      </c>
      <c r="L63" s="14">
        <f t="shared" si="4"/>
        <v>122.31402766816495</v>
      </c>
      <c r="M63" s="14">
        <f t="shared" si="5"/>
        <v>39.52855328861046</v>
      </c>
      <c r="N63" s="7">
        <v>1</v>
      </c>
      <c r="O63" s="8"/>
    </row>
    <row r="64" spans="1:15" ht="33.75" customHeight="1" x14ac:dyDescent="0.3">
      <c r="A64" s="20">
        <f t="shared" si="7"/>
        <v>60</v>
      </c>
      <c r="B64" s="5" t="s">
        <v>1</v>
      </c>
      <c r="C64" s="5" t="s">
        <v>3</v>
      </c>
      <c r="D64" s="5">
        <f t="shared" si="6"/>
        <v>230</v>
      </c>
      <c r="E64" s="5" t="s">
        <v>24</v>
      </c>
      <c r="F64" s="5">
        <v>63.37</v>
      </c>
      <c r="G64" s="5">
        <v>3.81</v>
      </c>
      <c r="H64" s="5">
        <v>0</v>
      </c>
      <c r="I64" s="5">
        <v>6.61</v>
      </c>
      <c r="J64" s="6">
        <f t="shared" si="2"/>
        <v>73.789999999999992</v>
      </c>
      <c r="K64" s="6">
        <f t="shared" si="3"/>
        <v>17.244588699765565</v>
      </c>
      <c r="L64" s="14">
        <f t="shared" si="4"/>
        <v>91.03458869976555</v>
      </c>
      <c r="M64" s="14">
        <f t="shared" si="5"/>
        <v>29.419892870243547</v>
      </c>
      <c r="N64" s="7"/>
      <c r="O64" s="8"/>
    </row>
    <row r="65" spans="1:15" ht="33.75" customHeight="1" x14ac:dyDescent="0.3">
      <c r="A65" s="20">
        <f t="shared" si="7"/>
        <v>61</v>
      </c>
      <c r="B65" s="5" t="s">
        <v>1</v>
      </c>
      <c r="C65" s="5" t="s">
        <v>4</v>
      </c>
      <c r="D65" s="5">
        <v>301</v>
      </c>
      <c r="E65" s="5" t="s">
        <v>24</v>
      </c>
      <c r="F65" s="5">
        <v>62.14</v>
      </c>
      <c r="G65" s="5">
        <v>3.81</v>
      </c>
      <c r="H65" s="5">
        <v>0</v>
      </c>
      <c r="I65" s="5">
        <v>6.57</v>
      </c>
      <c r="J65" s="6">
        <f t="shared" si="2"/>
        <v>72.52000000000001</v>
      </c>
      <c r="K65" s="6">
        <f t="shared" si="3"/>
        <v>16.909874416970684</v>
      </c>
      <c r="L65" s="14">
        <f t="shared" si="4"/>
        <v>89.429874416970691</v>
      </c>
      <c r="M65" s="14">
        <f t="shared" si="5"/>
        <v>28.901293039547589</v>
      </c>
      <c r="N65" s="7"/>
      <c r="O65" s="8"/>
    </row>
    <row r="66" spans="1:15" ht="33.75" customHeight="1" x14ac:dyDescent="0.3">
      <c r="A66" s="20">
        <f t="shared" si="7"/>
        <v>62</v>
      </c>
      <c r="B66" s="5" t="s">
        <v>1</v>
      </c>
      <c r="C66" s="5" t="s">
        <v>4</v>
      </c>
      <c r="D66" s="5">
        <f t="shared" ref="D66:D94" si="8">SUM(D65+1)</f>
        <v>302</v>
      </c>
      <c r="E66" s="5" t="s">
        <v>25</v>
      </c>
      <c r="F66" s="5">
        <v>82.18</v>
      </c>
      <c r="G66" s="5">
        <v>4.24</v>
      </c>
      <c r="H66" s="5">
        <v>3.46</v>
      </c>
      <c r="I66" s="5">
        <v>7.69</v>
      </c>
      <c r="J66" s="6">
        <f t="shared" si="2"/>
        <v>97.57</v>
      </c>
      <c r="K66" s="6">
        <f t="shared" si="3"/>
        <v>22.363268097628755</v>
      </c>
      <c r="L66" s="14">
        <f t="shared" si="4"/>
        <v>119.93326809762874</v>
      </c>
      <c r="M66" s="14">
        <f t="shared" si="5"/>
        <v>38.759156815079045</v>
      </c>
      <c r="N66" s="7">
        <v>1</v>
      </c>
      <c r="O66" s="8"/>
    </row>
    <row r="67" spans="1:15" ht="33.75" customHeight="1" x14ac:dyDescent="0.3">
      <c r="A67" s="20">
        <f t="shared" si="7"/>
        <v>63</v>
      </c>
      <c r="B67" s="5" t="s">
        <v>1</v>
      </c>
      <c r="C67" s="5" t="s">
        <v>4</v>
      </c>
      <c r="D67" s="5">
        <f t="shared" si="8"/>
        <v>303</v>
      </c>
      <c r="E67" s="5" t="s">
        <v>24</v>
      </c>
      <c r="F67" s="5">
        <v>62.14</v>
      </c>
      <c r="G67" s="5">
        <v>3.81</v>
      </c>
      <c r="H67" s="5">
        <v>3.22</v>
      </c>
      <c r="I67" s="5">
        <v>6.57</v>
      </c>
      <c r="J67" s="6">
        <f t="shared" si="2"/>
        <v>75.740000000000009</v>
      </c>
      <c r="K67" s="6">
        <f t="shared" si="3"/>
        <v>16.909874416970684</v>
      </c>
      <c r="L67" s="14">
        <f t="shared" si="4"/>
        <v>92.64987441697069</v>
      </c>
      <c r="M67" s="14">
        <f t="shared" si="5"/>
        <v>29.941909099830049</v>
      </c>
      <c r="N67" s="7">
        <v>1</v>
      </c>
      <c r="O67" s="8"/>
    </row>
    <row r="68" spans="1:15" ht="33.75" customHeight="1" x14ac:dyDescent="0.3">
      <c r="A68" s="20">
        <f t="shared" si="7"/>
        <v>64</v>
      </c>
      <c r="B68" s="5" t="s">
        <v>1</v>
      </c>
      <c r="C68" s="5" t="s">
        <v>4</v>
      </c>
      <c r="D68" s="5">
        <f t="shared" si="8"/>
        <v>304</v>
      </c>
      <c r="E68" s="5" t="s">
        <v>25</v>
      </c>
      <c r="F68" s="5">
        <v>82.18</v>
      </c>
      <c r="G68" s="5">
        <v>4.24</v>
      </c>
      <c r="H68" s="5">
        <v>2.94</v>
      </c>
      <c r="I68" s="5">
        <v>7.69</v>
      </c>
      <c r="J68" s="6">
        <f t="shared" si="2"/>
        <v>97.05</v>
      </c>
      <c r="K68" s="6">
        <f t="shared" si="3"/>
        <v>22.363268097628755</v>
      </c>
      <c r="L68" s="14">
        <f t="shared" si="4"/>
        <v>119.41326809762876</v>
      </c>
      <c r="M68" s="14">
        <f t="shared" si="5"/>
        <v>38.59110701652412</v>
      </c>
      <c r="N68" s="7">
        <v>1</v>
      </c>
      <c r="O68" s="8"/>
    </row>
    <row r="69" spans="1:15" ht="33.75" customHeight="1" x14ac:dyDescent="0.3">
      <c r="A69" s="20">
        <f t="shared" si="7"/>
        <v>65</v>
      </c>
      <c r="B69" s="5" t="s">
        <v>1</v>
      </c>
      <c r="C69" s="5" t="s">
        <v>4</v>
      </c>
      <c r="D69" s="5">
        <f t="shared" si="8"/>
        <v>305</v>
      </c>
      <c r="E69" s="5" t="s">
        <v>24</v>
      </c>
      <c r="F69" s="5">
        <v>62.14</v>
      </c>
      <c r="G69" s="5">
        <v>3.81</v>
      </c>
      <c r="H69" s="5">
        <v>3.22</v>
      </c>
      <c r="I69" s="5">
        <v>6.57</v>
      </c>
      <c r="J69" s="6">
        <f t="shared" si="2"/>
        <v>75.740000000000009</v>
      </c>
      <c r="K69" s="6">
        <f t="shared" si="3"/>
        <v>16.909874416970684</v>
      </c>
      <c r="L69" s="14">
        <f t="shared" si="4"/>
        <v>92.64987441697069</v>
      </c>
      <c r="M69" s="14">
        <f t="shared" si="5"/>
        <v>29.941909099830049</v>
      </c>
      <c r="N69" s="7">
        <v>1</v>
      </c>
      <c r="O69" s="8"/>
    </row>
    <row r="70" spans="1:15" ht="33.75" customHeight="1" x14ac:dyDescent="0.3">
      <c r="A70" s="20">
        <f t="shared" ref="A70:A101" si="9">SUM(A69+1)</f>
        <v>66</v>
      </c>
      <c r="B70" s="5" t="s">
        <v>1</v>
      </c>
      <c r="C70" s="5" t="s">
        <v>4</v>
      </c>
      <c r="D70" s="5">
        <f t="shared" si="8"/>
        <v>306</v>
      </c>
      <c r="E70" s="5" t="s">
        <v>25</v>
      </c>
      <c r="F70" s="5">
        <v>82.18</v>
      </c>
      <c r="G70" s="5">
        <v>4.24</v>
      </c>
      <c r="H70" s="5">
        <v>2.94</v>
      </c>
      <c r="I70" s="5">
        <v>7.69</v>
      </c>
      <c r="J70" s="6">
        <f t="shared" ref="J70:J133" si="10">F70+G70+H70+I70</f>
        <v>97.05</v>
      </c>
      <c r="K70" s="6">
        <f t="shared" ref="K70:K133" si="11">SUM(F70/$F$146)*$K$146</f>
        <v>22.363268097628755</v>
      </c>
      <c r="L70" s="14">
        <f t="shared" ref="L70:L133" si="12">(J70+K70)</f>
        <v>119.41326809762876</v>
      </c>
      <c r="M70" s="14">
        <f t="shared" ref="M70:M133" si="13">L70*$O$153</f>
        <v>38.59110701652412</v>
      </c>
      <c r="N70" s="7">
        <v>1</v>
      </c>
      <c r="O70" s="8"/>
    </row>
    <row r="71" spans="1:15" ht="33.75" customHeight="1" x14ac:dyDescent="0.3">
      <c r="A71" s="20">
        <f t="shared" si="9"/>
        <v>67</v>
      </c>
      <c r="B71" s="5" t="s">
        <v>1</v>
      </c>
      <c r="C71" s="5" t="s">
        <v>4</v>
      </c>
      <c r="D71" s="5">
        <f t="shared" si="8"/>
        <v>307</v>
      </c>
      <c r="E71" s="5" t="s">
        <v>24</v>
      </c>
      <c r="F71" s="5">
        <v>62.14</v>
      </c>
      <c r="G71" s="5">
        <v>3.81</v>
      </c>
      <c r="H71" s="5">
        <v>3.22</v>
      </c>
      <c r="I71" s="5">
        <v>6.57</v>
      </c>
      <c r="J71" s="6">
        <f t="shared" si="10"/>
        <v>75.740000000000009</v>
      </c>
      <c r="K71" s="6">
        <f t="shared" si="11"/>
        <v>16.909874416970684</v>
      </c>
      <c r="L71" s="14">
        <f t="shared" si="12"/>
        <v>92.64987441697069</v>
      </c>
      <c r="M71" s="14">
        <f t="shared" si="13"/>
        <v>29.941909099830049</v>
      </c>
      <c r="N71" s="7">
        <v>1</v>
      </c>
      <c r="O71" s="8"/>
    </row>
    <row r="72" spans="1:15" ht="33.75" customHeight="1" x14ac:dyDescent="0.3">
      <c r="A72" s="20">
        <f t="shared" si="9"/>
        <v>68</v>
      </c>
      <c r="B72" s="5" t="s">
        <v>1</v>
      </c>
      <c r="C72" s="5" t="s">
        <v>4</v>
      </c>
      <c r="D72" s="5">
        <f t="shared" si="8"/>
        <v>308</v>
      </c>
      <c r="E72" s="5" t="s">
        <v>25</v>
      </c>
      <c r="F72" s="5">
        <v>82.18</v>
      </c>
      <c r="G72" s="5">
        <v>4.24</v>
      </c>
      <c r="H72" s="5">
        <v>2.94</v>
      </c>
      <c r="I72" s="5">
        <v>7.69</v>
      </c>
      <c r="J72" s="6">
        <f t="shared" si="10"/>
        <v>97.05</v>
      </c>
      <c r="K72" s="6">
        <f t="shared" si="11"/>
        <v>22.363268097628755</v>
      </c>
      <c r="L72" s="14">
        <f t="shared" si="12"/>
        <v>119.41326809762876</v>
      </c>
      <c r="M72" s="14">
        <f t="shared" si="13"/>
        <v>38.59110701652412</v>
      </c>
      <c r="N72" s="7">
        <v>1</v>
      </c>
      <c r="O72" s="8"/>
    </row>
    <row r="73" spans="1:15" ht="33.75" customHeight="1" x14ac:dyDescent="0.3">
      <c r="A73" s="20">
        <f t="shared" si="9"/>
        <v>69</v>
      </c>
      <c r="B73" s="5" t="s">
        <v>1</v>
      </c>
      <c r="C73" s="5" t="s">
        <v>4</v>
      </c>
      <c r="D73" s="5">
        <f t="shared" si="8"/>
        <v>309</v>
      </c>
      <c r="E73" s="5" t="s">
        <v>24</v>
      </c>
      <c r="F73" s="5">
        <v>62.14</v>
      </c>
      <c r="G73" s="5">
        <v>3.81</v>
      </c>
      <c r="H73" s="5">
        <v>0</v>
      </c>
      <c r="I73" s="5">
        <v>6.57</v>
      </c>
      <c r="J73" s="6">
        <f t="shared" si="10"/>
        <v>72.52000000000001</v>
      </c>
      <c r="K73" s="6">
        <f t="shared" si="11"/>
        <v>16.909874416970684</v>
      </c>
      <c r="L73" s="14">
        <f t="shared" si="12"/>
        <v>89.429874416970691</v>
      </c>
      <c r="M73" s="14">
        <f t="shared" si="13"/>
        <v>28.901293039547589</v>
      </c>
      <c r="N73" s="7"/>
      <c r="O73" s="8"/>
    </row>
    <row r="74" spans="1:15" ht="33.75" customHeight="1" x14ac:dyDescent="0.3">
      <c r="A74" s="20">
        <f t="shared" si="9"/>
        <v>70</v>
      </c>
      <c r="B74" s="5" t="s">
        <v>1</v>
      </c>
      <c r="C74" s="5" t="s">
        <v>4</v>
      </c>
      <c r="D74" s="5">
        <f t="shared" si="8"/>
        <v>310</v>
      </c>
      <c r="E74" s="5" t="s">
        <v>25</v>
      </c>
      <c r="F74" s="5">
        <v>82.18</v>
      </c>
      <c r="G74" s="5">
        <v>4.24</v>
      </c>
      <c r="H74" s="5">
        <v>2.94</v>
      </c>
      <c r="I74" s="5">
        <v>7.69</v>
      </c>
      <c r="J74" s="6">
        <f t="shared" si="10"/>
        <v>97.05</v>
      </c>
      <c r="K74" s="6">
        <f t="shared" si="11"/>
        <v>22.363268097628755</v>
      </c>
      <c r="L74" s="14">
        <f t="shared" si="12"/>
        <v>119.41326809762876</v>
      </c>
      <c r="M74" s="14">
        <f t="shared" si="13"/>
        <v>38.59110701652412</v>
      </c>
      <c r="N74" s="7">
        <v>1</v>
      </c>
      <c r="O74" s="8"/>
    </row>
    <row r="75" spans="1:15" ht="33.75" customHeight="1" x14ac:dyDescent="0.3">
      <c r="A75" s="20">
        <f t="shared" si="9"/>
        <v>71</v>
      </c>
      <c r="B75" s="5" t="s">
        <v>1</v>
      </c>
      <c r="C75" s="5" t="s">
        <v>4</v>
      </c>
      <c r="D75" s="5">
        <f t="shared" si="8"/>
        <v>311</v>
      </c>
      <c r="E75" s="5" t="s">
        <v>24</v>
      </c>
      <c r="F75" s="5">
        <v>63.07</v>
      </c>
      <c r="G75" s="5">
        <v>3.81</v>
      </c>
      <c r="H75" s="5">
        <v>3.23</v>
      </c>
      <c r="I75" s="5">
        <v>6.69</v>
      </c>
      <c r="J75" s="6">
        <f t="shared" si="10"/>
        <v>76.8</v>
      </c>
      <c r="K75" s="6">
        <f t="shared" si="11"/>
        <v>17.162951069815595</v>
      </c>
      <c r="L75" s="14">
        <f t="shared" si="12"/>
        <v>93.962951069815588</v>
      </c>
      <c r="M75" s="14">
        <f t="shared" si="13"/>
        <v>30.366259613287298</v>
      </c>
      <c r="N75" s="7">
        <v>1</v>
      </c>
      <c r="O75" s="8"/>
    </row>
    <row r="76" spans="1:15" ht="33.75" customHeight="1" x14ac:dyDescent="0.3">
      <c r="A76" s="20">
        <f t="shared" si="9"/>
        <v>72</v>
      </c>
      <c r="B76" s="5" t="s">
        <v>1</v>
      </c>
      <c r="C76" s="5" t="s">
        <v>4</v>
      </c>
      <c r="D76" s="5">
        <f t="shared" si="8"/>
        <v>312</v>
      </c>
      <c r="E76" s="5" t="s">
        <v>25</v>
      </c>
      <c r="F76" s="5">
        <v>82.18</v>
      </c>
      <c r="G76" s="5">
        <v>4.24</v>
      </c>
      <c r="H76" s="5">
        <v>2.94</v>
      </c>
      <c r="I76" s="5">
        <v>7.69</v>
      </c>
      <c r="J76" s="6">
        <f t="shared" si="10"/>
        <v>97.05</v>
      </c>
      <c r="K76" s="6">
        <f t="shared" si="11"/>
        <v>22.363268097628755</v>
      </c>
      <c r="L76" s="14">
        <f t="shared" si="12"/>
        <v>119.41326809762876</v>
      </c>
      <c r="M76" s="14">
        <f t="shared" si="13"/>
        <v>38.59110701652412</v>
      </c>
      <c r="N76" s="7">
        <v>1</v>
      </c>
      <c r="O76" s="8"/>
    </row>
    <row r="77" spans="1:15" ht="33.75" customHeight="1" x14ac:dyDescent="0.3">
      <c r="A77" s="20">
        <f t="shared" si="9"/>
        <v>73</v>
      </c>
      <c r="B77" s="5" t="s">
        <v>1</v>
      </c>
      <c r="C77" s="5" t="s">
        <v>4</v>
      </c>
      <c r="D77" s="5">
        <f t="shared" si="8"/>
        <v>313</v>
      </c>
      <c r="E77" s="5" t="s">
        <v>24</v>
      </c>
      <c r="F77" s="5">
        <v>64.06</v>
      </c>
      <c r="G77" s="5">
        <v>3.81</v>
      </c>
      <c r="H77" s="5">
        <v>0</v>
      </c>
      <c r="I77" s="5">
        <v>6.69</v>
      </c>
      <c r="J77" s="6">
        <f t="shared" si="10"/>
        <v>74.56</v>
      </c>
      <c r="K77" s="6">
        <f t="shared" si="11"/>
        <v>17.432355248650499</v>
      </c>
      <c r="L77" s="14">
        <f t="shared" si="12"/>
        <v>91.992355248650497</v>
      </c>
      <c r="M77" s="14">
        <f t="shared" si="13"/>
        <v>29.729416861787328</v>
      </c>
      <c r="N77" s="7">
        <v>1</v>
      </c>
      <c r="O77" s="8"/>
    </row>
    <row r="78" spans="1:15" ht="33.75" customHeight="1" x14ac:dyDescent="0.3">
      <c r="A78" s="20">
        <f t="shared" si="9"/>
        <v>74</v>
      </c>
      <c r="B78" s="5" t="s">
        <v>1</v>
      </c>
      <c r="C78" s="5" t="s">
        <v>4</v>
      </c>
      <c r="D78" s="5">
        <f t="shared" si="8"/>
        <v>314</v>
      </c>
      <c r="E78" s="5" t="s">
        <v>25</v>
      </c>
      <c r="F78" s="5">
        <v>82.18</v>
      </c>
      <c r="G78" s="5">
        <v>4.24</v>
      </c>
      <c r="H78" s="5">
        <v>2.94</v>
      </c>
      <c r="I78" s="5">
        <v>7.69</v>
      </c>
      <c r="J78" s="6">
        <f t="shared" si="10"/>
        <v>97.05</v>
      </c>
      <c r="K78" s="6">
        <f t="shared" si="11"/>
        <v>22.363268097628755</v>
      </c>
      <c r="L78" s="14">
        <f t="shared" si="12"/>
        <v>119.41326809762876</v>
      </c>
      <c r="M78" s="14">
        <f t="shared" si="13"/>
        <v>38.59110701652412</v>
      </c>
      <c r="N78" s="7">
        <v>1</v>
      </c>
      <c r="O78" s="8"/>
    </row>
    <row r="79" spans="1:15" ht="33.75" customHeight="1" x14ac:dyDescent="0.3">
      <c r="A79" s="20">
        <f t="shared" si="9"/>
        <v>75</v>
      </c>
      <c r="B79" s="5" t="s">
        <v>1</v>
      </c>
      <c r="C79" s="5" t="s">
        <v>4</v>
      </c>
      <c r="D79" s="5">
        <f t="shared" si="8"/>
        <v>315</v>
      </c>
      <c r="E79" s="5" t="s">
        <v>24</v>
      </c>
      <c r="F79" s="5">
        <v>64.06</v>
      </c>
      <c r="G79" s="5">
        <v>3.81</v>
      </c>
      <c r="H79" s="5">
        <v>0</v>
      </c>
      <c r="I79" s="5">
        <v>6.69</v>
      </c>
      <c r="J79" s="6">
        <f t="shared" si="10"/>
        <v>74.56</v>
      </c>
      <c r="K79" s="6">
        <f t="shared" si="11"/>
        <v>17.432355248650499</v>
      </c>
      <c r="L79" s="14">
        <f t="shared" si="12"/>
        <v>91.992355248650497</v>
      </c>
      <c r="M79" s="14">
        <f t="shared" si="13"/>
        <v>29.729416861787328</v>
      </c>
      <c r="N79" s="7">
        <v>1</v>
      </c>
      <c r="O79" s="8"/>
    </row>
    <row r="80" spans="1:15" ht="33.75" customHeight="1" x14ac:dyDescent="0.3">
      <c r="A80" s="20">
        <f t="shared" si="9"/>
        <v>76</v>
      </c>
      <c r="B80" s="5" t="s">
        <v>1</v>
      </c>
      <c r="C80" s="5" t="s">
        <v>4</v>
      </c>
      <c r="D80" s="5">
        <f t="shared" si="8"/>
        <v>316</v>
      </c>
      <c r="E80" s="5" t="s">
        <v>25</v>
      </c>
      <c r="F80" s="5">
        <v>82.18</v>
      </c>
      <c r="G80" s="5">
        <v>4.24</v>
      </c>
      <c r="H80" s="5">
        <v>2.94</v>
      </c>
      <c r="I80" s="5">
        <v>7.69</v>
      </c>
      <c r="J80" s="6">
        <f t="shared" si="10"/>
        <v>97.05</v>
      </c>
      <c r="K80" s="6">
        <f t="shared" si="11"/>
        <v>22.363268097628755</v>
      </c>
      <c r="L80" s="14">
        <f t="shared" si="12"/>
        <v>119.41326809762876</v>
      </c>
      <c r="M80" s="14">
        <f t="shared" si="13"/>
        <v>38.59110701652412</v>
      </c>
      <c r="N80" s="7">
        <v>1</v>
      </c>
      <c r="O80" s="8"/>
    </row>
    <row r="81" spans="1:15" ht="33.75" customHeight="1" x14ac:dyDescent="0.3">
      <c r="A81" s="20">
        <f t="shared" si="9"/>
        <v>77</v>
      </c>
      <c r="B81" s="5" t="s">
        <v>1</v>
      </c>
      <c r="C81" s="5" t="s">
        <v>4</v>
      </c>
      <c r="D81" s="5">
        <f t="shared" si="8"/>
        <v>317</v>
      </c>
      <c r="E81" s="5" t="s">
        <v>24</v>
      </c>
      <c r="F81" s="5">
        <v>64.06</v>
      </c>
      <c r="G81" s="5">
        <v>3.81</v>
      </c>
      <c r="H81" s="5">
        <v>0</v>
      </c>
      <c r="I81" s="5">
        <v>6.69</v>
      </c>
      <c r="J81" s="6">
        <f t="shared" si="10"/>
        <v>74.56</v>
      </c>
      <c r="K81" s="6">
        <f t="shared" si="11"/>
        <v>17.432355248650499</v>
      </c>
      <c r="L81" s="14">
        <f t="shared" si="12"/>
        <v>91.992355248650497</v>
      </c>
      <c r="M81" s="14">
        <f t="shared" si="13"/>
        <v>29.729416861787328</v>
      </c>
      <c r="N81" s="7">
        <v>1</v>
      </c>
      <c r="O81" s="8"/>
    </row>
    <row r="82" spans="1:15" ht="33.75" customHeight="1" x14ac:dyDescent="0.3">
      <c r="A82" s="20">
        <f t="shared" si="9"/>
        <v>78</v>
      </c>
      <c r="B82" s="5" t="s">
        <v>1</v>
      </c>
      <c r="C82" s="5" t="s">
        <v>4</v>
      </c>
      <c r="D82" s="5">
        <f t="shared" si="8"/>
        <v>318</v>
      </c>
      <c r="E82" s="5" t="s">
        <v>25</v>
      </c>
      <c r="F82" s="5">
        <v>86.37</v>
      </c>
      <c r="G82" s="5">
        <v>0</v>
      </c>
      <c r="H82" s="5">
        <v>14.64</v>
      </c>
      <c r="I82" s="5">
        <v>7.75</v>
      </c>
      <c r="J82" s="6">
        <f t="shared" si="10"/>
        <v>108.76</v>
      </c>
      <c r="K82" s="6">
        <f t="shared" si="11"/>
        <v>23.503473662596683</v>
      </c>
      <c r="L82" s="14">
        <f t="shared" si="12"/>
        <v>132.26347366259668</v>
      </c>
      <c r="M82" s="14">
        <f t="shared" si="13"/>
        <v>42.743942509951651</v>
      </c>
      <c r="N82" s="7">
        <v>1</v>
      </c>
      <c r="O82" s="8"/>
    </row>
    <row r="83" spans="1:15" ht="33.75" customHeight="1" x14ac:dyDescent="0.3">
      <c r="A83" s="20">
        <f t="shared" si="9"/>
        <v>79</v>
      </c>
      <c r="B83" s="5" t="s">
        <v>1</v>
      </c>
      <c r="C83" s="5" t="s">
        <v>4</v>
      </c>
      <c r="D83" s="5">
        <f t="shared" si="8"/>
        <v>319</v>
      </c>
      <c r="E83" s="5" t="s">
        <v>24</v>
      </c>
      <c r="F83" s="5">
        <v>63.37</v>
      </c>
      <c r="G83" s="5">
        <v>3.81</v>
      </c>
      <c r="H83" s="5">
        <v>0</v>
      </c>
      <c r="I83" s="5">
        <v>6.61</v>
      </c>
      <c r="J83" s="6">
        <f t="shared" si="10"/>
        <v>73.789999999999992</v>
      </c>
      <c r="K83" s="6">
        <f t="shared" si="11"/>
        <v>17.244588699765565</v>
      </c>
      <c r="L83" s="14">
        <f t="shared" si="12"/>
        <v>91.03458869976555</v>
      </c>
      <c r="M83" s="14">
        <f t="shared" si="13"/>
        <v>29.419892870243547</v>
      </c>
      <c r="N83" s="7"/>
      <c r="O83" s="8"/>
    </row>
    <row r="84" spans="1:15" ht="33.75" customHeight="1" x14ac:dyDescent="0.3">
      <c r="A84" s="20">
        <f t="shared" si="9"/>
        <v>80</v>
      </c>
      <c r="B84" s="5" t="s">
        <v>1</v>
      </c>
      <c r="C84" s="5" t="s">
        <v>4</v>
      </c>
      <c r="D84" s="5">
        <f t="shared" si="8"/>
        <v>320</v>
      </c>
      <c r="E84" s="5" t="s">
        <v>25</v>
      </c>
      <c r="F84" s="5">
        <v>86.96</v>
      </c>
      <c r="G84" s="5">
        <v>3.6</v>
      </c>
      <c r="H84" s="5">
        <v>2.98</v>
      </c>
      <c r="I84" s="5">
        <v>8.09</v>
      </c>
      <c r="J84" s="6">
        <f t="shared" si="10"/>
        <v>101.63</v>
      </c>
      <c r="K84" s="6">
        <f t="shared" si="11"/>
        <v>23.664027668164955</v>
      </c>
      <c r="L84" s="14">
        <f t="shared" si="12"/>
        <v>125.29402766816494</v>
      </c>
      <c r="M84" s="14">
        <f t="shared" si="13"/>
        <v>40.49160790340602</v>
      </c>
      <c r="N84" s="7">
        <v>1</v>
      </c>
      <c r="O84" s="8"/>
    </row>
    <row r="85" spans="1:15" ht="33.75" customHeight="1" x14ac:dyDescent="0.3">
      <c r="A85" s="20">
        <f t="shared" si="9"/>
        <v>81</v>
      </c>
      <c r="B85" s="5" t="s">
        <v>1</v>
      </c>
      <c r="C85" s="5" t="s">
        <v>4</v>
      </c>
      <c r="D85" s="5">
        <f t="shared" si="8"/>
        <v>321</v>
      </c>
      <c r="E85" s="5" t="s">
        <v>24</v>
      </c>
      <c r="F85" s="5">
        <v>63.37</v>
      </c>
      <c r="G85" s="5">
        <v>3.81</v>
      </c>
      <c r="H85" s="5">
        <v>0</v>
      </c>
      <c r="I85" s="5">
        <v>6.61</v>
      </c>
      <c r="J85" s="6">
        <f t="shared" si="10"/>
        <v>73.789999999999992</v>
      </c>
      <c r="K85" s="6">
        <f t="shared" si="11"/>
        <v>17.244588699765565</v>
      </c>
      <c r="L85" s="14">
        <f t="shared" si="12"/>
        <v>91.03458869976555</v>
      </c>
      <c r="M85" s="14">
        <f t="shared" si="13"/>
        <v>29.419892870243547</v>
      </c>
      <c r="N85" s="7"/>
      <c r="O85" s="8"/>
    </row>
    <row r="86" spans="1:15" ht="33.75" customHeight="1" x14ac:dyDescent="0.3">
      <c r="A86" s="20">
        <f t="shared" si="9"/>
        <v>82</v>
      </c>
      <c r="B86" s="5" t="s">
        <v>1</v>
      </c>
      <c r="C86" s="5" t="s">
        <v>4</v>
      </c>
      <c r="D86" s="5">
        <f t="shared" si="8"/>
        <v>322</v>
      </c>
      <c r="E86" s="5" t="s">
        <v>25</v>
      </c>
      <c r="F86" s="5">
        <v>86.96</v>
      </c>
      <c r="G86" s="5">
        <v>3.6</v>
      </c>
      <c r="H86" s="5">
        <v>2.98</v>
      </c>
      <c r="I86" s="5">
        <v>8.09</v>
      </c>
      <c r="J86" s="6">
        <f t="shared" si="10"/>
        <v>101.63</v>
      </c>
      <c r="K86" s="6">
        <f t="shared" si="11"/>
        <v>23.664027668164955</v>
      </c>
      <c r="L86" s="14">
        <f t="shared" si="12"/>
        <v>125.29402766816494</v>
      </c>
      <c r="M86" s="14">
        <f t="shared" si="13"/>
        <v>40.49160790340602</v>
      </c>
      <c r="N86" s="7">
        <v>1</v>
      </c>
      <c r="O86" s="8"/>
    </row>
    <row r="87" spans="1:15" ht="33.75" customHeight="1" x14ac:dyDescent="0.3">
      <c r="A87" s="20">
        <f t="shared" si="9"/>
        <v>83</v>
      </c>
      <c r="B87" s="5" t="s">
        <v>1</v>
      </c>
      <c r="C87" s="5" t="s">
        <v>4</v>
      </c>
      <c r="D87" s="5">
        <f t="shared" si="8"/>
        <v>323</v>
      </c>
      <c r="E87" s="5" t="s">
        <v>24</v>
      </c>
      <c r="F87" s="5">
        <v>63.37</v>
      </c>
      <c r="G87" s="5">
        <v>3.81</v>
      </c>
      <c r="H87" s="5">
        <v>0</v>
      </c>
      <c r="I87" s="5">
        <v>6.61</v>
      </c>
      <c r="J87" s="6">
        <f t="shared" si="10"/>
        <v>73.789999999999992</v>
      </c>
      <c r="K87" s="6">
        <f t="shared" si="11"/>
        <v>17.244588699765565</v>
      </c>
      <c r="L87" s="14">
        <f t="shared" si="12"/>
        <v>91.03458869976555</v>
      </c>
      <c r="M87" s="14">
        <f t="shared" si="13"/>
        <v>29.419892870243547</v>
      </c>
      <c r="N87" s="7"/>
      <c r="O87" s="8"/>
    </row>
    <row r="88" spans="1:15" ht="33.75" customHeight="1" x14ac:dyDescent="0.3">
      <c r="A88" s="20">
        <f t="shared" si="9"/>
        <v>84</v>
      </c>
      <c r="B88" s="5" t="s">
        <v>1</v>
      </c>
      <c r="C88" s="5" t="s">
        <v>4</v>
      </c>
      <c r="D88" s="5">
        <f t="shared" si="8"/>
        <v>324</v>
      </c>
      <c r="E88" s="5" t="s">
        <v>25</v>
      </c>
      <c r="F88" s="5">
        <v>86.96</v>
      </c>
      <c r="G88" s="5">
        <v>3.6</v>
      </c>
      <c r="H88" s="5">
        <v>0</v>
      </c>
      <c r="I88" s="5">
        <v>8.09</v>
      </c>
      <c r="J88" s="6">
        <f t="shared" si="10"/>
        <v>98.649999999999991</v>
      </c>
      <c r="K88" s="6">
        <f t="shared" si="11"/>
        <v>23.664027668164955</v>
      </c>
      <c r="L88" s="14">
        <f t="shared" si="12"/>
        <v>122.31402766816495</v>
      </c>
      <c r="M88" s="14">
        <f t="shared" si="13"/>
        <v>39.52855328861046</v>
      </c>
      <c r="N88" s="7">
        <v>1</v>
      </c>
      <c r="O88" s="8"/>
    </row>
    <row r="89" spans="1:15" ht="33.75" customHeight="1" x14ac:dyDescent="0.3">
      <c r="A89" s="20">
        <f t="shared" si="9"/>
        <v>85</v>
      </c>
      <c r="B89" s="5" t="s">
        <v>1</v>
      </c>
      <c r="C89" s="5" t="s">
        <v>4</v>
      </c>
      <c r="D89" s="5">
        <f t="shared" si="8"/>
        <v>325</v>
      </c>
      <c r="E89" s="5" t="s">
        <v>24</v>
      </c>
      <c r="F89" s="5">
        <v>63.37</v>
      </c>
      <c r="G89" s="5">
        <v>3.81</v>
      </c>
      <c r="H89" s="5">
        <v>0</v>
      </c>
      <c r="I89" s="5">
        <v>6.61</v>
      </c>
      <c r="J89" s="6">
        <f t="shared" si="10"/>
        <v>73.789999999999992</v>
      </c>
      <c r="K89" s="6">
        <f t="shared" si="11"/>
        <v>17.244588699765565</v>
      </c>
      <c r="L89" s="14">
        <f t="shared" si="12"/>
        <v>91.03458869976555</v>
      </c>
      <c r="M89" s="14">
        <f t="shared" si="13"/>
        <v>29.419892870243547</v>
      </c>
      <c r="N89" s="7"/>
      <c r="O89" s="8"/>
    </row>
    <row r="90" spans="1:15" ht="33.75" customHeight="1" x14ac:dyDescent="0.3">
      <c r="A90" s="20">
        <f t="shared" si="9"/>
        <v>86</v>
      </c>
      <c r="B90" s="5" t="s">
        <v>1</v>
      </c>
      <c r="C90" s="5" t="s">
        <v>4</v>
      </c>
      <c r="D90" s="5">
        <f t="shared" si="8"/>
        <v>326</v>
      </c>
      <c r="E90" s="5" t="s">
        <v>24</v>
      </c>
      <c r="F90" s="5">
        <v>63.37</v>
      </c>
      <c r="G90" s="5">
        <v>3.81</v>
      </c>
      <c r="H90" s="5">
        <v>0</v>
      </c>
      <c r="I90" s="5">
        <v>6.61</v>
      </c>
      <c r="J90" s="6">
        <f t="shared" si="10"/>
        <v>73.789999999999992</v>
      </c>
      <c r="K90" s="6">
        <f t="shared" si="11"/>
        <v>17.244588699765565</v>
      </c>
      <c r="L90" s="14">
        <f t="shared" si="12"/>
        <v>91.03458869976555</v>
      </c>
      <c r="M90" s="14">
        <f t="shared" si="13"/>
        <v>29.419892870243547</v>
      </c>
      <c r="N90" s="7"/>
      <c r="O90" s="8"/>
    </row>
    <row r="91" spans="1:15" ht="33.75" customHeight="1" x14ac:dyDescent="0.3">
      <c r="A91" s="20">
        <f t="shared" si="9"/>
        <v>87</v>
      </c>
      <c r="B91" s="5" t="s">
        <v>1</v>
      </c>
      <c r="C91" s="5" t="s">
        <v>4</v>
      </c>
      <c r="D91" s="5">
        <f t="shared" si="8"/>
        <v>327</v>
      </c>
      <c r="E91" s="5" t="s">
        <v>25</v>
      </c>
      <c r="F91" s="5">
        <v>86.96</v>
      </c>
      <c r="G91" s="5">
        <v>3.6</v>
      </c>
      <c r="H91" s="5">
        <v>0</v>
      </c>
      <c r="I91" s="5">
        <v>8.09</v>
      </c>
      <c r="J91" s="6">
        <f t="shared" si="10"/>
        <v>98.649999999999991</v>
      </c>
      <c r="K91" s="6">
        <f t="shared" si="11"/>
        <v>23.664027668164955</v>
      </c>
      <c r="L91" s="14">
        <f t="shared" si="12"/>
        <v>122.31402766816495</v>
      </c>
      <c r="M91" s="14">
        <f t="shared" si="13"/>
        <v>39.52855328861046</v>
      </c>
      <c r="N91" s="7">
        <v>1</v>
      </c>
      <c r="O91" s="8"/>
    </row>
    <row r="92" spans="1:15" ht="33.75" customHeight="1" x14ac:dyDescent="0.3">
      <c r="A92" s="20">
        <f t="shared" si="9"/>
        <v>88</v>
      </c>
      <c r="B92" s="5" t="s">
        <v>1</v>
      </c>
      <c r="C92" s="5" t="s">
        <v>4</v>
      </c>
      <c r="D92" s="5">
        <f t="shared" si="8"/>
        <v>328</v>
      </c>
      <c r="E92" s="5" t="s">
        <v>24</v>
      </c>
      <c r="F92" s="5">
        <v>63.37</v>
      </c>
      <c r="G92" s="5">
        <v>3.81</v>
      </c>
      <c r="H92" s="5">
        <v>0</v>
      </c>
      <c r="I92" s="5">
        <v>6.61</v>
      </c>
      <c r="J92" s="6">
        <f t="shared" si="10"/>
        <v>73.789999999999992</v>
      </c>
      <c r="K92" s="6">
        <f t="shared" si="11"/>
        <v>17.244588699765565</v>
      </c>
      <c r="L92" s="14">
        <f t="shared" si="12"/>
        <v>91.03458869976555</v>
      </c>
      <c r="M92" s="14">
        <f t="shared" si="13"/>
        <v>29.419892870243547</v>
      </c>
      <c r="N92" s="7"/>
      <c r="O92" s="8"/>
    </row>
    <row r="93" spans="1:15" ht="33.75" customHeight="1" x14ac:dyDescent="0.3">
      <c r="A93" s="20">
        <f t="shared" si="9"/>
        <v>89</v>
      </c>
      <c r="B93" s="5" t="s">
        <v>1</v>
      </c>
      <c r="C93" s="5" t="s">
        <v>4</v>
      </c>
      <c r="D93" s="5">
        <f t="shared" si="8"/>
        <v>329</v>
      </c>
      <c r="E93" s="5" t="s">
        <v>25</v>
      </c>
      <c r="F93" s="5">
        <v>86.96</v>
      </c>
      <c r="G93" s="5">
        <v>3.6</v>
      </c>
      <c r="H93" s="5">
        <v>0</v>
      </c>
      <c r="I93" s="5">
        <v>8.09</v>
      </c>
      <c r="J93" s="6">
        <f t="shared" si="10"/>
        <v>98.649999999999991</v>
      </c>
      <c r="K93" s="6">
        <f t="shared" si="11"/>
        <v>23.664027668164955</v>
      </c>
      <c r="L93" s="14">
        <f t="shared" si="12"/>
        <v>122.31402766816495</v>
      </c>
      <c r="M93" s="14">
        <f t="shared" si="13"/>
        <v>39.52855328861046</v>
      </c>
      <c r="N93" s="7">
        <v>1</v>
      </c>
      <c r="O93" s="8"/>
    </row>
    <row r="94" spans="1:15" ht="33.75" customHeight="1" x14ac:dyDescent="0.3">
      <c r="A94" s="20">
        <f t="shared" si="9"/>
        <v>90</v>
      </c>
      <c r="B94" s="5" t="s">
        <v>1</v>
      </c>
      <c r="C94" s="5" t="s">
        <v>4</v>
      </c>
      <c r="D94" s="5">
        <f t="shared" si="8"/>
        <v>330</v>
      </c>
      <c r="E94" s="5" t="s">
        <v>24</v>
      </c>
      <c r="F94" s="5">
        <v>63.37</v>
      </c>
      <c r="G94" s="5">
        <v>3.81</v>
      </c>
      <c r="H94" s="5">
        <v>0</v>
      </c>
      <c r="I94" s="5">
        <v>6.61</v>
      </c>
      <c r="J94" s="6">
        <f t="shared" si="10"/>
        <v>73.789999999999992</v>
      </c>
      <c r="K94" s="6">
        <f t="shared" si="11"/>
        <v>17.244588699765565</v>
      </c>
      <c r="L94" s="14">
        <f t="shared" si="12"/>
        <v>91.03458869976555</v>
      </c>
      <c r="M94" s="14">
        <f t="shared" si="13"/>
        <v>29.419892870243547</v>
      </c>
      <c r="N94" s="7"/>
      <c r="O94" s="8"/>
    </row>
    <row r="95" spans="1:15" ht="33.75" customHeight="1" x14ac:dyDescent="0.3">
      <c r="A95" s="20">
        <f t="shared" si="9"/>
        <v>91</v>
      </c>
      <c r="B95" s="5" t="s">
        <v>1</v>
      </c>
      <c r="C95" s="5" t="s">
        <v>5</v>
      </c>
      <c r="D95" s="5">
        <v>401</v>
      </c>
      <c r="E95" s="5" t="s">
        <v>24</v>
      </c>
      <c r="F95" s="5">
        <v>62.14</v>
      </c>
      <c r="G95" s="5">
        <v>3.81</v>
      </c>
      <c r="H95" s="5">
        <v>0</v>
      </c>
      <c r="I95" s="5">
        <v>6.57</v>
      </c>
      <c r="J95" s="6">
        <f t="shared" si="10"/>
        <v>72.52000000000001</v>
      </c>
      <c r="K95" s="6">
        <f t="shared" si="11"/>
        <v>16.909874416970684</v>
      </c>
      <c r="L95" s="14">
        <f t="shared" si="12"/>
        <v>89.429874416970691</v>
      </c>
      <c r="M95" s="14">
        <f t="shared" si="13"/>
        <v>28.901293039547589</v>
      </c>
      <c r="N95" s="7"/>
      <c r="O95" s="8"/>
    </row>
    <row r="96" spans="1:15" ht="33.75" customHeight="1" x14ac:dyDescent="0.3">
      <c r="A96" s="20">
        <f t="shared" si="9"/>
        <v>92</v>
      </c>
      <c r="B96" s="5" t="s">
        <v>1</v>
      </c>
      <c r="C96" s="5" t="s">
        <v>5</v>
      </c>
      <c r="D96" s="5">
        <f t="shared" ref="D96:D124" si="14">SUM(D95+1)</f>
        <v>402</v>
      </c>
      <c r="E96" s="5" t="s">
        <v>25</v>
      </c>
      <c r="F96" s="5">
        <v>82.18</v>
      </c>
      <c r="G96" s="5">
        <v>4.24</v>
      </c>
      <c r="H96" s="5">
        <v>3.46</v>
      </c>
      <c r="I96" s="5">
        <v>7.69</v>
      </c>
      <c r="J96" s="6">
        <f t="shared" si="10"/>
        <v>97.57</v>
      </c>
      <c r="K96" s="6">
        <f t="shared" si="11"/>
        <v>22.363268097628755</v>
      </c>
      <c r="L96" s="14">
        <f t="shared" si="12"/>
        <v>119.93326809762874</v>
      </c>
      <c r="M96" s="14">
        <f t="shared" si="13"/>
        <v>38.759156815079045</v>
      </c>
      <c r="N96" s="7">
        <v>1</v>
      </c>
      <c r="O96" s="8"/>
    </row>
    <row r="97" spans="1:15" ht="33.75" customHeight="1" x14ac:dyDescent="0.3">
      <c r="A97" s="20">
        <f t="shared" si="9"/>
        <v>93</v>
      </c>
      <c r="B97" s="5" t="s">
        <v>1</v>
      </c>
      <c r="C97" s="5" t="s">
        <v>5</v>
      </c>
      <c r="D97" s="5">
        <f t="shared" si="14"/>
        <v>403</v>
      </c>
      <c r="E97" s="5" t="s">
        <v>24</v>
      </c>
      <c r="F97" s="5">
        <v>62.14</v>
      </c>
      <c r="G97" s="5">
        <v>3.81</v>
      </c>
      <c r="H97" s="5">
        <v>3.22</v>
      </c>
      <c r="I97" s="5">
        <v>6.57</v>
      </c>
      <c r="J97" s="6">
        <f t="shared" si="10"/>
        <v>75.740000000000009</v>
      </c>
      <c r="K97" s="6">
        <f t="shared" si="11"/>
        <v>16.909874416970684</v>
      </c>
      <c r="L97" s="14">
        <f t="shared" si="12"/>
        <v>92.64987441697069</v>
      </c>
      <c r="M97" s="14">
        <f t="shared" si="13"/>
        <v>29.941909099830049</v>
      </c>
      <c r="N97" s="7">
        <v>1</v>
      </c>
      <c r="O97" s="8"/>
    </row>
    <row r="98" spans="1:15" ht="33.75" customHeight="1" x14ac:dyDescent="0.3">
      <c r="A98" s="20">
        <f t="shared" si="9"/>
        <v>94</v>
      </c>
      <c r="B98" s="5" t="s">
        <v>1</v>
      </c>
      <c r="C98" s="5" t="s">
        <v>5</v>
      </c>
      <c r="D98" s="5">
        <f t="shared" si="14"/>
        <v>404</v>
      </c>
      <c r="E98" s="5" t="s">
        <v>25</v>
      </c>
      <c r="F98" s="5">
        <v>82.18</v>
      </c>
      <c r="G98" s="5">
        <v>4.24</v>
      </c>
      <c r="H98" s="5">
        <v>2.94</v>
      </c>
      <c r="I98" s="5">
        <v>7.69</v>
      </c>
      <c r="J98" s="6">
        <f t="shared" si="10"/>
        <v>97.05</v>
      </c>
      <c r="K98" s="6">
        <f t="shared" si="11"/>
        <v>22.363268097628755</v>
      </c>
      <c r="L98" s="14">
        <f t="shared" si="12"/>
        <v>119.41326809762876</v>
      </c>
      <c r="M98" s="14">
        <f t="shared" si="13"/>
        <v>38.59110701652412</v>
      </c>
      <c r="N98" s="7">
        <v>1</v>
      </c>
      <c r="O98" s="8"/>
    </row>
    <row r="99" spans="1:15" ht="33.75" customHeight="1" x14ac:dyDescent="0.3">
      <c r="A99" s="20">
        <f t="shared" si="9"/>
        <v>95</v>
      </c>
      <c r="B99" s="5" t="s">
        <v>1</v>
      </c>
      <c r="C99" s="5" t="s">
        <v>5</v>
      </c>
      <c r="D99" s="5">
        <f t="shared" si="14"/>
        <v>405</v>
      </c>
      <c r="E99" s="5" t="s">
        <v>24</v>
      </c>
      <c r="F99" s="5">
        <v>62.14</v>
      </c>
      <c r="G99" s="5">
        <v>3.81</v>
      </c>
      <c r="H99" s="5">
        <v>3.22</v>
      </c>
      <c r="I99" s="5">
        <v>6.57</v>
      </c>
      <c r="J99" s="6">
        <f t="shared" si="10"/>
        <v>75.740000000000009</v>
      </c>
      <c r="K99" s="6">
        <f t="shared" si="11"/>
        <v>16.909874416970684</v>
      </c>
      <c r="L99" s="14">
        <f t="shared" si="12"/>
        <v>92.64987441697069</v>
      </c>
      <c r="M99" s="14">
        <f t="shared" si="13"/>
        <v>29.941909099830049</v>
      </c>
      <c r="N99" s="7">
        <v>1</v>
      </c>
      <c r="O99" s="8"/>
    </row>
    <row r="100" spans="1:15" ht="33.75" customHeight="1" x14ac:dyDescent="0.3">
      <c r="A100" s="20">
        <f t="shared" si="9"/>
        <v>96</v>
      </c>
      <c r="B100" s="5" t="s">
        <v>1</v>
      </c>
      <c r="C100" s="5" t="s">
        <v>5</v>
      </c>
      <c r="D100" s="5">
        <f t="shared" si="14"/>
        <v>406</v>
      </c>
      <c r="E100" s="5" t="s">
        <v>25</v>
      </c>
      <c r="F100" s="5">
        <v>82.18</v>
      </c>
      <c r="G100" s="5">
        <v>4.24</v>
      </c>
      <c r="H100" s="5">
        <v>2.94</v>
      </c>
      <c r="I100" s="5">
        <v>7.69</v>
      </c>
      <c r="J100" s="6">
        <f t="shared" si="10"/>
        <v>97.05</v>
      </c>
      <c r="K100" s="6">
        <f t="shared" si="11"/>
        <v>22.363268097628755</v>
      </c>
      <c r="L100" s="14">
        <f t="shared" si="12"/>
        <v>119.41326809762876</v>
      </c>
      <c r="M100" s="14">
        <f t="shared" si="13"/>
        <v>38.59110701652412</v>
      </c>
      <c r="N100" s="7">
        <v>1</v>
      </c>
      <c r="O100" s="8"/>
    </row>
    <row r="101" spans="1:15" ht="33.75" customHeight="1" x14ac:dyDescent="0.3">
      <c r="A101" s="20">
        <f t="shared" si="9"/>
        <v>97</v>
      </c>
      <c r="B101" s="5" t="s">
        <v>1</v>
      </c>
      <c r="C101" s="5" t="s">
        <v>5</v>
      </c>
      <c r="D101" s="5">
        <f t="shared" si="14"/>
        <v>407</v>
      </c>
      <c r="E101" s="5" t="s">
        <v>24</v>
      </c>
      <c r="F101" s="5">
        <v>62.14</v>
      </c>
      <c r="G101" s="5">
        <v>3.81</v>
      </c>
      <c r="H101" s="5">
        <v>3.22</v>
      </c>
      <c r="I101" s="5">
        <v>6.57</v>
      </c>
      <c r="J101" s="6">
        <f t="shared" si="10"/>
        <v>75.740000000000009</v>
      </c>
      <c r="K101" s="6">
        <f t="shared" si="11"/>
        <v>16.909874416970684</v>
      </c>
      <c r="L101" s="14">
        <f t="shared" si="12"/>
        <v>92.64987441697069</v>
      </c>
      <c r="M101" s="14">
        <f t="shared" si="13"/>
        <v>29.941909099830049</v>
      </c>
      <c r="N101" s="7">
        <v>1</v>
      </c>
      <c r="O101" s="8"/>
    </row>
    <row r="102" spans="1:15" ht="33.75" customHeight="1" x14ac:dyDescent="0.3">
      <c r="A102" s="20">
        <f t="shared" ref="A102:A133" si="15">SUM(A101+1)</f>
        <v>98</v>
      </c>
      <c r="B102" s="5" t="s">
        <v>1</v>
      </c>
      <c r="C102" s="5" t="s">
        <v>5</v>
      </c>
      <c r="D102" s="5">
        <f t="shared" si="14"/>
        <v>408</v>
      </c>
      <c r="E102" s="5" t="s">
        <v>25</v>
      </c>
      <c r="F102" s="5">
        <v>82.18</v>
      </c>
      <c r="G102" s="5">
        <v>4.24</v>
      </c>
      <c r="H102" s="5">
        <v>2.94</v>
      </c>
      <c r="I102" s="5">
        <v>7.69</v>
      </c>
      <c r="J102" s="6">
        <f t="shared" si="10"/>
        <v>97.05</v>
      </c>
      <c r="K102" s="6">
        <f t="shared" si="11"/>
        <v>22.363268097628755</v>
      </c>
      <c r="L102" s="14">
        <f t="shared" si="12"/>
        <v>119.41326809762876</v>
      </c>
      <c r="M102" s="14">
        <f t="shared" si="13"/>
        <v>38.59110701652412</v>
      </c>
      <c r="N102" s="7">
        <v>1</v>
      </c>
      <c r="O102" s="8"/>
    </row>
    <row r="103" spans="1:15" ht="33.75" customHeight="1" x14ac:dyDescent="0.3">
      <c r="A103" s="20">
        <f t="shared" si="15"/>
        <v>99</v>
      </c>
      <c r="B103" s="5" t="s">
        <v>1</v>
      </c>
      <c r="C103" s="5" t="s">
        <v>5</v>
      </c>
      <c r="D103" s="5">
        <f t="shared" si="14"/>
        <v>409</v>
      </c>
      <c r="E103" s="5" t="s">
        <v>24</v>
      </c>
      <c r="F103" s="5">
        <v>62.14</v>
      </c>
      <c r="G103" s="5">
        <v>3.81</v>
      </c>
      <c r="H103" s="5">
        <v>0</v>
      </c>
      <c r="I103" s="5">
        <v>6.57</v>
      </c>
      <c r="J103" s="6">
        <f t="shared" si="10"/>
        <v>72.52000000000001</v>
      </c>
      <c r="K103" s="6">
        <f t="shared" si="11"/>
        <v>16.909874416970684</v>
      </c>
      <c r="L103" s="14">
        <f t="shared" si="12"/>
        <v>89.429874416970691</v>
      </c>
      <c r="M103" s="14">
        <f t="shared" si="13"/>
        <v>28.901293039547589</v>
      </c>
      <c r="N103" s="7"/>
      <c r="O103" s="8"/>
    </row>
    <row r="104" spans="1:15" ht="33.75" customHeight="1" x14ac:dyDescent="0.3">
      <c r="A104" s="20">
        <f t="shared" si="15"/>
        <v>100</v>
      </c>
      <c r="B104" s="5" t="s">
        <v>1</v>
      </c>
      <c r="C104" s="5" t="s">
        <v>5</v>
      </c>
      <c r="D104" s="5">
        <f t="shared" si="14"/>
        <v>410</v>
      </c>
      <c r="E104" s="5" t="s">
        <v>25</v>
      </c>
      <c r="F104" s="5">
        <v>82.18</v>
      </c>
      <c r="G104" s="5">
        <v>4.24</v>
      </c>
      <c r="H104" s="5">
        <v>2.94</v>
      </c>
      <c r="I104" s="5">
        <v>7.69</v>
      </c>
      <c r="J104" s="6">
        <f t="shared" si="10"/>
        <v>97.05</v>
      </c>
      <c r="K104" s="6">
        <f t="shared" si="11"/>
        <v>22.363268097628755</v>
      </c>
      <c r="L104" s="14">
        <f t="shared" si="12"/>
        <v>119.41326809762876</v>
      </c>
      <c r="M104" s="14">
        <f t="shared" si="13"/>
        <v>38.59110701652412</v>
      </c>
      <c r="N104" s="7">
        <v>1</v>
      </c>
      <c r="O104" s="8"/>
    </row>
    <row r="105" spans="1:15" ht="33.75" customHeight="1" x14ac:dyDescent="0.3">
      <c r="A105" s="20">
        <f t="shared" si="15"/>
        <v>101</v>
      </c>
      <c r="B105" s="5" t="s">
        <v>1</v>
      </c>
      <c r="C105" s="5" t="s">
        <v>5</v>
      </c>
      <c r="D105" s="5">
        <f t="shared" si="14"/>
        <v>411</v>
      </c>
      <c r="E105" s="5" t="s">
        <v>24</v>
      </c>
      <c r="F105" s="5">
        <v>63.07</v>
      </c>
      <c r="G105" s="5">
        <v>3.81</v>
      </c>
      <c r="H105" s="5">
        <v>3.23</v>
      </c>
      <c r="I105" s="5">
        <v>6.69</v>
      </c>
      <c r="J105" s="6">
        <f t="shared" si="10"/>
        <v>76.8</v>
      </c>
      <c r="K105" s="6">
        <f t="shared" si="11"/>
        <v>17.162951069815595</v>
      </c>
      <c r="L105" s="14">
        <f t="shared" si="12"/>
        <v>93.962951069815588</v>
      </c>
      <c r="M105" s="14">
        <f t="shared" si="13"/>
        <v>30.366259613287298</v>
      </c>
      <c r="N105" s="7">
        <v>1</v>
      </c>
      <c r="O105" s="8"/>
    </row>
    <row r="106" spans="1:15" ht="33.75" customHeight="1" x14ac:dyDescent="0.3">
      <c r="A106" s="20">
        <f t="shared" si="15"/>
        <v>102</v>
      </c>
      <c r="B106" s="5" t="s">
        <v>1</v>
      </c>
      <c r="C106" s="5" t="s">
        <v>5</v>
      </c>
      <c r="D106" s="5">
        <f t="shared" si="14"/>
        <v>412</v>
      </c>
      <c r="E106" s="5" t="s">
        <v>25</v>
      </c>
      <c r="F106" s="5">
        <v>82.18</v>
      </c>
      <c r="G106" s="5">
        <v>4.24</v>
      </c>
      <c r="H106" s="5">
        <v>2.94</v>
      </c>
      <c r="I106" s="5">
        <v>7.69</v>
      </c>
      <c r="J106" s="6">
        <f t="shared" si="10"/>
        <v>97.05</v>
      </c>
      <c r="K106" s="6">
        <f t="shared" si="11"/>
        <v>22.363268097628755</v>
      </c>
      <c r="L106" s="14">
        <f t="shared" si="12"/>
        <v>119.41326809762876</v>
      </c>
      <c r="M106" s="14">
        <f t="shared" si="13"/>
        <v>38.59110701652412</v>
      </c>
      <c r="N106" s="7">
        <v>1</v>
      </c>
      <c r="O106" s="8"/>
    </row>
    <row r="107" spans="1:15" ht="33.75" customHeight="1" x14ac:dyDescent="0.3">
      <c r="A107" s="20">
        <f t="shared" si="15"/>
        <v>103</v>
      </c>
      <c r="B107" s="5" t="s">
        <v>1</v>
      </c>
      <c r="C107" s="5" t="s">
        <v>5</v>
      </c>
      <c r="D107" s="5">
        <f t="shared" si="14"/>
        <v>413</v>
      </c>
      <c r="E107" s="5" t="s">
        <v>24</v>
      </c>
      <c r="F107" s="5">
        <v>64.06</v>
      </c>
      <c r="G107" s="5">
        <v>3.81</v>
      </c>
      <c r="H107" s="5">
        <v>0</v>
      </c>
      <c r="I107" s="5">
        <v>6.69</v>
      </c>
      <c r="J107" s="6">
        <f t="shared" si="10"/>
        <v>74.56</v>
      </c>
      <c r="K107" s="6">
        <f t="shared" si="11"/>
        <v>17.432355248650499</v>
      </c>
      <c r="L107" s="14">
        <f t="shared" si="12"/>
        <v>91.992355248650497</v>
      </c>
      <c r="M107" s="14">
        <f t="shared" si="13"/>
        <v>29.729416861787328</v>
      </c>
      <c r="N107" s="7">
        <v>1</v>
      </c>
      <c r="O107" s="8"/>
    </row>
    <row r="108" spans="1:15" ht="33.75" customHeight="1" x14ac:dyDescent="0.3">
      <c r="A108" s="20">
        <f t="shared" si="15"/>
        <v>104</v>
      </c>
      <c r="B108" s="5" t="s">
        <v>1</v>
      </c>
      <c r="C108" s="5" t="s">
        <v>5</v>
      </c>
      <c r="D108" s="5">
        <f t="shared" si="14"/>
        <v>414</v>
      </c>
      <c r="E108" s="5" t="s">
        <v>25</v>
      </c>
      <c r="F108" s="5">
        <v>82.18</v>
      </c>
      <c r="G108" s="5">
        <v>4.24</v>
      </c>
      <c r="H108" s="5">
        <v>2.94</v>
      </c>
      <c r="I108" s="5">
        <v>7.69</v>
      </c>
      <c r="J108" s="6">
        <f t="shared" si="10"/>
        <v>97.05</v>
      </c>
      <c r="K108" s="6">
        <f t="shared" si="11"/>
        <v>22.363268097628755</v>
      </c>
      <c r="L108" s="14">
        <f t="shared" si="12"/>
        <v>119.41326809762876</v>
      </c>
      <c r="M108" s="14">
        <f t="shared" si="13"/>
        <v>38.59110701652412</v>
      </c>
      <c r="N108" s="7">
        <v>1</v>
      </c>
      <c r="O108" s="8"/>
    </row>
    <row r="109" spans="1:15" ht="33.75" customHeight="1" x14ac:dyDescent="0.3">
      <c r="A109" s="20">
        <f t="shared" si="15"/>
        <v>105</v>
      </c>
      <c r="B109" s="5" t="s">
        <v>1</v>
      </c>
      <c r="C109" s="5" t="s">
        <v>5</v>
      </c>
      <c r="D109" s="5">
        <f t="shared" si="14"/>
        <v>415</v>
      </c>
      <c r="E109" s="5" t="s">
        <v>24</v>
      </c>
      <c r="F109" s="5">
        <v>64.06</v>
      </c>
      <c r="G109" s="5">
        <v>3.81</v>
      </c>
      <c r="H109" s="5">
        <v>0</v>
      </c>
      <c r="I109" s="5">
        <v>6.69</v>
      </c>
      <c r="J109" s="6">
        <f t="shared" si="10"/>
        <v>74.56</v>
      </c>
      <c r="K109" s="6">
        <f t="shared" si="11"/>
        <v>17.432355248650499</v>
      </c>
      <c r="L109" s="14">
        <f t="shared" si="12"/>
        <v>91.992355248650497</v>
      </c>
      <c r="M109" s="14">
        <f t="shared" si="13"/>
        <v>29.729416861787328</v>
      </c>
      <c r="N109" s="7">
        <v>1</v>
      </c>
      <c r="O109" s="8"/>
    </row>
    <row r="110" spans="1:15" ht="33.75" customHeight="1" x14ac:dyDescent="0.3">
      <c r="A110" s="20">
        <f t="shared" si="15"/>
        <v>106</v>
      </c>
      <c r="B110" s="5" t="s">
        <v>1</v>
      </c>
      <c r="C110" s="5" t="s">
        <v>5</v>
      </c>
      <c r="D110" s="5">
        <f t="shared" si="14"/>
        <v>416</v>
      </c>
      <c r="E110" s="5" t="s">
        <v>25</v>
      </c>
      <c r="F110" s="5">
        <v>82.18</v>
      </c>
      <c r="G110" s="5">
        <v>4.24</v>
      </c>
      <c r="H110" s="5">
        <v>2.94</v>
      </c>
      <c r="I110" s="5">
        <v>7.69</v>
      </c>
      <c r="J110" s="6">
        <f t="shared" si="10"/>
        <v>97.05</v>
      </c>
      <c r="K110" s="6">
        <f t="shared" si="11"/>
        <v>22.363268097628755</v>
      </c>
      <c r="L110" s="14">
        <f t="shared" si="12"/>
        <v>119.41326809762876</v>
      </c>
      <c r="M110" s="14">
        <f t="shared" si="13"/>
        <v>38.59110701652412</v>
      </c>
      <c r="N110" s="7">
        <v>1</v>
      </c>
      <c r="O110" s="8"/>
    </row>
    <row r="111" spans="1:15" ht="33.75" customHeight="1" x14ac:dyDescent="0.3">
      <c r="A111" s="20">
        <f t="shared" si="15"/>
        <v>107</v>
      </c>
      <c r="B111" s="5" t="s">
        <v>1</v>
      </c>
      <c r="C111" s="5" t="s">
        <v>5</v>
      </c>
      <c r="D111" s="5">
        <f t="shared" si="14"/>
        <v>417</v>
      </c>
      <c r="E111" s="5" t="s">
        <v>24</v>
      </c>
      <c r="F111" s="5">
        <v>64.06</v>
      </c>
      <c r="G111" s="5">
        <v>3.81</v>
      </c>
      <c r="H111" s="5">
        <v>0</v>
      </c>
      <c r="I111" s="5">
        <v>6.69</v>
      </c>
      <c r="J111" s="6">
        <f t="shared" si="10"/>
        <v>74.56</v>
      </c>
      <c r="K111" s="6">
        <f t="shared" si="11"/>
        <v>17.432355248650499</v>
      </c>
      <c r="L111" s="14">
        <f t="shared" si="12"/>
        <v>91.992355248650497</v>
      </c>
      <c r="M111" s="14">
        <f t="shared" si="13"/>
        <v>29.729416861787328</v>
      </c>
      <c r="N111" s="7">
        <v>1</v>
      </c>
      <c r="O111" s="8"/>
    </row>
    <row r="112" spans="1:15" ht="33.75" customHeight="1" x14ac:dyDescent="0.3">
      <c r="A112" s="20">
        <f t="shared" si="15"/>
        <v>108</v>
      </c>
      <c r="B112" s="5" t="s">
        <v>1</v>
      </c>
      <c r="C112" s="5" t="s">
        <v>5</v>
      </c>
      <c r="D112" s="5">
        <f t="shared" si="14"/>
        <v>418</v>
      </c>
      <c r="E112" s="5" t="s">
        <v>25</v>
      </c>
      <c r="F112" s="5">
        <v>86.37</v>
      </c>
      <c r="G112" s="5">
        <v>0</v>
      </c>
      <c r="H112" s="5">
        <v>14.64</v>
      </c>
      <c r="I112" s="5">
        <v>7.75</v>
      </c>
      <c r="J112" s="6">
        <f t="shared" si="10"/>
        <v>108.76</v>
      </c>
      <c r="K112" s="6">
        <f t="shared" si="11"/>
        <v>23.503473662596683</v>
      </c>
      <c r="L112" s="14">
        <f t="shared" si="12"/>
        <v>132.26347366259668</v>
      </c>
      <c r="M112" s="14">
        <f t="shared" si="13"/>
        <v>42.743942509951651</v>
      </c>
      <c r="N112" s="7">
        <v>1</v>
      </c>
      <c r="O112" s="8"/>
    </row>
    <row r="113" spans="1:15" ht="33.75" customHeight="1" x14ac:dyDescent="0.3">
      <c r="A113" s="20">
        <f t="shared" si="15"/>
        <v>109</v>
      </c>
      <c r="B113" s="5" t="s">
        <v>1</v>
      </c>
      <c r="C113" s="5" t="s">
        <v>5</v>
      </c>
      <c r="D113" s="5">
        <f t="shared" si="14"/>
        <v>419</v>
      </c>
      <c r="E113" s="5" t="s">
        <v>24</v>
      </c>
      <c r="F113" s="5">
        <v>63.37</v>
      </c>
      <c r="G113" s="5">
        <v>3.81</v>
      </c>
      <c r="H113" s="5">
        <v>0</v>
      </c>
      <c r="I113" s="5">
        <v>6.61</v>
      </c>
      <c r="J113" s="6">
        <f t="shared" si="10"/>
        <v>73.789999999999992</v>
      </c>
      <c r="K113" s="6">
        <f t="shared" si="11"/>
        <v>17.244588699765565</v>
      </c>
      <c r="L113" s="14">
        <f t="shared" si="12"/>
        <v>91.03458869976555</v>
      </c>
      <c r="M113" s="14">
        <f t="shared" si="13"/>
        <v>29.419892870243547</v>
      </c>
      <c r="N113" s="7"/>
      <c r="O113" s="8"/>
    </row>
    <row r="114" spans="1:15" ht="33.75" customHeight="1" x14ac:dyDescent="0.3">
      <c r="A114" s="20">
        <f t="shared" si="15"/>
        <v>110</v>
      </c>
      <c r="B114" s="5" t="s">
        <v>1</v>
      </c>
      <c r="C114" s="5" t="s">
        <v>5</v>
      </c>
      <c r="D114" s="5">
        <f t="shared" si="14"/>
        <v>420</v>
      </c>
      <c r="E114" s="5" t="s">
        <v>25</v>
      </c>
      <c r="F114" s="5">
        <v>86.96</v>
      </c>
      <c r="G114" s="5">
        <v>3.6</v>
      </c>
      <c r="H114" s="5">
        <v>2.98</v>
      </c>
      <c r="I114" s="5">
        <v>8.09</v>
      </c>
      <c r="J114" s="6">
        <f t="shared" si="10"/>
        <v>101.63</v>
      </c>
      <c r="K114" s="6">
        <f t="shared" si="11"/>
        <v>23.664027668164955</v>
      </c>
      <c r="L114" s="14">
        <f t="shared" si="12"/>
        <v>125.29402766816494</v>
      </c>
      <c r="M114" s="14">
        <f t="shared" si="13"/>
        <v>40.49160790340602</v>
      </c>
      <c r="N114" s="7">
        <v>1</v>
      </c>
      <c r="O114" s="8"/>
    </row>
    <row r="115" spans="1:15" ht="33.75" customHeight="1" x14ac:dyDescent="0.3">
      <c r="A115" s="20">
        <f t="shared" si="15"/>
        <v>111</v>
      </c>
      <c r="B115" s="5" t="s">
        <v>1</v>
      </c>
      <c r="C115" s="5" t="s">
        <v>5</v>
      </c>
      <c r="D115" s="5">
        <f t="shared" si="14"/>
        <v>421</v>
      </c>
      <c r="E115" s="5" t="s">
        <v>24</v>
      </c>
      <c r="F115" s="5">
        <v>63.37</v>
      </c>
      <c r="G115" s="5">
        <v>3.81</v>
      </c>
      <c r="H115" s="5">
        <v>0</v>
      </c>
      <c r="I115" s="5">
        <v>6.61</v>
      </c>
      <c r="J115" s="6">
        <f t="shared" si="10"/>
        <v>73.789999999999992</v>
      </c>
      <c r="K115" s="6">
        <f t="shared" si="11"/>
        <v>17.244588699765565</v>
      </c>
      <c r="L115" s="14">
        <f t="shared" si="12"/>
        <v>91.03458869976555</v>
      </c>
      <c r="M115" s="14">
        <f t="shared" si="13"/>
        <v>29.419892870243547</v>
      </c>
      <c r="N115" s="7"/>
      <c r="O115" s="8"/>
    </row>
    <row r="116" spans="1:15" ht="33.75" customHeight="1" x14ac:dyDescent="0.3">
      <c r="A116" s="20">
        <f t="shared" si="15"/>
        <v>112</v>
      </c>
      <c r="B116" s="5" t="s">
        <v>1</v>
      </c>
      <c r="C116" s="5" t="s">
        <v>5</v>
      </c>
      <c r="D116" s="5">
        <f t="shared" si="14"/>
        <v>422</v>
      </c>
      <c r="E116" s="5" t="s">
        <v>25</v>
      </c>
      <c r="F116" s="5">
        <v>86.96</v>
      </c>
      <c r="G116" s="5">
        <v>3.6</v>
      </c>
      <c r="H116" s="5">
        <v>2.98</v>
      </c>
      <c r="I116" s="5">
        <v>8.09</v>
      </c>
      <c r="J116" s="6">
        <f t="shared" si="10"/>
        <v>101.63</v>
      </c>
      <c r="K116" s="6">
        <f t="shared" si="11"/>
        <v>23.664027668164955</v>
      </c>
      <c r="L116" s="14">
        <f t="shared" si="12"/>
        <v>125.29402766816494</v>
      </c>
      <c r="M116" s="14">
        <f t="shared" si="13"/>
        <v>40.49160790340602</v>
      </c>
      <c r="N116" s="7">
        <v>1</v>
      </c>
      <c r="O116" s="8"/>
    </row>
    <row r="117" spans="1:15" ht="33.75" customHeight="1" x14ac:dyDescent="0.3">
      <c r="A117" s="20">
        <f t="shared" si="15"/>
        <v>113</v>
      </c>
      <c r="B117" s="5" t="s">
        <v>1</v>
      </c>
      <c r="C117" s="5" t="s">
        <v>5</v>
      </c>
      <c r="D117" s="5">
        <f t="shared" si="14"/>
        <v>423</v>
      </c>
      <c r="E117" s="5" t="s">
        <v>24</v>
      </c>
      <c r="F117" s="5">
        <v>63.37</v>
      </c>
      <c r="G117" s="5">
        <v>3.81</v>
      </c>
      <c r="H117" s="5">
        <v>0</v>
      </c>
      <c r="I117" s="5">
        <v>6.61</v>
      </c>
      <c r="J117" s="6">
        <f t="shared" si="10"/>
        <v>73.789999999999992</v>
      </c>
      <c r="K117" s="6">
        <f t="shared" si="11"/>
        <v>17.244588699765565</v>
      </c>
      <c r="L117" s="14">
        <f t="shared" si="12"/>
        <v>91.03458869976555</v>
      </c>
      <c r="M117" s="14">
        <f t="shared" si="13"/>
        <v>29.419892870243547</v>
      </c>
      <c r="N117" s="7"/>
      <c r="O117" s="8"/>
    </row>
    <row r="118" spans="1:15" ht="33.75" customHeight="1" x14ac:dyDescent="0.3">
      <c r="A118" s="20">
        <f t="shared" si="15"/>
        <v>114</v>
      </c>
      <c r="B118" s="5" t="s">
        <v>1</v>
      </c>
      <c r="C118" s="5" t="s">
        <v>5</v>
      </c>
      <c r="D118" s="5">
        <f t="shared" si="14"/>
        <v>424</v>
      </c>
      <c r="E118" s="5" t="s">
        <v>25</v>
      </c>
      <c r="F118" s="5">
        <v>86.96</v>
      </c>
      <c r="G118" s="5">
        <v>3.6</v>
      </c>
      <c r="H118" s="5">
        <v>0</v>
      </c>
      <c r="I118" s="5">
        <v>8.09</v>
      </c>
      <c r="J118" s="6">
        <f t="shared" si="10"/>
        <v>98.649999999999991</v>
      </c>
      <c r="K118" s="6">
        <f t="shared" si="11"/>
        <v>23.664027668164955</v>
      </c>
      <c r="L118" s="14">
        <f t="shared" si="12"/>
        <v>122.31402766816495</v>
      </c>
      <c r="M118" s="14">
        <f t="shared" si="13"/>
        <v>39.52855328861046</v>
      </c>
      <c r="N118" s="7">
        <v>1</v>
      </c>
      <c r="O118" s="8"/>
    </row>
    <row r="119" spans="1:15" ht="33.75" customHeight="1" x14ac:dyDescent="0.3">
      <c r="A119" s="20">
        <f t="shared" si="15"/>
        <v>115</v>
      </c>
      <c r="B119" s="5" t="s">
        <v>1</v>
      </c>
      <c r="C119" s="5" t="s">
        <v>5</v>
      </c>
      <c r="D119" s="5">
        <f t="shared" si="14"/>
        <v>425</v>
      </c>
      <c r="E119" s="5" t="s">
        <v>24</v>
      </c>
      <c r="F119" s="5">
        <v>63.37</v>
      </c>
      <c r="G119" s="5">
        <v>3.81</v>
      </c>
      <c r="H119" s="5">
        <v>0</v>
      </c>
      <c r="I119" s="5">
        <v>6.61</v>
      </c>
      <c r="J119" s="6">
        <f t="shared" si="10"/>
        <v>73.789999999999992</v>
      </c>
      <c r="K119" s="6">
        <f t="shared" si="11"/>
        <v>17.244588699765565</v>
      </c>
      <c r="L119" s="14">
        <f t="shared" si="12"/>
        <v>91.03458869976555</v>
      </c>
      <c r="M119" s="14">
        <f t="shared" si="13"/>
        <v>29.419892870243547</v>
      </c>
      <c r="N119" s="7"/>
      <c r="O119" s="8"/>
    </row>
    <row r="120" spans="1:15" ht="33.75" customHeight="1" x14ac:dyDescent="0.3">
      <c r="A120" s="20">
        <f t="shared" si="15"/>
        <v>116</v>
      </c>
      <c r="B120" s="5" t="s">
        <v>1</v>
      </c>
      <c r="C120" s="5" t="s">
        <v>5</v>
      </c>
      <c r="D120" s="5">
        <f t="shared" si="14"/>
        <v>426</v>
      </c>
      <c r="E120" s="5" t="s">
        <v>24</v>
      </c>
      <c r="F120" s="5">
        <v>63.37</v>
      </c>
      <c r="G120" s="5">
        <v>3.81</v>
      </c>
      <c r="H120" s="5">
        <v>0</v>
      </c>
      <c r="I120" s="5">
        <v>6.61</v>
      </c>
      <c r="J120" s="6">
        <f t="shared" si="10"/>
        <v>73.789999999999992</v>
      </c>
      <c r="K120" s="6">
        <f t="shared" si="11"/>
        <v>17.244588699765565</v>
      </c>
      <c r="L120" s="14">
        <f t="shared" si="12"/>
        <v>91.03458869976555</v>
      </c>
      <c r="M120" s="14">
        <f t="shared" si="13"/>
        <v>29.419892870243547</v>
      </c>
      <c r="N120" s="7"/>
      <c r="O120" s="8"/>
    </row>
    <row r="121" spans="1:15" ht="33.75" customHeight="1" x14ac:dyDescent="0.3">
      <c r="A121" s="20">
        <f t="shared" si="15"/>
        <v>117</v>
      </c>
      <c r="B121" s="5" t="s">
        <v>1</v>
      </c>
      <c r="C121" s="5" t="s">
        <v>5</v>
      </c>
      <c r="D121" s="5">
        <f t="shared" si="14"/>
        <v>427</v>
      </c>
      <c r="E121" s="5" t="s">
        <v>25</v>
      </c>
      <c r="F121" s="5">
        <v>86.96</v>
      </c>
      <c r="G121" s="5">
        <v>3.6</v>
      </c>
      <c r="H121" s="5">
        <v>0</v>
      </c>
      <c r="I121" s="5">
        <v>8.09</v>
      </c>
      <c r="J121" s="6">
        <f t="shared" si="10"/>
        <v>98.649999999999991</v>
      </c>
      <c r="K121" s="6">
        <f t="shared" si="11"/>
        <v>23.664027668164955</v>
      </c>
      <c r="L121" s="14">
        <f t="shared" si="12"/>
        <v>122.31402766816495</v>
      </c>
      <c r="M121" s="14">
        <f t="shared" si="13"/>
        <v>39.52855328861046</v>
      </c>
      <c r="N121" s="7">
        <v>1</v>
      </c>
      <c r="O121" s="7"/>
    </row>
    <row r="122" spans="1:15" ht="35.4" customHeight="1" x14ac:dyDescent="0.3">
      <c r="A122" s="20">
        <f t="shared" si="15"/>
        <v>118</v>
      </c>
      <c r="B122" s="5" t="s">
        <v>1</v>
      </c>
      <c r="C122" s="5" t="s">
        <v>5</v>
      </c>
      <c r="D122" s="5">
        <f t="shared" si="14"/>
        <v>428</v>
      </c>
      <c r="E122" s="5" t="s">
        <v>24</v>
      </c>
      <c r="F122" s="5">
        <v>63.37</v>
      </c>
      <c r="G122" s="5">
        <v>3.81</v>
      </c>
      <c r="H122" s="5">
        <v>0</v>
      </c>
      <c r="I122" s="5">
        <v>6.61</v>
      </c>
      <c r="J122" s="6">
        <f t="shared" si="10"/>
        <v>73.789999999999992</v>
      </c>
      <c r="K122" s="6">
        <f t="shared" si="11"/>
        <v>17.244588699765565</v>
      </c>
      <c r="L122" s="14">
        <f t="shared" si="12"/>
        <v>91.03458869976555</v>
      </c>
      <c r="M122" s="14">
        <f t="shared" si="13"/>
        <v>29.419892870243547</v>
      </c>
      <c r="N122" s="7"/>
      <c r="O122" s="7"/>
    </row>
    <row r="123" spans="1:15" ht="33.75" customHeight="1" x14ac:dyDescent="0.3">
      <c r="A123" s="20">
        <f t="shared" si="15"/>
        <v>119</v>
      </c>
      <c r="B123" s="5" t="s">
        <v>1</v>
      </c>
      <c r="C123" s="5" t="s">
        <v>5</v>
      </c>
      <c r="D123" s="5">
        <f t="shared" si="14"/>
        <v>429</v>
      </c>
      <c r="E123" s="5" t="s">
        <v>25</v>
      </c>
      <c r="F123" s="5">
        <v>86.96</v>
      </c>
      <c r="G123" s="5">
        <v>3.6</v>
      </c>
      <c r="H123" s="5">
        <v>0</v>
      </c>
      <c r="I123" s="5">
        <v>8.09</v>
      </c>
      <c r="J123" s="6">
        <f t="shared" si="10"/>
        <v>98.649999999999991</v>
      </c>
      <c r="K123" s="6">
        <f t="shared" si="11"/>
        <v>23.664027668164955</v>
      </c>
      <c r="L123" s="14">
        <f t="shared" si="12"/>
        <v>122.31402766816495</v>
      </c>
      <c r="M123" s="14">
        <f t="shared" si="13"/>
        <v>39.52855328861046</v>
      </c>
      <c r="N123" s="7">
        <v>1</v>
      </c>
      <c r="O123" s="7"/>
    </row>
    <row r="124" spans="1:15" ht="33.75" customHeight="1" x14ac:dyDescent="0.3">
      <c r="A124" s="20">
        <f t="shared" si="15"/>
        <v>120</v>
      </c>
      <c r="B124" s="5" t="s">
        <v>1</v>
      </c>
      <c r="C124" s="5" t="s">
        <v>5</v>
      </c>
      <c r="D124" s="5">
        <f t="shared" si="14"/>
        <v>430</v>
      </c>
      <c r="E124" s="5" t="s">
        <v>24</v>
      </c>
      <c r="F124" s="5">
        <v>63.37</v>
      </c>
      <c r="G124" s="5">
        <v>3.81</v>
      </c>
      <c r="H124" s="5">
        <v>0</v>
      </c>
      <c r="I124" s="5">
        <v>6.61</v>
      </c>
      <c r="J124" s="6">
        <f t="shared" si="10"/>
        <v>73.789999999999992</v>
      </c>
      <c r="K124" s="6">
        <f t="shared" si="11"/>
        <v>17.244588699765565</v>
      </c>
      <c r="L124" s="14">
        <f t="shared" si="12"/>
        <v>91.03458869976555</v>
      </c>
      <c r="M124" s="14">
        <f t="shared" si="13"/>
        <v>29.419892870243547</v>
      </c>
      <c r="N124" s="7"/>
      <c r="O124" s="7"/>
    </row>
    <row r="125" spans="1:15" ht="33.75" customHeight="1" x14ac:dyDescent="0.3">
      <c r="A125" s="20">
        <f t="shared" si="15"/>
        <v>121</v>
      </c>
      <c r="B125" s="5" t="s">
        <v>1</v>
      </c>
      <c r="C125" s="5" t="s">
        <v>6</v>
      </c>
      <c r="D125" s="5">
        <v>501</v>
      </c>
      <c r="E125" s="5" t="s">
        <v>24</v>
      </c>
      <c r="F125" s="5">
        <v>62.14</v>
      </c>
      <c r="G125" s="5">
        <v>3.81</v>
      </c>
      <c r="H125" s="5">
        <v>0</v>
      </c>
      <c r="I125" s="5">
        <v>6.57</v>
      </c>
      <c r="J125" s="6">
        <f t="shared" si="10"/>
        <v>72.52000000000001</v>
      </c>
      <c r="K125" s="6">
        <f t="shared" si="11"/>
        <v>16.909874416970684</v>
      </c>
      <c r="L125" s="14">
        <f t="shared" si="12"/>
        <v>89.429874416970691</v>
      </c>
      <c r="M125" s="14">
        <f t="shared" si="13"/>
        <v>28.901293039547589</v>
      </c>
      <c r="N125" s="7"/>
      <c r="O125" s="7"/>
    </row>
    <row r="126" spans="1:15" ht="33.75" customHeight="1" x14ac:dyDescent="0.3">
      <c r="A126" s="20">
        <f t="shared" si="15"/>
        <v>122</v>
      </c>
      <c r="B126" s="5" t="s">
        <v>1</v>
      </c>
      <c r="C126" s="5" t="s">
        <v>6</v>
      </c>
      <c r="D126" s="5">
        <f t="shared" ref="D126:D145" si="16">SUM(D125+1)</f>
        <v>502</v>
      </c>
      <c r="E126" s="5" t="s">
        <v>25</v>
      </c>
      <c r="F126" s="5">
        <v>82.18</v>
      </c>
      <c r="G126" s="5">
        <v>4.24</v>
      </c>
      <c r="H126" s="5">
        <v>3.46</v>
      </c>
      <c r="I126" s="5">
        <v>7.69</v>
      </c>
      <c r="J126" s="6">
        <f t="shared" si="10"/>
        <v>97.57</v>
      </c>
      <c r="K126" s="6">
        <f t="shared" si="11"/>
        <v>22.363268097628755</v>
      </c>
      <c r="L126" s="14">
        <f t="shared" si="12"/>
        <v>119.93326809762874</v>
      </c>
      <c r="M126" s="14">
        <f t="shared" si="13"/>
        <v>38.759156815079045</v>
      </c>
      <c r="N126" s="7">
        <v>1</v>
      </c>
      <c r="O126" s="7"/>
    </row>
    <row r="127" spans="1:15" ht="33.75" customHeight="1" x14ac:dyDescent="0.3">
      <c r="A127" s="20">
        <f t="shared" si="15"/>
        <v>123</v>
      </c>
      <c r="B127" s="5" t="s">
        <v>1</v>
      </c>
      <c r="C127" s="5" t="s">
        <v>6</v>
      </c>
      <c r="D127" s="5">
        <f t="shared" si="16"/>
        <v>503</v>
      </c>
      <c r="E127" s="5" t="s">
        <v>24</v>
      </c>
      <c r="F127" s="5">
        <v>62.14</v>
      </c>
      <c r="G127" s="5">
        <v>3.81</v>
      </c>
      <c r="H127" s="5">
        <v>3.22</v>
      </c>
      <c r="I127" s="5">
        <v>6.57</v>
      </c>
      <c r="J127" s="6">
        <f t="shared" si="10"/>
        <v>75.740000000000009</v>
      </c>
      <c r="K127" s="6">
        <f t="shared" si="11"/>
        <v>16.909874416970684</v>
      </c>
      <c r="L127" s="14">
        <f t="shared" si="12"/>
        <v>92.64987441697069</v>
      </c>
      <c r="M127" s="14">
        <f t="shared" si="13"/>
        <v>29.941909099830049</v>
      </c>
      <c r="N127" s="7">
        <v>1</v>
      </c>
      <c r="O127" s="7"/>
    </row>
    <row r="128" spans="1:15" ht="33.75" customHeight="1" x14ac:dyDescent="0.3">
      <c r="A128" s="20">
        <f t="shared" si="15"/>
        <v>124</v>
      </c>
      <c r="B128" s="5" t="s">
        <v>1</v>
      </c>
      <c r="C128" s="5" t="s">
        <v>6</v>
      </c>
      <c r="D128" s="5">
        <f t="shared" si="16"/>
        <v>504</v>
      </c>
      <c r="E128" s="5" t="s">
        <v>25</v>
      </c>
      <c r="F128" s="5">
        <v>82.18</v>
      </c>
      <c r="G128" s="5">
        <v>4.24</v>
      </c>
      <c r="H128" s="5">
        <v>2.94</v>
      </c>
      <c r="I128" s="5">
        <v>7.69</v>
      </c>
      <c r="J128" s="6">
        <f t="shared" si="10"/>
        <v>97.05</v>
      </c>
      <c r="K128" s="6">
        <f t="shared" si="11"/>
        <v>22.363268097628755</v>
      </c>
      <c r="L128" s="14">
        <f t="shared" si="12"/>
        <v>119.41326809762876</v>
      </c>
      <c r="M128" s="14">
        <f t="shared" si="13"/>
        <v>38.59110701652412</v>
      </c>
      <c r="N128" s="7">
        <v>1</v>
      </c>
      <c r="O128" s="7"/>
    </row>
    <row r="129" spans="1:16" ht="33.75" customHeight="1" x14ac:dyDescent="0.3">
      <c r="A129" s="20">
        <f t="shared" si="15"/>
        <v>125</v>
      </c>
      <c r="B129" s="5" t="s">
        <v>1</v>
      </c>
      <c r="C129" s="5" t="s">
        <v>6</v>
      </c>
      <c r="D129" s="5">
        <f t="shared" si="16"/>
        <v>505</v>
      </c>
      <c r="E129" s="5" t="s">
        <v>24</v>
      </c>
      <c r="F129" s="5">
        <v>62.14</v>
      </c>
      <c r="G129" s="5">
        <v>3.81</v>
      </c>
      <c r="H129" s="5">
        <v>3.22</v>
      </c>
      <c r="I129" s="5">
        <v>6.57</v>
      </c>
      <c r="J129" s="6">
        <f t="shared" si="10"/>
        <v>75.740000000000009</v>
      </c>
      <c r="K129" s="6">
        <f t="shared" si="11"/>
        <v>16.909874416970684</v>
      </c>
      <c r="L129" s="14">
        <f t="shared" si="12"/>
        <v>92.64987441697069</v>
      </c>
      <c r="M129" s="14">
        <f t="shared" si="13"/>
        <v>29.941909099830049</v>
      </c>
      <c r="N129" s="7">
        <v>1</v>
      </c>
      <c r="O129" s="7"/>
    </row>
    <row r="130" spans="1:16" ht="33.75" customHeight="1" x14ac:dyDescent="0.3">
      <c r="A130" s="20">
        <f t="shared" si="15"/>
        <v>126</v>
      </c>
      <c r="B130" s="5" t="s">
        <v>1</v>
      </c>
      <c r="C130" s="5" t="s">
        <v>6</v>
      </c>
      <c r="D130" s="5">
        <f t="shared" si="16"/>
        <v>506</v>
      </c>
      <c r="E130" s="5" t="s">
        <v>25</v>
      </c>
      <c r="F130" s="5">
        <v>82.18</v>
      </c>
      <c r="G130" s="5">
        <v>4.24</v>
      </c>
      <c r="H130" s="5">
        <v>2.94</v>
      </c>
      <c r="I130" s="5">
        <v>7.69</v>
      </c>
      <c r="J130" s="6">
        <f t="shared" si="10"/>
        <v>97.05</v>
      </c>
      <c r="K130" s="6">
        <f t="shared" si="11"/>
        <v>22.363268097628755</v>
      </c>
      <c r="L130" s="14">
        <f t="shared" si="12"/>
        <v>119.41326809762876</v>
      </c>
      <c r="M130" s="14">
        <f t="shared" si="13"/>
        <v>38.59110701652412</v>
      </c>
      <c r="N130" s="7">
        <v>1</v>
      </c>
      <c r="O130" s="7"/>
      <c r="P130" s="11"/>
    </row>
    <row r="131" spans="1:16" ht="33.75" customHeight="1" x14ac:dyDescent="0.3">
      <c r="A131" s="20">
        <f t="shared" si="15"/>
        <v>127</v>
      </c>
      <c r="B131" s="5" t="s">
        <v>1</v>
      </c>
      <c r="C131" s="5" t="s">
        <v>6</v>
      </c>
      <c r="D131" s="5">
        <f t="shared" si="16"/>
        <v>507</v>
      </c>
      <c r="E131" s="5" t="s">
        <v>24</v>
      </c>
      <c r="F131" s="5">
        <v>62.14</v>
      </c>
      <c r="G131" s="5">
        <v>3.81</v>
      </c>
      <c r="H131" s="5">
        <v>3.22</v>
      </c>
      <c r="I131" s="5">
        <v>6.57</v>
      </c>
      <c r="J131" s="6">
        <f t="shared" si="10"/>
        <v>75.740000000000009</v>
      </c>
      <c r="K131" s="6">
        <f t="shared" si="11"/>
        <v>16.909874416970684</v>
      </c>
      <c r="L131" s="14">
        <f t="shared" si="12"/>
        <v>92.64987441697069</v>
      </c>
      <c r="M131" s="14">
        <f t="shared" si="13"/>
        <v>29.941909099830049</v>
      </c>
      <c r="N131" s="7">
        <v>1</v>
      </c>
      <c r="O131" s="7"/>
    </row>
    <row r="132" spans="1:16" ht="33.75" customHeight="1" x14ac:dyDescent="0.3">
      <c r="A132" s="20">
        <f t="shared" si="15"/>
        <v>128</v>
      </c>
      <c r="B132" s="5" t="s">
        <v>1</v>
      </c>
      <c r="C132" s="5" t="s">
        <v>6</v>
      </c>
      <c r="D132" s="5">
        <f t="shared" si="16"/>
        <v>508</v>
      </c>
      <c r="E132" s="5" t="s">
        <v>25</v>
      </c>
      <c r="F132" s="5">
        <v>82.18</v>
      </c>
      <c r="G132" s="5">
        <v>4.24</v>
      </c>
      <c r="H132" s="5">
        <v>2.94</v>
      </c>
      <c r="I132" s="5">
        <v>7.69</v>
      </c>
      <c r="J132" s="6">
        <f t="shared" si="10"/>
        <v>97.05</v>
      </c>
      <c r="K132" s="6">
        <f t="shared" si="11"/>
        <v>22.363268097628755</v>
      </c>
      <c r="L132" s="14">
        <f t="shared" si="12"/>
        <v>119.41326809762876</v>
      </c>
      <c r="M132" s="14">
        <f t="shared" si="13"/>
        <v>38.59110701652412</v>
      </c>
      <c r="N132" s="7">
        <v>1</v>
      </c>
      <c r="O132" s="7"/>
    </row>
    <row r="133" spans="1:16" ht="33.75" customHeight="1" x14ac:dyDescent="0.3">
      <c r="A133" s="20">
        <f t="shared" si="15"/>
        <v>129</v>
      </c>
      <c r="B133" s="5" t="s">
        <v>1</v>
      </c>
      <c r="C133" s="5" t="s">
        <v>6</v>
      </c>
      <c r="D133" s="5">
        <f t="shared" si="16"/>
        <v>509</v>
      </c>
      <c r="E133" s="5" t="s">
        <v>24</v>
      </c>
      <c r="F133" s="5">
        <v>62.14</v>
      </c>
      <c r="G133" s="5">
        <v>3.81</v>
      </c>
      <c r="H133" s="5">
        <v>0</v>
      </c>
      <c r="I133" s="5">
        <v>6.57</v>
      </c>
      <c r="J133" s="6">
        <f t="shared" si="10"/>
        <v>72.52000000000001</v>
      </c>
      <c r="K133" s="6">
        <f t="shared" si="11"/>
        <v>16.909874416970684</v>
      </c>
      <c r="L133" s="14">
        <f t="shared" si="12"/>
        <v>89.429874416970691</v>
      </c>
      <c r="M133" s="14">
        <f t="shared" si="13"/>
        <v>28.901293039547589</v>
      </c>
      <c r="N133" s="7"/>
      <c r="O133" s="7"/>
    </row>
    <row r="134" spans="1:16" ht="33.75" customHeight="1" x14ac:dyDescent="0.3">
      <c r="A134" s="20">
        <f t="shared" ref="A134:A145" si="17">SUM(A133+1)</f>
        <v>130</v>
      </c>
      <c r="B134" s="5" t="s">
        <v>1</v>
      </c>
      <c r="C134" s="5" t="s">
        <v>6</v>
      </c>
      <c r="D134" s="5">
        <f t="shared" si="16"/>
        <v>510</v>
      </c>
      <c r="E134" s="5" t="s">
        <v>25</v>
      </c>
      <c r="F134" s="5">
        <v>82.18</v>
      </c>
      <c r="G134" s="5">
        <v>4.24</v>
      </c>
      <c r="H134" s="5">
        <v>2.94</v>
      </c>
      <c r="I134" s="5">
        <v>7.69</v>
      </c>
      <c r="J134" s="6">
        <f t="shared" ref="J134:J145" si="18">F134+G134+H134+I134</f>
        <v>97.05</v>
      </c>
      <c r="K134" s="6">
        <f t="shared" ref="K134:K145" si="19">SUM(F134/$F$146)*$K$146</f>
        <v>22.363268097628755</v>
      </c>
      <c r="L134" s="14">
        <f t="shared" ref="L134:L145" si="20">(J134+K134)</f>
        <v>119.41326809762876</v>
      </c>
      <c r="M134" s="14">
        <f t="shared" ref="M134:M145" si="21">L134*$O$153</f>
        <v>38.59110701652412</v>
      </c>
      <c r="N134" s="7">
        <v>1</v>
      </c>
      <c r="O134" s="7"/>
    </row>
    <row r="135" spans="1:16" ht="33.75" customHeight="1" x14ac:dyDescent="0.3">
      <c r="A135" s="20">
        <f t="shared" si="17"/>
        <v>131</v>
      </c>
      <c r="B135" s="5" t="s">
        <v>1</v>
      </c>
      <c r="C135" s="5" t="s">
        <v>6</v>
      </c>
      <c r="D135" s="5">
        <f t="shared" si="16"/>
        <v>511</v>
      </c>
      <c r="E135" s="5" t="s">
        <v>24</v>
      </c>
      <c r="F135" s="5">
        <v>63.07</v>
      </c>
      <c r="G135" s="5">
        <v>3.81</v>
      </c>
      <c r="H135" s="5">
        <v>3.23</v>
      </c>
      <c r="I135" s="5">
        <v>6.69</v>
      </c>
      <c r="J135" s="6">
        <f t="shared" si="18"/>
        <v>76.8</v>
      </c>
      <c r="K135" s="6">
        <f t="shared" si="19"/>
        <v>17.162951069815595</v>
      </c>
      <c r="L135" s="14">
        <f t="shared" si="20"/>
        <v>93.962951069815588</v>
      </c>
      <c r="M135" s="14">
        <f t="shared" si="21"/>
        <v>30.366259613287298</v>
      </c>
      <c r="N135" s="7">
        <v>1</v>
      </c>
      <c r="O135" s="7"/>
    </row>
    <row r="136" spans="1:16" ht="33.75" customHeight="1" x14ac:dyDescent="0.3">
      <c r="A136" s="20">
        <f t="shared" si="17"/>
        <v>132</v>
      </c>
      <c r="B136" s="5" t="s">
        <v>1</v>
      </c>
      <c r="C136" s="5" t="s">
        <v>6</v>
      </c>
      <c r="D136" s="5">
        <f t="shared" si="16"/>
        <v>512</v>
      </c>
      <c r="E136" s="5" t="s">
        <v>25</v>
      </c>
      <c r="F136" s="5">
        <v>82.18</v>
      </c>
      <c r="G136" s="5">
        <v>4.24</v>
      </c>
      <c r="H136" s="5">
        <v>2.94</v>
      </c>
      <c r="I136" s="5">
        <v>7.69</v>
      </c>
      <c r="J136" s="6">
        <f t="shared" si="18"/>
        <v>97.05</v>
      </c>
      <c r="K136" s="6">
        <f t="shared" si="19"/>
        <v>22.363268097628755</v>
      </c>
      <c r="L136" s="14">
        <f t="shared" si="20"/>
        <v>119.41326809762876</v>
      </c>
      <c r="M136" s="14">
        <f t="shared" si="21"/>
        <v>38.59110701652412</v>
      </c>
      <c r="N136" s="7">
        <v>1</v>
      </c>
      <c r="O136" s="7"/>
    </row>
    <row r="137" spans="1:16" ht="33.75" customHeight="1" x14ac:dyDescent="0.3">
      <c r="A137" s="20">
        <f t="shared" si="17"/>
        <v>133</v>
      </c>
      <c r="B137" s="5" t="s">
        <v>1</v>
      </c>
      <c r="C137" s="5" t="s">
        <v>6</v>
      </c>
      <c r="D137" s="5">
        <f t="shared" si="16"/>
        <v>513</v>
      </c>
      <c r="E137" s="5" t="s">
        <v>24</v>
      </c>
      <c r="F137" s="5">
        <v>64.06</v>
      </c>
      <c r="G137" s="5">
        <v>3.81</v>
      </c>
      <c r="H137" s="5">
        <v>0</v>
      </c>
      <c r="I137" s="5">
        <v>6.69</v>
      </c>
      <c r="J137" s="6">
        <f t="shared" si="18"/>
        <v>74.56</v>
      </c>
      <c r="K137" s="6">
        <f t="shared" si="19"/>
        <v>17.432355248650499</v>
      </c>
      <c r="L137" s="14">
        <f t="shared" si="20"/>
        <v>91.992355248650497</v>
      </c>
      <c r="M137" s="14">
        <f t="shared" si="21"/>
        <v>29.729416861787328</v>
      </c>
      <c r="N137" s="7">
        <v>1</v>
      </c>
      <c r="O137" s="7"/>
    </row>
    <row r="138" spans="1:16" ht="33.75" customHeight="1" x14ac:dyDescent="0.3">
      <c r="A138" s="20">
        <f t="shared" si="17"/>
        <v>134</v>
      </c>
      <c r="B138" s="5" t="s">
        <v>1</v>
      </c>
      <c r="C138" s="5" t="s">
        <v>6</v>
      </c>
      <c r="D138" s="5">
        <f t="shared" si="16"/>
        <v>514</v>
      </c>
      <c r="E138" s="5" t="s">
        <v>25</v>
      </c>
      <c r="F138" s="5">
        <v>82.18</v>
      </c>
      <c r="G138" s="5">
        <v>4.24</v>
      </c>
      <c r="H138" s="5">
        <v>2.94</v>
      </c>
      <c r="I138" s="5">
        <v>7.69</v>
      </c>
      <c r="J138" s="6">
        <f t="shared" si="18"/>
        <v>97.05</v>
      </c>
      <c r="K138" s="6">
        <f t="shared" si="19"/>
        <v>22.363268097628755</v>
      </c>
      <c r="L138" s="14">
        <f t="shared" si="20"/>
        <v>119.41326809762876</v>
      </c>
      <c r="M138" s="14">
        <f t="shared" si="21"/>
        <v>38.59110701652412</v>
      </c>
      <c r="N138" s="7">
        <v>1</v>
      </c>
      <c r="O138" s="7"/>
    </row>
    <row r="139" spans="1:16" ht="33.75" customHeight="1" x14ac:dyDescent="0.3">
      <c r="A139" s="20">
        <f t="shared" si="17"/>
        <v>135</v>
      </c>
      <c r="B139" s="5" t="s">
        <v>1</v>
      </c>
      <c r="C139" s="5" t="s">
        <v>6</v>
      </c>
      <c r="D139" s="5">
        <f t="shared" si="16"/>
        <v>515</v>
      </c>
      <c r="E139" s="5" t="s">
        <v>24</v>
      </c>
      <c r="F139" s="5">
        <v>64.06</v>
      </c>
      <c r="G139" s="5">
        <v>3.81</v>
      </c>
      <c r="H139" s="5">
        <v>0</v>
      </c>
      <c r="I139" s="5">
        <v>6.69</v>
      </c>
      <c r="J139" s="6">
        <f t="shared" si="18"/>
        <v>74.56</v>
      </c>
      <c r="K139" s="6">
        <f t="shared" si="19"/>
        <v>17.432355248650499</v>
      </c>
      <c r="L139" s="14">
        <f t="shared" si="20"/>
        <v>91.992355248650497</v>
      </c>
      <c r="M139" s="14">
        <f t="shared" si="21"/>
        <v>29.729416861787328</v>
      </c>
      <c r="N139" s="7">
        <v>1</v>
      </c>
      <c r="O139" s="7"/>
    </row>
    <row r="140" spans="1:16" ht="33.75" customHeight="1" x14ac:dyDescent="0.3">
      <c r="A140" s="20">
        <f t="shared" si="17"/>
        <v>136</v>
      </c>
      <c r="B140" s="5" t="s">
        <v>1</v>
      </c>
      <c r="C140" s="5" t="s">
        <v>6</v>
      </c>
      <c r="D140" s="5">
        <f t="shared" si="16"/>
        <v>516</v>
      </c>
      <c r="E140" s="5" t="s">
        <v>25</v>
      </c>
      <c r="F140" s="5">
        <v>82.18</v>
      </c>
      <c r="G140" s="5">
        <v>4.24</v>
      </c>
      <c r="H140" s="5">
        <v>2.94</v>
      </c>
      <c r="I140" s="5">
        <v>7.69</v>
      </c>
      <c r="J140" s="6">
        <f t="shared" si="18"/>
        <v>97.05</v>
      </c>
      <c r="K140" s="6">
        <f t="shared" si="19"/>
        <v>22.363268097628755</v>
      </c>
      <c r="L140" s="14">
        <f t="shared" si="20"/>
        <v>119.41326809762876</v>
      </c>
      <c r="M140" s="14">
        <f t="shared" si="21"/>
        <v>38.59110701652412</v>
      </c>
      <c r="N140" s="7">
        <v>1</v>
      </c>
      <c r="O140" s="7"/>
    </row>
    <row r="141" spans="1:16" ht="33.75" customHeight="1" x14ac:dyDescent="0.3">
      <c r="A141" s="20">
        <f t="shared" si="17"/>
        <v>137</v>
      </c>
      <c r="B141" s="5" t="s">
        <v>1</v>
      </c>
      <c r="C141" s="5" t="s">
        <v>6</v>
      </c>
      <c r="D141" s="5">
        <f t="shared" si="16"/>
        <v>517</v>
      </c>
      <c r="E141" s="5" t="s">
        <v>24</v>
      </c>
      <c r="F141" s="5">
        <v>64.06</v>
      </c>
      <c r="G141" s="5">
        <v>3.81</v>
      </c>
      <c r="H141" s="5">
        <v>0</v>
      </c>
      <c r="I141" s="5">
        <v>6.69</v>
      </c>
      <c r="J141" s="6">
        <f t="shared" si="18"/>
        <v>74.56</v>
      </c>
      <c r="K141" s="6">
        <f t="shared" si="19"/>
        <v>17.432355248650499</v>
      </c>
      <c r="L141" s="14">
        <f t="shared" si="20"/>
        <v>91.992355248650497</v>
      </c>
      <c r="M141" s="14">
        <f t="shared" si="21"/>
        <v>29.729416861787328</v>
      </c>
      <c r="N141" s="7"/>
      <c r="O141" s="7"/>
    </row>
    <row r="142" spans="1:16" ht="33.75" customHeight="1" x14ac:dyDescent="0.3">
      <c r="A142" s="20">
        <f t="shared" si="17"/>
        <v>138</v>
      </c>
      <c r="B142" s="5" t="s">
        <v>1</v>
      </c>
      <c r="C142" s="5" t="s">
        <v>6</v>
      </c>
      <c r="D142" s="5">
        <f t="shared" si="16"/>
        <v>518</v>
      </c>
      <c r="E142" s="5" t="s">
        <v>25</v>
      </c>
      <c r="F142" s="5">
        <v>86.37</v>
      </c>
      <c r="G142" s="5">
        <v>0</v>
      </c>
      <c r="H142" s="5">
        <v>14.64</v>
      </c>
      <c r="I142" s="5">
        <v>7.75</v>
      </c>
      <c r="J142" s="6">
        <f t="shared" si="18"/>
        <v>108.76</v>
      </c>
      <c r="K142" s="6">
        <f t="shared" si="19"/>
        <v>23.503473662596683</v>
      </c>
      <c r="L142" s="14">
        <f t="shared" si="20"/>
        <v>132.26347366259668</v>
      </c>
      <c r="M142" s="14">
        <f t="shared" si="21"/>
        <v>42.743942509951651</v>
      </c>
      <c r="N142" s="7"/>
      <c r="O142" s="7"/>
    </row>
    <row r="143" spans="1:16" ht="33.75" customHeight="1" x14ac:dyDescent="0.3">
      <c r="A143" s="20">
        <f t="shared" si="17"/>
        <v>139</v>
      </c>
      <c r="B143" s="5" t="s">
        <v>1</v>
      </c>
      <c r="C143" s="5" t="s">
        <v>6</v>
      </c>
      <c r="D143" s="5">
        <f t="shared" si="16"/>
        <v>519</v>
      </c>
      <c r="E143" s="5" t="s">
        <v>24</v>
      </c>
      <c r="F143" s="5">
        <v>63.37</v>
      </c>
      <c r="G143" s="5">
        <v>3.81</v>
      </c>
      <c r="H143" s="5">
        <v>0</v>
      </c>
      <c r="I143" s="5">
        <v>6.61</v>
      </c>
      <c r="J143" s="6">
        <f t="shared" si="18"/>
        <v>73.789999999999992</v>
      </c>
      <c r="K143" s="6">
        <f t="shared" si="19"/>
        <v>17.244588699765565</v>
      </c>
      <c r="L143" s="14">
        <f t="shared" si="20"/>
        <v>91.03458869976555</v>
      </c>
      <c r="M143" s="14">
        <f t="shared" si="21"/>
        <v>29.419892870243547</v>
      </c>
      <c r="N143" s="7"/>
      <c r="O143" s="7"/>
    </row>
    <row r="144" spans="1:16" ht="33.75" customHeight="1" x14ac:dyDescent="0.3">
      <c r="A144" s="20">
        <f t="shared" si="17"/>
        <v>140</v>
      </c>
      <c r="B144" s="5" t="s">
        <v>1</v>
      </c>
      <c r="C144" s="5" t="s">
        <v>6</v>
      </c>
      <c r="D144" s="5">
        <f t="shared" si="16"/>
        <v>520</v>
      </c>
      <c r="E144" s="5" t="s">
        <v>25</v>
      </c>
      <c r="F144" s="5">
        <v>86.96</v>
      </c>
      <c r="G144" s="5">
        <v>3.6</v>
      </c>
      <c r="H144" s="5">
        <v>2.98</v>
      </c>
      <c r="I144" s="5">
        <v>8.09</v>
      </c>
      <c r="J144" s="6">
        <f t="shared" si="18"/>
        <v>101.63</v>
      </c>
      <c r="K144" s="6">
        <f t="shared" si="19"/>
        <v>23.664027668164955</v>
      </c>
      <c r="L144" s="14">
        <f t="shared" si="20"/>
        <v>125.29402766816494</v>
      </c>
      <c r="M144" s="14">
        <f t="shared" si="21"/>
        <v>40.49160790340602</v>
      </c>
      <c r="N144" s="7"/>
      <c r="O144" s="7"/>
    </row>
    <row r="145" spans="1:17" ht="33.75" customHeight="1" x14ac:dyDescent="0.3">
      <c r="A145" s="20">
        <f t="shared" si="17"/>
        <v>141</v>
      </c>
      <c r="B145" s="5" t="s">
        <v>1</v>
      </c>
      <c r="C145" s="5" t="s">
        <v>6</v>
      </c>
      <c r="D145" s="5">
        <f t="shared" si="16"/>
        <v>521</v>
      </c>
      <c r="E145" s="5" t="s">
        <v>24</v>
      </c>
      <c r="F145" s="5">
        <v>63.37</v>
      </c>
      <c r="G145" s="5">
        <v>3.81</v>
      </c>
      <c r="H145" s="5">
        <v>0</v>
      </c>
      <c r="I145" s="5">
        <v>6.61</v>
      </c>
      <c r="J145" s="6">
        <f t="shared" si="18"/>
        <v>73.789999999999992</v>
      </c>
      <c r="K145" s="6">
        <f t="shared" si="19"/>
        <v>17.244588699765565</v>
      </c>
      <c r="L145" s="14">
        <f t="shared" si="20"/>
        <v>91.03458869976555</v>
      </c>
      <c r="M145" s="14">
        <f t="shared" si="21"/>
        <v>29.419892870243547</v>
      </c>
      <c r="N145" s="7"/>
      <c r="O145" s="7"/>
    </row>
    <row r="146" spans="1:17" ht="33.75" customHeight="1" x14ac:dyDescent="0.3">
      <c r="A146" s="5"/>
      <c r="B146" s="4"/>
      <c r="C146" s="4"/>
      <c r="D146" s="4"/>
      <c r="E146" s="4"/>
      <c r="F146" s="9">
        <f>SUM(F5:F145)</f>
        <v>10276.070000000005</v>
      </c>
      <c r="G146" s="9">
        <f>SUM(G5:G145)</f>
        <v>530.95000000000039</v>
      </c>
      <c r="H146" s="9">
        <f>SUM(H5:H145)</f>
        <v>676.02000000000169</v>
      </c>
      <c r="I146" s="9">
        <f>SUM(I5:I145)</f>
        <v>1012.5900000000026</v>
      </c>
      <c r="J146" s="9">
        <f>SUM(J5:J145)</f>
        <v>12495.629999999994</v>
      </c>
      <c r="K146" s="9">
        <v>2796.38</v>
      </c>
      <c r="L146" s="9">
        <f>SUM(L5:L145)</f>
        <v>15292.010000000013</v>
      </c>
      <c r="M146" s="41">
        <v>4941.96</v>
      </c>
      <c r="N146" s="9">
        <f>SUM(N5:N145)</f>
        <v>106</v>
      </c>
      <c r="O146" s="9">
        <f>SUM(O5:O145)</f>
        <v>0</v>
      </c>
      <c r="Q146" s="16"/>
    </row>
    <row r="147" spans="1:17" ht="33.75" customHeight="1" x14ac:dyDescent="0.3">
      <c r="A147" s="43" t="s">
        <v>34</v>
      </c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5"/>
      <c r="M147" s="42">
        <v>551.01</v>
      </c>
      <c r="N147" s="7"/>
      <c r="O147" s="7"/>
    </row>
    <row r="148" spans="1:17" ht="33.75" customHeight="1" x14ac:dyDescent="0.3">
      <c r="A148" s="43" t="s">
        <v>35</v>
      </c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5"/>
      <c r="M148" s="42">
        <v>661.03</v>
      </c>
      <c r="N148" s="7"/>
      <c r="O148" s="7"/>
    </row>
    <row r="149" spans="1:17" ht="33.75" customHeight="1" x14ac:dyDescent="0.3">
      <c r="A149" s="46" t="s">
        <v>33</v>
      </c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8"/>
      <c r="M149" s="41">
        <f>M146+M147+M148</f>
        <v>6154</v>
      </c>
      <c r="N149" s="22"/>
      <c r="O149" s="23"/>
    </row>
    <row r="150" spans="1:17" ht="33.75" hidden="1" customHeight="1" x14ac:dyDescent="0.3">
      <c r="A150" s="1"/>
      <c r="B150" s="30" t="s">
        <v>7</v>
      </c>
      <c r="C150" s="31"/>
      <c r="D150" s="32"/>
      <c r="E150" s="27" t="s">
        <v>32</v>
      </c>
      <c r="F150" s="2"/>
      <c r="G150" s="2"/>
      <c r="H150" s="2"/>
      <c r="I150" s="28"/>
      <c r="J150" s="2"/>
      <c r="K150" s="2"/>
      <c r="L150" s="2"/>
      <c r="M150" s="21"/>
      <c r="N150" s="22"/>
      <c r="O150" s="24"/>
    </row>
    <row r="151" spans="1:17" ht="33.75" hidden="1" customHeight="1" x14ac:dyDescent="0.3">
      <c r="A151" s="1"/>
      <c r="B151" s="30" t="s">
        <v>8</v>
      </c>
      <c r="C151" s="31"/>
      <c r="D151" s="32"/>
      <c r="E151" s="27" t="s">
        <v>31</v>
      </c>
      <c r="F151" s="2"/>
      <c r="G151" s="28"/>
      <c r="H151" s="2"/>
      <c r="I151" s="28"/>
      <c r="J151" s="2"/>
      <c r="K151" s="2"/>
      <c r="L151" s="2"/>
      <c r="M151" s="21"/>
      <c r="N151" s="22"/>
      <c r="O151" s="23"/>
    </row>
    <row r="152" spans="1:17" ht="33.75" hidden="1" customHeight="1" x14ac:dyDescent="0.3">
      <c r="A152" s="1"/>
      <c r="B152" s="25"/>
      <c r="C152" s="25"/>
      <c r="D152" s="25"/>
      <c r="E152" s="2"/>
      <c r="F152" s="2"/>
      <c r="G152" s="2"/>
      <c r="H152" s="2"/>
      <c r="I152" s="2"/>
      <c r="J152" s="2"/>
      <c r="K152" s="2"/>
      <c r="L152" s="2"/>
      <c r="M152" s="2"/>
    </row>
    <row r="153" spans="1:17" ht="45.75" hidden="1" customHeight="1" x14ac:dyDescent="0.3">
      <c r="A153" s="1"/>
      <c r="B153" s="25"/>
      <c r="C153" s="25"/>
      <c r="D153" s="25"/>
      <c r="E153" s="2"/>
      <c r="F153" s="2"/>
      <c r="G153" s="2"/>
      <c r="H153" s="2"/>
      <c r="I153" s="2"/>
      <c r="J153" s="2"/>
      <c r="K153" s="2"/>
      <c r="L153" s="2"/>
      <c r="M153" s="2"/>
      <c r="N153" s="18" t="s">
        <v>29</v>
      </c>
      <c r="O153" s="3">
        <f>O154/O155</f>
        <v>0.32317268952871442</v>
      </c>
    </row>
    <row r="154" spans="1:17" ht="33.75" hidden="1" customHeight="1" x14ac:dyDescent="0.3">
      <c r="B154" s="26"/>
      <c r="C154" s="26"/>
      <c r="D154" s="26"/>
      <c r="N154" s="19" t="s">
        <v>27</v>
      </c>
      <c r="O154" s="15">
        <v>4941.96</v>
      </c>
    </row>
    <row r="155" spans="1:17" ht="33.75" hidden="1" customHeight="1" x14ac:dyDescent="0.3">
      <c r="B155" s="26"/>
      <c r="C155" s="26"/>
      <c r="D155" s="26"/>
      <c r="N155" s="18" t="s">
        <v>28</v>
      </c>
      <c r="O155" s="17">
        <f>L146</f>
        <v>15292.010000000013</v>
      </c>
    </row>
    <row r="156" spans="1:17" ht="33.75" hidden="1" customHeight="1" x14ac:dyDescent="0.3">
      <c r="A156" s="23"/>
      <c r="B156" s="29"/>
      <c r="C156" s="29"/>
      <c r="D156" s="29"/>
      <c r="E156" s="28"/>
      <c r="F156" s="23"/>
      <c r="G156" s="23"/>
      <c r="H156" s="23"/>
      <c r="I156" s="23"/>
      <c r="J156" s="23"/>
      <c r="K156" s="23"/>
      <c r="L156" s="23"/>
      <c r="M156" s="23"/>
      <c r="N156" s="22"/>
      <c r="O156" s="23"/>
    </row>
    <row r="157" spans="1:17" ht="33.75" hidden="1" customHeight="1" x14ac:dyDescent="0.3">
      <c r="A157" s="23"/>
      <c r="B157" s="29"/>
      <c r="C157" s="29"/>
      <c r="D157" s="29"/>
      <c r="E157" s="28"/>
      <c r="F157" s="23"/>
      <c r="G157" s="23"/>
      <c r="H157" s="23"/>
      <c r="I157" s="23"/>
      <c r="J157" s="23"/>
      <c r="K157" s="23"/>
      <c r="L157" s="23"/>
      <c r="M157" s="23"/>
      <c r="N157" s="22"/>
      <c r="O157" s="23"/>
    </row>
    <row r="158" spans="1:17" ht="33.75" hidden="1" customHeight="1" x14ac:dyDescent="0.3"/>
    <row r="159" spans="1:17" ht="33.75" hidden="1" customHeight="1" x14ac:dyDescent="0.3"/>
    <row r="160" spans="1:17" ht="33.75" customHeight="1" x14ac:dyDescent="0.3">
      <c r="A160" s="46" t="s">
        <v>36</v>
      </c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8"/>
      <c r="M160" s="23"/>
      <c r="N160" s="9">
        <v>10</v>
      </c>
      <c r="O160" s="23"/>
    </row>
    <row r="161" spans="1:15" ht="33.75" customHeight="1" x14ac:dyDescent="0.3">
      <c r="A161" s="49" t="s">
        <v>37</v>
      </c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23"/>
      <c r="N161" s="9">
        <f>N160+N146</f>
        <v>116</v>
      </c>
      <c r="O161" s="23"/>
    </row>
    <row r="162" spans="1:15" ht="33.75" customHeight="1" x14ac:dyDescent="0.3"/>
    <row r="163" spans="1:15" ht="33.75" customHeight="1" x14ac:dyDescent="0.3"/>
    <row r="164" spans="1:15" ht="33.75" customHeight="1" x14ac:dyDescent="0.3"/>
  </sheetData>
  <autoFilter ref="A4:Q151" xr:uid="{00000000-0001-0000-0000-000000000000}"/>
  <mergeCells count="26">
    <mergeCell ref="A160:L160"/>
    <mergeCell ref="A161:L161"/>
    <mergeCell ref="A2:M2"/>
    <mergeCell ref="N2:O2"/>
    <mergeCell ref="C3:C4"/>
    <mergeCell ref="L3:L4"/>
    <mergeCell ref="M3:M4"/>
    <mergeCell ref="N3:O3"/>
    <mergeCell ref="A147:L147"/>
    <mergeCell ref="B156:D156"/>
    <mergeCell ref="B157:D157"/>
    <mergeCell ref="B150:D150"/>
    <mergeCell ref="B151:D151"/>
    <mergeCell ref="A1:O1"/>
    <mergeCell ref="K3:K4"/>
    <mergeCell ref="J3:J4"/>
    <mergeCell ref="I3:I4"/>
    <mergeCell ref="H3:H4"/>
    <mergeCell ref="B3:B4"/>
    <mergeCell ref="A3:A4"/>
    <mergeCell ref="G3:G4"/>
    <mergeCell ref="F3:F4"/>
    <mergeCell ref="E3:E4"/>
    <mergeCell ref="D3:D4"/>
    <mergeCell ref="A148:L148"/>
    <mergeCell ref="A149:L149"/>
  </mergeCells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48" fitToHeight="0" orientation="landscape" r:id="rId1"/>
  <rowBreaks count="6" manualBreakCount="6">
    <brk id="25" max="15" man="1"/>
    <brk id="50" max="15" man="1"/>
    <brk id="75" max="15" man="1"/>
    <brk id="100" max="15" man="1"/>
    <brk id="125" max="15" man="1"/>
    <brk id="15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x7</dc:creator>
  <cp:lastModifiedBy>918056298886</cp:lastModifiedBy>
  <cp:lastPrinted>2026-06-20T06:17:35Z</cp:lastPrinted>
  <dcterms:created xsi:type="dcterms:W3CDTF">2023-10-25T07:05:58Z</dcterms:created>
  <dcterms:modified xsi:type="dcterms:W3CDTF">2026-06-21T09:02:45Z</dcterms:modified>
</cp:coreProperties>
</file>