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375\Desktop\RERA for Blk-4, 6 &amp; 7\BLOCK - 07 (SKY Towers)\"/>
    </mc:Choice>
  </mc:AlternateContent>
  <bookViews>
    <workbookView xWindow="0" yWindow="0" windowWidth="7476" windowHeight="2256" firstSheet="1" activeTab="1"/>
  </bookViews>
  <sheets>
    <sheet name="Unit wise config" sheetId="7" state="hidden" r:id="rId1"/>
    <sheet name="Abstract" sheetId="8" r:id="rId2"/>
    <sheet name="TCD RESIDENTIAL" sheetId="2" r:id="rId3"/>
    <sheet name="TCD RETAIL" sheetId="6" r:id="rId4"/>
    <sheet name="TOWER - 1" sheetId="4" state="hidden" r:id="rId5"/>
    <sheet name="TOWER - 2" sheetId="5" state="hidden" r:id="rId6"/>
  </sheets>
  <definedNames>
    <definedName name="_xlnm._FilterDatabase" localSheetId="2" hidden="1">'TCD RESIDENTIAL'!$B$5:$N$656</definedName>
    <definedName name="_xlnm._FilterDatabase" localSheetId="4" hidden="1">'TOWER - 1'!$B$5:$U$5</definedName>
    <definedName name="_xlnm._FilterDatabase" localSheetId="5" hidden="1">'TOWER - 2'!$B$5:$U$354</definedName>
    <definedName name="_xlnm.Print_Area" localSheetId="1">Abstract!$A$1:$Q$32</definedName>
    <definedName name="_xlnm.Print_Area" localSheetId="4">'TOWER - 1'!$A$1:$U$309</definedName>
    <definedName name="_xlnm.Print_Titles" localSheetId="2">'TCD RESIDENTIAL'!$1:$4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8" l="1"/>
  <c r="P28" i="8" l="1"/>
  <c r="O28" i="8"/>
  <c r="N28" i="8"/>
  <c r="M28" i="8"/>
  <c r="L28" i="8"/>
  <c r="K28" i="8"/>
  <c r="H28" i="8"/>
  <c r="G28" i="8"/>
  <c r="J22" i="8"/>
  <c r="J19" i="8"/>
  <c r="J28" i="8" s="1"/>
  <c r="J30" i="8" l="1"/>
  <c r="G5" i="6" l="1"/>
  <c r="H5" i="6"/>
  <c r="I5" i="6"/>
  <c r="J5" i="6"/>
  <c r="J63" i="6" s="1"/>
  <c r="K5" i="6"/>
  <c r="G6" i="6"/>
  <c r="H6" i="6"/>
  <c r="I6" i="6"/>
  <c r="J6" i="6"/>
  <c r="K6" i="6"/>
  <c r="G7" i="6"/>
  <c r="I7" i="6" s="1"/>
  <c r="H7" i="6"/>
  <c r="H63" i="6" s="1"/>
  <c r="J7" i="6"/>
  <c r="G8" i="6"/>
  <c r="H8" i="6"/>
  <c r="I8" i="6"/>
  <c r="J8" i="6"/>
  <c r="K8" i="6"/>
  <c r="G9" i="6"/>
  <c r="I9" i="6" s="1"/>
  <c r="H9" i="6"/>
  <c r="J9" i="6"/>
  <c r="G10" i="6"/>
  <c r="K10" i="6" s="1"/>
  <c r="H10" i="6"/>
  <c r="I10" i="6"/>
  <c r="J10" i="6"/>
  <c r="G11" i="6"/>
  <c r="H11" i="6"/>
  <c r="I11" i="6"/>
  <c r="J11" i="6"/>
  <c r="K11" i="6"/>
  <c r="G12" i="6"/>
  <c r="I12" i="6" s="1"/>
  <c r="H12" i="6"/>
  <c r="J12" i="6"/>
  <c r="G13" i="6"/>
  <c r="H13" i="6"/>
  <c r="I13" i="6"/>
  <c r="J13" i="6"/>
  <c r="K13" i="6"/>
  <c r="G14" i="6"/>
  <c r="H14" i="6"/>
  <c r="I14" i="6"/>
  <c r="J14" i="6"/>
  <c r="K14" i="6"/>
  <c r="G15" i="6"/>
  <c r="I15" i="6" s="1"/>
  <c r="H15" i="6"/>
  <c r="J15" i="6"/>
  <c r="G16" i="6"/>
  <c r="H16" i="6"/>
  <c r="I16" i="6"/>
  <c r="J16" i="6"/>
  <c r="K16" i="6"/>
  <c r="G17" i="6"/>
  <c r="I17" i="6" s="1"/>
  <c r="H17" i="6"/>
  <c r="J17" i="6"/>
  <c r="G18" i="6"/>
  <c r="K18" i="6" s="1"/>
  <c r="H18" i="6"/>
  <c r="I18" i="6"/>
  <c r="J18" i="6"/>
  <c r="G19" i="6"/>
  <c r="H19" i="6"/>
  <c r="I19" i="6"/>
  <c r="J19" i="6"/>
  <c r="K19" i="6"/>
  <c r="G20" i="6"/>
  <c r="I20" i="6" s="1"/>
  <c r="H20" i="6"/>
  <c r="J20" i="6"/>
  <c r="G21" i="6"/>
  <c r="H21" i="6"/>
  <c r="I21" i="6"/>
  <c r="J21" i="6"/>
  <c r="K21" i="6"/>
  <c r="G22" i="6"/>
  <c r="H22" i="6"/>
  <c r="I22" i="6"/>
  <c r="J22" i="6"/>
  <c r="K22" i="6"/>
  <c r="G23" i="6"/>
  <c r="I23" i="6" s="1"/>
  <c r="H23" i="6"/>
  <c r="J23" i="6"/>
  <c r="G24" i="6"/>
  <c r="H24" i="6"/>
  <c r="I24" i="6"/>
  <c r="J24" i="6"/>
  <c r="K24" i="6"/>
  <c r="G25" i="6"/>
  <c r="I25" i="6" s="1"/>
  <c r="H25" i="6"/>
  <c r="J25" i="6"/>
  <c r="G26" i="6"/>
  <c r="K26" i="6" s="1"/>
  <c r="H26" i="6"/>
  <c r="I26" i="6"/>
  <c r="J26" i="6"/>
  <c r="G27" i="6"/>
  <c r="H27" i="6"/>
  <c r="I27" i="6"/>
  <c r="J27" i="6"/>
  <c r="K27" i="6"/>
  <c r="G28" i="6"/>
  <c r="I28" i="6" s="1"/>
  <c r="H28" i="6"/>
  <c r="J28" i="6"/>
  <c r="G29" i="6"/>
  <c r="H29" i="6"/>
  <c r="I29" i="6"/>
  <c r="J29" i="6"/>
  <c r="K29" i="6"/>
  <c r="G30" i="6"/>
  <c r="H30" i="6"/>
  <c r="I30" i="6"/>
  <c r="J30" i="6"/>
  <c r="K30" i="6"/>
  <c r="G31" i="6"/>
  <c r="I31" i="6" s="1"/>
  <c r="H31" i="6"/>
  <c r="J31" i="6"/>
  <c r="G32" i="6"/>
  <c r="H32" i="6"/>
  <c r="I32" i="6"/>
  <c r="J32" i="6"/>
  <c r="K32" i="6"/>
  <c r="G33" i="6"/>
  <c r="I33" i="6" s="1"/>
  <c r="H33" i="6"/>
  <c r="J33" i="6"/>
  <c r="G34" i="6"/>
  <c r="K34" i="6" s="1"/>
  <c r="H34" i="6"/>
  <c r="I34" i="6"/>
  <c r="J34" i="6"/>
  <c r="G35" i="6"/>
  <c r="H35" i="6"/>
  <c r="I35" i="6"/>
  <c r="J35" i="6"/>
  <c r="K35" i="6"/>
  <c r="G36" i="6"/>
  <c r="I36" i="6" s="1"/>
  <c r="H36" i="6"/>
  <c r="J36" i="6"/>
  <c r="G37" i="6"/>
  <c r="H37" i="6"/>
  <c r="I37" i="6"/>
  <c r="J37" i="6"/>
  <c r="K37" i="6"/>
  <c r="G38" i="6"/>
  <c r="H38" i="6"/>
  <c r="I38" i="6"/>
  <c r="J38" i="6"/>
  <c r="K38" i="6"/>
  <c r="G39" i="6"/>
  <c r="I39" i="6" s="1"/>
  <c r="H39" i="6"/>
  <c r="J39" i="6"/>
  <c r="G40" i="6"/>
  <c r="H40" i="6"/>
  <c r="I40" i="6"/>
  <c r="J40" i="6"/>
  <c r="K40" i="6"/>
  <c r="G41" i="6"/>
  <c r="I41" i="6" s="1"/>
  <c r="H41" i="6"/>
  <c r="J41" i="6"/>
  <c r="G42" i="6"/>
  <c r="K42" i="6" s="1"/>
  <c r="H42" i="6"/>
  <c r="I42" i="6"/>
  <c r="J42" i="6"/>
  <c r="G43" i="6"/>
  <c r="H43" i="6"/>
  <c r="I43" i="6"/>
  <c r="J43" i="6"/>
  <c r="K43" i="6"/>
  <c r="G44" i="6"/>
  <c r="I44" i="6" s="1"/>
  <c r="H44" i="6"/>
  <c r="J44" i="6"/>
  <c r="G45" i="6"/>
  <c r="H45" i="6"/>
  <c r="I45" i="6"/>
  <c r="J45" i="6"/>
  <c r="K45" i="6"/>
  <c r="G46" i="6"/>
  <c r="H46" i="6"/>
  <c r="I46" i="6"/>
  <c r="J46" i="6"/>
  <c r="K46" i="6"/>
  <c r="G47" i="6"/>
  <c r="I47" i="6" s="1"/>
  <c r="H47" i="6"/>
  <c r="J47" i="6"/>
  <c r="G48" i="6"/>
  <c r="H48" i="6"/>
  <c r="I48" i="6"/>
  <c r="J48" i="6"/>
  <c r="K48" i="6"/>
  <c r="G49" i="6"/>
  <c r="I49" i="6" s="1"/>
  <c r="H49" i="6"/>
  <c r="J49" i="6"/>
  <c r="G50" i="6"/>
  <c r="K50" i="6" s="1"/>
  <c r="H50" i="6"/>
  <c r="I50" i="6"/>
  <c r="J50" i="6"/>
  <c r="G51" i="6"/>
  <c r="H51" i="6"/>
  <c r="I51" i="6"/>
  <c r="J51" i="6"/>
  <c r="K51" i="6"/>
  <c r="G52" i="6"/>
  <c r="I52" i="6" s="1"/>
  <c r="H52" i="6"/>
  <c r="J52" i="6"/>
  <c r="G53" i="6"/>
  <c r="H53" i="6"/>
  <c r="I53" i="6"/>
  <c r="J53" i="6"/>
  <c r="K53" i="6"/>
  <c r="G54" i="6"/>
  <c r="H54" i="6"/>
  <c r="I54" i="6"/>
  <c r="J54" i="6"/>
  <c r="K54" i="6"/>
  <c r="G55" i="6"/>
  <c r="I55" i="6" s="1"/>
  <c r="H55" i="6"/>
  <c r="J55" i="6"/>
  <c r="G56" i="6"/>
  <c r="H56" i="6"/>
  <c r="I56" i="6"/>
  <c r="J56" i="6"/>
  <c r="K56" i="6"/>
  <c r="G57" i="6"/>
  <c r="I57" i="6" s="1"/>
  <c r="H57" i="6"/>
  <c r="J57" i="6"/>
  <c r="G58" i="6"/>
  <c r="K58" i="6" s="1"/>
  <c r="H58" i="6"/>
  <c r="I58" i="6"/>
  <c r="J58" i="6"/>
  <c r="G59" i="6"/>
  <c r="H59" i="6"/>
  <c r="I59" i="6"/>
  <c r="J59" i="6"/>
  <c r="K59" i="6"/>
  <c r="G60" i="6"/>
  <c r="I60" i="6" s="1"/>
  <c r="H60" i="6"/>
  <c r="J60" i="6"/>
  <c r="G61" i="6"/>
  <c r="H61" i="6"/>
  <c r="I61" i="6"/>
  <c r="J61" i="6"/>
  <c r="K61" i="6"/>
  <c r="G62" i="6"/>
  <c r="H62" i="6"/>
  <c r="I62" i="6"/>
  <c r="J62" i="6"/>
  <c r="K62" i="6"/>
  <c r="F63" i="6"/>
  <c r="G63" i="6"/>
  <c r="I63" i="6" l="1"/>
  <c r="K57" i="6"/>
  <c r="K49" i="6"/>
  <c r="K52" i="6"/>
  <c r="K41" i="6"/>
  <c r="K33" i="6"/>
  <c r="K25" i="6"/>
  <c r="K17" i="6"/>
  <c r="K9" i="6"/>
  <c r="K60" i="6"/>
  <c r="K44" i="6"/>
  <c r="K36" i="6"/>
  <c r="K28" i="6"/>
  <c r="K20" i="6"/>
  <c r="K12" i="6"/>
  <c r="K55" i="6"/>
  <c r="K47" i="6"/>
  <c r="K39" i="6"/>
  <c r="K31" i="6"/>
  <c r="K23" i="6"/>
  <c r="K15" i="6"/>
  <c r="K7" i="6"/>
  <c r="K63" i="6" s="1"/>
  <c r="M354" i="5"/>
  <c r="K354" i="5"/>
  <c r="I354" i="5"/>
  <c r="U353" i="5"/>
  <c r="T353" i="5"/>
  <c r="O353" i="5"/>
  <c r="S353" i="5"/>
  <c r="R353" i="5"/>
  <c r="L353" i="5"/>
  <c r="J353" i="5"/>
  <c r="H353" i="5"/>
  <c r="U352" i="5"/>
  <c r="T352" i="5"/>
  <c r="O352" i="5"/>
  <c r="S352" i="5"/>
  <c r="L352" i="5"/>
  <c r="J352" i="5"/>
  <c r="H352" i="5"/>
  <c r="U351" i="5"/>
  <c r="T351" i="5"/>
  <c r="O351" i="5"/>
  <c r="S351" i="5"/>
  <c r="R351" i="5"/>
  <c r="L351" i="5"/>
  <c r="J351" i="5"/>
  <c r="H351" i="5"/>
  <c r="U350" i="5"/>
  <c r="T350" i="5"/>
  <c r="O350" i="5"/>
  <c r="S350" i="5"/>
  <c r="L350" i="5"/>
  <c r="J350" i="5"/>
  <c r="H350" i="5"/>
  <c r="U349" i="5"/>
  <c r="T349" i="5"/>
  <c r="O349" i="5"/>
  <c r="S349" i="5"/>
  <c r="R349" i="5"/>
  <c r="L349" i="5"/>
  <c r="J349" i="5"/>
  <c r="H349" i="5"/>
  <c r="U348" i="5"/>
  <c r="T348" i="5"/>
  <c r="O348" i="5"/>
  <c r="S348" i="5"/>
  <c r="L348" i="5"/>
  <c r="J348" i="5"/>
  <c r="H348" i="5"/>
  <c r="U347" i="5"/>
  <c r="T347" i="5"/>
  <c r="R347" i="5"/>
  <c r="O347" i="5"/>
  <c r="Q347" i="5"/>
  <c r="L347" i="5"/>
  <c r="J347" i="5"/>
  <c r="H347" i="5"/>
  <c r="U346" i="5"/>
  <c r="T346" i="5"/>
  <c r="R346" i="5"/>
  <c r="O346" i="5"/>
  <c r="Q346" i="5"/>
  <c r="L346" i="5"/>
  <c r="J346" i="5"/>
  <c r="H346" i="5"/>
  <c r="U345" i="5"/>
  <c r="T345" i="5"/>
  <c r="O345" i="5"/>
  <c r="S345" i="5"/>
  <c r="L345" i="5"/>
  <c r="J345" i="5"/>
  <c r="H345" i="5"/>
  <c r="U344" i="5"/>
  <c r="T344" i="5"/>
  <c r="O344" i="5"/>
  <c r="S344" i="5"/>
  <c r="R344" i="5"/>
  <c r="L344" i="5"/>
  <c r="J344" i="5"/>
  <c r="H344" i="5"/>
  <c r="U343" i="5"/>
  <c r="T343" i="5"/>
  <c r="O343" i="5"/>
  <c r="S343" i="5"/>
  <c r="Q343" i="5"/>
  <c r="L343" i="5"/>
  <c r="J343" i="5"/>
  <c r="H343" i="5"/>
  <c r="U342" i="5"/>
  <c r="T342" i="5"/>
  <c r="O342" i="5"/>
  <c r="S342" i="5"/>
  <c r="L342" i="5"/>
  <c r="J342" i="5"/>
  <c r="H342" i="5"/>
  <c r="U341" i="5"/>
  <c r="T341" i="5"/>
  <c r="O341" i="5"/>
  <c r="S341" i="5"/>
  <c r="L341" i="5"/>
  <c r="J341" i="5"/>
  <c r="H341" i="5"/>
  <c r="U340" i="5"/>
  <c r="T340" i="5"/>
  <c r="O340" i="5"/>
  <c r="S340" i="5"/>
  <c r="L340" i="5"/>
  <c r="J340" i="5"/>
  <c r="H340" i="5"/>
  <c r="U339" i="5"/>
  <c r="T339" i="5"/>
  <c r="R339" i="5"/>
  <c r="O339" i="5"/>
  <c r="Q339" i="5"/>
  <c r="L339" i="5"/>
  <c r="J339" i="5"/>
  <c r="H339" i="5"/>
  <c r="U338" i="5"/>
  <c r="T338" i="5"/>
  <c r="R338" i="5"/>
  <c r="Q338" i="5"/>
  <c r="O338" i="5"/>
  <c r="L338" i="5"/>
  <c r="J338" i="5"/>
  <c r="H338" i="5"/>
  <c r="U337" i="5"/>
  <c r="T337" i="5"/>
  <c r="O337" i="5"/>
  <c r="S337" i="5"/>
  <c r="R337" i="5"/>
  <c r="L337" i="5"/>
  <c r="J337" i="5"/>
  <c r="H337" i="5"/>
  <c r="U336" i="5"/>
  <c r="T336" i="5"/>
  <c r="O336" i="5"/>
  <c r="S336" i="5"/>
  <c r="L336" i="5"/>
  <c r="J336" i="5"/>
  <c r="H336" i="5"/>
  <c r="U335" i="5"/>
  <c r="T335" i="5"/>
  <c r="O335" i="5"/>
  <c r="S335" i="5"/>
  <c r="L335" i="5"/>
  <c r="J335" i="5"/>
  <c r="H335" i="5"/>
  <c r="U334" i="5"/>
  <c r="T334" i="5"/>
  <c r="O334" i="5"/>
  <c r="S334" i="5"/>
  <c r="R334" i="5"/>
  <c r="L334" i="5"/>
  <c r="J334" i="5"/>
  <c r="H334" i="5"/>
  <c r="U333" i="5"/>
  <c r="T333" i="5"/>
  <c r="O333" i="5"/>
  <c r="S333" i="5"/>
  <c r="L333" i="5"/>
  <c r="J333" i="5"/>
  <c r="H333" i="5"/>
  <c r="U332" i="5"/>
  <c r="T332" i="5"/>
  <c r="O332" i="5"/>
  <c r="S332" i="5"/>
  <c r="L332" i="5"/>
  <c r="J332" i="5"/>
  <c r="H332" i="5"/>
  <c r="U331" i="5"/>
  <c r="T331" i="5"/>
  <c r="R331" i="5"/>
  <c r="O331" i="5"/>
  <c r="Q331" i="5"/>
  <c r="L331" i="5"/>
  <c r="J331" i="5"/>
  <c r="H331" i="5"/>
  <c r="U330" i="5"/>
  <c r="T330" i="5"/>
  <c r="R330" i="5"/>
  <c r="O330" i="5"/>
  <c r="Q330" i="5"/>
  <c r="L330" i="5"/>
  <c r="J330" i="5"/>
  <c r="H330" i="5"/>
  <c r="U329" i="5"/>
  <c r="T329" i="5"/>
  <c r="O329" i="5"/>
  <c r="S329" i="5"/>
  <c r="L329" i="5"/>
  <c r="J329" i="5"/>
  <c r="H329" i="5"/>
  <c r="U328" i="5"/>
  <c r="T328" i="5"/>
  <c r="O328" i="5"/>
  <c r="S328" i="5"/>
  <c r="L328" i="5"/>
  <c r="J328" i="5"/>
  <c r="H328" i="5"/>
  <c r="U327" i="5"/>
  <c r="T327" i="5"/>
  <c r="O327" i="5"/>
  <c r="S327" i="5"/>
  <c r="R327" i="5"/>
  <c r="L327" i="5"/>
  <c r="J327" i="5"/>
  <c r="H327" i="5"/>
  <c r="U326" i="5"/>
  <c r="T326" i="5"/>
  <c r="O326" i="5"/>
  <c r="S326" i="5"/>
  <c r="L326" i="5"/>
  <c r="J326" i="5"/>
  <c r="H326" i="5"/>
  <c r="U325" i="5"/>
  <c r="T325" i="5"/>
  <c r="R325" i="5"/>
  <c r="O325" i="5"/>
  <c r="S325" i="5"/>
  <c r="Q325" i="5"/>
  <c r="L325" i="5"/>
  <c r="J325" i="5"/>
  <c r="H325" i="5"/>
  <c r="U324" i="5"/>
  <c r="T324" i="5"/>
  <c r="O324" i="5"/>
  <c r="S324" i="5"/>
  <c r="L324" i="5"/>
  <c r="J324" i="5"/>
  <c r="H324" i="5"/>
  <c r="U323" i="5"/>
  <c r="T323" i="5"/>
  <c r="R323" i="5"/>
  <c r="O323" i="5"/>
  <c r="Q323" i="5"/>
  <c r="L323" i="5"/>
  <c r="J323" i="5"/>
  <c r="H323" i="5"/>
  <c r="U322" i="5"/>
  <c r="T322" i="5"/>
  <c r="R322" i="5"/>
  <c r="O322" i="5"/>
  <c r="Q322" i="5"/>
  <c r="L322" i="5"/>
  <c r="J322" i="5"/>
  <c r="H322" i="5"/>
  <c r="U321" i="5"/>
  <c r="T321" i="5"/>
  <c r="O321" i="5"/>
  <c r="S321" i="5"/>
  <c r="R321" i="5"/>
  <c r="L321" i="5"/>
  <c r="J321" i="5"/>
  <c r="H321" i="5"/>
  <c r="U320" i="5"/>
  <c r="T320" i="5"/>
  <c r="O320" i="5"/>
  <c r="S320" i="5"/>
  <c r="L320" i="5"/>
  <c r="J320" i="5"/>
  <c r="H320" i="5"/>
  <c r="U319" i="5"/>
  <c r="T319" i="5"/>
  <c r="O319" i="5"/>
  <c r="S319" i="5"/>
  <c r="L319" i="5"/>
  <c r="J319" i="5"/>
  <c r="H319" i="5"/>
  <c r="U318" i="5"/>
  <c r="T318" i="5"/>
  <c r="O318" i="5"/>
  <c r="S318" i="5"/>
  <c r="L318" i="5"/>
  <c r="J318" i="5"/>
  <c r="H318" i="5"/>
  <c r="U317" i="5"/>
  <c r="T317" i="5"/>
  <c r="O317" i="5"/>
  <c r="S317" i="5"/>
  <c r="R317" i="5"/>
  <c r="L317" i="5"/>
  <c r="J317" i="5"/>
  <c r="H317" i="5"/>
  <c r="U316" i="5"/>
  <c r="T316" i="5"/>
  <c r="O316" i="5"/>
  <c r="S316" i="5"/>
  <c r="L316" i="5"/>
  <c r="J316" i="5"/>
  <c r="H316" i="5"/>
  <c r="U315" i="5"/>
  <c r="T315" i="5"/>
  <c r="R315" i="5"/>
  <c r="O315" i="5"/>
  <c r="Q315" i="5"/>
  <c r="L315" i="5"/>
  <c r="J315" i="5"/>
  <c r="H315" i="5"/>
  <c r="U314" i="5"/>
  <c r="T314" i="5"/>
  <c r="R314" i="5"/>
  <c r="O314" i="5"/>
  <c r="Q314" i="5"/>
  <c r="L314" i="5"/>
  <c r="J314" i="5"/>
  <c r="H314" i="5"/>
  <c r="U313" i="5"/>
  <c r="T313" i="5"/>
  <c r="O313" i="5"/>
  <c r="S313" i="5"/>
  <c r="Q313" i="5"/>
  <c r="L313" i="5"/>
  <c r="J313" i="5"/>
  <c r="H313" i="5"/>
  <c r="U312" i="5"/>
  <c r="T312" i="5"/>
  <c r="O312" i="5"/>
  <c r="S312" i="5"/>
  <c r="L312" i="5"/>
  <c r="J312" i="5"/>
  <c r="H312" i="5"/>
  <c r="U311" i="5"/>
  <c r="T311" i="5"/>
  <c r="O311" i="5"/>
  <c r="S311" i="5"/>
  <c r="L311" i="5"/>
  <c r="J311" i="5"/>
  <c r="H311" i="5"/>
  <c r="U310" i="5"/>
  <c r="T310" i="5"/>
  <c r="O310" i="5"/>
  <c r="S310" i="5"/>
  <c r="Q310" i="5"/>
  <c r="L310" i="5"/>
  <c r="J310" i="5"/>
  <c r="H310" i="5"/>
  <c r="U309" i="5"/>
  <c r="T309" i="5"/>
  <c r="O309" i="5"/>
  <c r="S309" i="5"/>
  <c r="L309" i="5"/>
  <c r="J309" i="5"/>
  <c r="H309" i="5"/>
  <c r="U308" i="5"/>
  <c r="T308" i="5"/>
  <c r="O308" i="5"/>
  <c r="S308" i="5"/>
  <c r="L308" i="5"/>
  <c r="J308" i="5"/>
  <c r="H308" i="5"/>
  <c r="U307" i="5"/>
  <c r="T307" i="5"/>
  <c r="R307" i="5"/>
  <c r="O307" i="5"/>
  <c r="Q307" i="5"/>
  <c r="L307" i="5"/>
  <c r="J307" i="5"/>
  <c r="H307" i="5"/>
  <c r="U306" i="5"/>
  <c r="T306" i="5"/>
  <c r="R306" i="5"/>
  <c r="O306" i="5"/>
  <c r="Q306" i="5"/>
  <c r="L306" i="5"/>
  <c r="J306" i="5"/>
  <c r="H306" i="5"/>
  <c r="U305" i="5"/>
  <c r="T305" i="5"/>
  <c r="O305" i="5"/>
  <c r="S305" i="5"/>
  <c r="L305" i="5"/>
  <c r="J305" i="5"/>
  <c r="H305" i="5"/>
  <c r="U304" i="5"/>
  <c r="T304" i="5"/>
  <c r="O304" i="5"/>
  <c r="S304" i="5"/>
  <c r="L304" i="5"/>
  <c r="J304" i="5"/>
  <c r="H304" i="5"/>
  <c r="U303" i="5"/>
  <c r="T303" i="5"/>
  <c r="O303" i="5"/>
  <c r="S303" i="5"/>
  <c r="L303" i="5"/>
  <c r="J303" i="5"/>
  <c r="H303" i="5"/>
  <c r="U302" i="5"/>
  <c r="T302" i="5"/>
  <c r="O302" i="5"/>
  <c r="S302" i="5"/>
  <c r="L302" i="5"/>
  <c r="J302" i="5"/>
  <c r="H302" i="5"/>
  <c r="U301" i="5"/>
  <c r="T301" i="5"/>
  <c r="O301" i="5"/>
  <c r="S301" i="5"/>
  <c r="R301" i="5"/>
  <c r="L301" i="5"/>
  <c r="J301" i="5"/>
  <c r="H301" i="5"/>
  <c r="U300" i="5"/>
  <c r="T300" i="5"/>
  <c r="O300" i="5"/>
  <c r="S300" i="5"/>
  <c r="L300" i="5"/>
  <c r="J300" i="5"/>
  <c r="H300" i="5"/>
  <c r="U299" i="5"/>
  <c r="T299" i="5"/>
  <c r="R299" i="5"/>
  <c r="O299" i="5"/>
  <c r="Q299" i="5"/>
  <c r="L299" i="5"/>
  <c r="J299" i="5"/>
  <c r="H299" i="5"/>
  <c r="U298" i="5"/>
  <c r="T298" i="5"/>
  <c r="R298" i="5"/>
  <c r="O298" i="5"/>
  <c r="Q298" i="5"/>
  <c r="L298" i="5"/>
  <c r="J298" i="5"/>
  <c r="H298" i="5"/>
  <c r="U297" i="5"/>
  <c r="T297" i="5"/>
  <c r="O297" i="5"/>
  <c r="S297" i="5"/>
  <c r="L297" i="5"/>
  <c r="J297" i="5"/>
  <c r="H297" i="5"/>
  <c r="U296" i="5"/>
  <c r="T296" i="5"/>
  <c r="O296" i="5"/>
  <c r="S296" i="5"/>
  <c r="L296" i="5"/>
  <c r="J296" i="5"/>
  <c r="H296" i="5"/>
  <c r="U295" i="5"/>
  <c r="T295" i="5"/>
  <c r="O295" i="5"/>
  <c r="S295" i="5"/>
  <c r="L295" i="5"/>
  <c r="J295" i="5"/>
  <c r="H295" i="5"/>
  <c r="U294" i="5"/>
  <c r="T294" i="5"/>
  <c r="O294" i="5"/>
  <c r="S294" i="5"/>
  <c r="L294" i="5"/>
  <c r="J294" i="5"/>
  <c r="H294" i="5"/>
  <c r="U293" i="5"/>
  <c r="T293" i="5"/>
  <c r="O293" i="5"/>
  <c r="S293" i="5"/>
  <c r="L293" i="5"/>
  <c r="J293" i="5"/>
  <c r="H293" i="5"/>
  <c r="U292" i="5"/>
  <c r="T292" i="5"/>
  <c r="O292" i="5"/>
  <c r="S292" i="5"/>
  <c r="L292" i="5"/>
  <c r="J292" i="5"/>
  <c r="H292" i="5"/>
  <c r="U291" i="5"/>
  <c r="T291" i="5"/>
  <c r="O291" i="5"/>
  <c r="S291" i="5"/>
  <c r="L291" i="5"/>
  <c r="J291" i="5"/>
  <c r="H291" i="5"/>
  <c r="U290" i="5"/>
  <c r="T290" i="5"/>
  <c r="R290" i="5"/>
  <c r="O290" i="5"/>
  <c r="Q290" i="5"/>
  <c r="L290" i="5"/>
  <c r="J290" i="5"/>
  <c r="H290" i="5"/>
  <c r="U289" i="5"/>
  <c r="T289" i="5"/>
  <c r="O289" i="5"/>
  <c r="S289" i="5"/>
  <c r="L289" i="5"/>
  <c r="J289" i="5"/>
  <c r="H289" i="5"/>
  <c r="U288" i="5"/>
  <c r="T288" i="5"/>
  <c r="O288" i="5"/>
  <c r="S288" i="5"/>
  <c r="R288" i="5"/>
  <c r="L288" i="5"/>
  <c r="J288" i="5"/>
  <c r="H288" i="5"/>
  <c r="U287" i="5"/>
  <c r="T287" i="5"/>
  <c r="O287" i="5"/>
  <c r="S287" i="5"/>
  <c r="L287" i="5"/>
  <c r="J287" i="5"/>
  <c r="H287" i="5"/>
  <c r="U286" i="5"/>
  <c r="T286" i="5"/>
  <c r="O286" i="5"/>
  <c r="S286" i="5"/>
  <c r="L286" i="5"/>
  <c r="J286" i="5"/>
  <c r="H286" i="5"/>
  <c r="U285" i="5"/>
  <c r="T285" i="5"/>
  <c r="O285" i="5"/>
  <c r="S285" i="5"/>
  <c r="R285" i="5"/>
  <c r="L285" i="5"/>
  <c r="J285" i="5"/>
  <c r="H285" i="5"/>
  <c r="U284" i="5"/>
  <c r="T284" i="5"/>
  <c r="O284" i="5"/>
  <c r="S284" i="5"/>
  <c r="L284" i="5"/>
  <c r="J284" i="5"/>
  <c r="H284" i="5"/>
  <c r="U283" i="5"/>
  <c r="T283" i="5"/>
  <c r="O283" i="5"/>
  <c r="S283" i="5"/>
  <c r="R283" i="5"/>
  <c r="L283" i="5"/>
  <c r="J283" i="5"/>
  <c r="H283" i="5"/>
  <c r="U282" i="5"/>
  <c r="T282" i="5"/>
  <c r="R282" i="5"/>
  <c r="O282" i="5"/>
  <c r="Q282" i="5"/>
  <c r="L282" i="5"/>
  <c r="J282" i="5"/>
  <c r="H282" i="5"/>
  <c r="U281" i="5"/>
  <c r="T281" i="5"/>
  <c r="O281" i="5"/>
  <c r="S281" i="5"/>
  <c r="L281" i="5"/>
  <c r="J281" i="5"/>
  <c r="H281" i="5"/>
  <c r="U280" i="5"/>
  <c r="T280" i="5"/>
  <c r="O280" i="5"/>
  <c r="S280" i="5"/>
  <c r="L280" i="5"/>
  <c r="J280" i="5"/>
  <c r="H280" i="5"/>
  <c r="U279" i="5"/>
  <c r="T279" i="5"/>
  <c r="O279" i="5"/>
  <c r="S279" i="5"/>
  <c r="L279" i="5"/>
  <c r="J279" i="5"/>
  <c r="H279" i="5"/>
  <c r="U278" i="5"/>
  <c r="T278" i="5"/>
  <c r="O278" i="5"/>
  <c r="S278" i="5"/>
  <c r="Q278" i="5"/>
  <c r="L278" i="5"/>
  <c r="J278" i="5"/>
  <c r="H278" i="5"/>
  <c r="U277" i="5"/>
  <c r="T277" i="5"/>
  <c r="O277" i="5"/>
  <c r="S277" i="5"/>
  <c r="R277" i="5"/>
  <c r="L277" i="5"/>
  <c r="J277" i="5"/>
  <c r="H277" i="5"/>
  <c r="U276" i="5"/>
  <c r="T276" i="5"/>
  <c r="O276" i="5"/>
  <c r="S276" i="5"/>
  <c r="L276" i="5"/>
  <c r="J276" i="5"/>
  <c r="H276" i="5"/>
  <c r="U275" i="5"/>
  <c r="T275" i="5"/>
  <c r="R275" i="5"/>
  <c r="O275" i="5"/>
  <c r="Q275" i="5"/>
  <c r="L275" i="5"/>
  <c r="J275" i="5"/>
  <c r="H275" i="5"/>
  <c r="U274" i="5"/>
  <c r="T274" i="5"/>
  <c r="R274" i="5"/>
  <c r="O274" i="5"/>
  <c r="Q274" i="5"/>
  <c r="L274" i="5"/>
  <c r="J274" i="5"/>
  <c r="H274" i="5"/>
  <c r="U273" i="5"/>
  <c r="T273" i="5"/>
  <c r="O273" i="5"/>
  <c r="S273" i="5"/>
  <c r="L273" i="5"/>
  <c r="J273" i="5"/>
  <c r="H273" i="5"/>
  <c r="U272" i="5"/>
  <c r="T272" i="5"/>
  <c r="O272" i="5"/>
  <c r="S272" i="5"/>
  <c r="L272" i="5"/>
  <c r="J272" i="5"/>
  <c r="H272" i="5"/>
  <c r="U271" i="5"/>
  <c r="T271" i="5"/>
  <c r="O271" i="5"/>
  <c r="S271" i="5"/>
  <c r="L271" i="5"/>
  <c r="J271" i="5"/>
  <c r="H271" i="5"/>
  <c r="U270" i="5"/>
  <c r="T270" i="5"/>
  <c r="O270" i="5"/>
  <c r="S270" i="5"/>
  <c r="L270" i="5"/>
  <c r="J270" i="5"/>
  <c r="H270" i="5"/>
  <c r="U269" i="5"/>
  <c r="T269" i="5"/>
  <c r="O269" i="5"/>
  <c r="S269" i="5"/>
  <c r="L269" i="5"/>
  <c r="J269" i="5"/>
  <c r="H269" i="5"/>
  <c r="U268" i="5"/>
  <c r="T268" i="5"/>
  <c r="O268" i="5"/>
  <c r="S268" i="5"/>
  <c r="L268" i="5"/>
  <c r="J268" i="5"/>
  <c r="H268" i="5"/>
  <c r="U267" i="5"/>
  <c r="T267" i="5"/>
  <c r="R267" i="5"/>
  <c r="O267" i="5"/>
  <c r="Q267" i="5"/>
  <c r="L267" i="5"/>
  <c r="J267" i="5"/>
  <c r="H267" i="5"/>
  <c r="U266" i="5"/>
  <c r="T266" i="5"/>
  <c r="R266" i="5"/>
  <c r="O266" i="5"/>
  <c r="Q266" i="5"/>
  <c r="L266" i="5"/>
  <c r="J266" i="5"/>
  <c r="H266" i="5"/>
  <c r="U265" i="5"/>
  <c r="T265" i="5"/>
  <c r="O265" i="5"/>
  <c r="S265" i="5"/>
  <c r="L265" i="5"/>
  <c r="J265" i="5"/>
  <c r="H265" i="5"/>
  <c r="U264" i="5"/>
  <c r="T264" i="5"/>
  <c r="O264" i="5"/>
  <c r="S264" i="5"/>
  <c r="L264" i="5"/>
  <c r="J264" i="5"/>
  <c r="H264" i="5"/>
  <c r="U263" i="5"/>
  <c r="T263" i="5"/>
  <c r="O263" i="5"/>
  <c r="S263" i="5"/>
  <c r="Q263" i="5"/>
  <c r="L263" i="5"/>
  <c r="J263" i="5"/>
  <c r="H263" i="5"/>
  <c r="N263" i="5"/>
  <c r="U262" i="5"/>
  <c r="T262" i="5"/>
  <c r="O262" i="5"/>
  <c r="S262" i="5"/>
  <c r="L262" i="5"/>
  <c r="J262" i="5"/>
  <c r="H262" i="5"/>
  <c r="U261" i="5"/>
  <c r="T261" i="5"/>
  <c r="O261" i="5"/>
  <c r="S261" i="5"/>
  <c r="L261" i="5"/>
  <c r="J261" i="5"/>
  <c r="H261" i="5"/>
  <c r="U260" i="5"/>
  <c r="T260" i="5"/>
  <c r="O260" i="5"/>
  <c r="S260" i="5"/>
  <c r="L260" i="5"/>
  <c r="J260" i="5"/>
  <c r="H260" i="5"/>
  <c r="U259" i="5"/>
  <c r="T259" i="5"/>
  <c r="R259" i="5"/>
  <c r="O259" i="5"/>
  <c r="Q259" i="5"/>
  <c r="L259" i="5"/>
  <c r="J259" i="5"/>
  <c r="H259" i="5"/>
  <c r="U258" i="5"/>
  <c r="T258" i="5"/>
  <c r="R258" i="5"/>
  <c r="O258" i="5"/>
  <c r="Q258" i="5"/>
  <c r="L258" i="5"/>
  <c r="J258" i="5"/>
  <c r="H258" i="5"/>
  <c r="U257" i="5"/>
  <c r="T257" i="5"/>
  <c r="O257" i="5"/>
  <c r="S257" i="5"/>
  <c r="R257" i="5"/>
  <c r="L257" i="5"/>
  <c r="J257" i="5"/>
  <c r="H257" i="5"/>
  <c r="U256" i="5"/>
  <c r="T256" i="5"/>
  <c r="O256" i="5"/>
  <c r="S256" i="5"/>
  <c r="L256" i="5"/>
  <c r="J256" i="5"/>
  <c r="H256" i="5"/>
  <c r="U255" i="5"/>
  <c r="T255" i="5"/>
  <c r="O255" i="5"/>
  <c r="S255" i="5"/>
  <c r="L255" i="5"/>
  <c r="J255" i="5"/>
  <c r="H255" i="5"/>
  <c r="U254" i="5"/>
  <c r="T254" i="5"/>
  <c r="O254" i="5"/>
  <c r="S254" i="5"/>
  <c r="L254" i="5"/>
  <c r="J254" i="5"/>
  <c r="H254" i="5"/>
  <c r="U253" i="5"/>
  <c r="T253" i="5"/>
  <c r="O253" i="5"/>
  <c r="S253" i="5"/>
  <c r="L253" i="5"/>
  <c r="J253" i="5"/>
  <c r="H253" i="5"/>
  <c r="U252" i="5"/>
  <c r="T252" i="5"/>
  <c r="O252" i="5"/>
  <c r="S252" i="5"/>
  <c r="R252" i="5"/>
  <c r="L252" i="5"/>
  <c r="J252" i="5"/>
  <c r="H252" i="5"/>
  <c r="U251" i="5"/>
  <c r="T251" i="5"/>
  <c r="R251" i="5"/>
  <c r="O251" i="5"/>
  <c r="Q251" i="5"/>
  <c r="L251" i="5"/>
  <c r="J251" i="5"/>
  <c r="H251" i="5"/>
  <c r="U250" i="5"/>
  <c r="T250" i="5"/>
  <c r="R250" i="5"/>
  <c r="O250" i="5"/>
  <c r="Q250" i="5"/>
  <c r="L250" i="5"/>
  <c r="J250" i="5"/>
  <c r="H250" i="5"/>
  <c r="U249" i="5"/>
  <c r="T249" i="5"/>
  <c r="O249" i="5"/>
  <c r="S249" i="5"/>
  <c r="L249" i="5"/>
  <c r="J249" i="5"/>
  <c r="H249" i="5"/>
  <c r="U248" i="5"/>
  <c r="T248" i="5"/>
  <c r="O248" i="5"/>
  <c r="S248" i="5"/>
  <c r="L248" i="5"/>
  <c r="J248" i="5"/>
  <c r="H248" i="5"/>
  <c r="U247" i="5"/>
  <c r="T247" i="5"/>
  <c r="O247" i="5"/>
  <c r="S247" i="5"/>
  <c r="L247" i="5"/>
  <c r="J247" i="5"/>
  <c r="H247" i="5"/>
  <c r="U246" i="5"/>
  <c r="T246" i="5"/>
  <c r="O246" i="5"/>
  <c r="S246" i="5"/>
  <c r="R246" i="5"/>
  <c r="L246" i="5"/>
  <c r="J246" i="5"/>
  <c r="H246" i="5"/>
  <c r="U245" i="5"/>
  <c r="T245" i="5"/>
  <c r="O245" i="5"/>
  <c r="S245" i="5"/>
  <c r="L245" i="5"/>
  <c r="J245" i="5"/>
  <c r="H245" i="5"/>
  <c r="U244" i="5"/>
  <c r="T244" i="5"/>
  <c r="O244" i="5"/>
  <c r="S244" i="5"/>
  <c r="L244" i="5"/>
  <c r="J244" i="5"/>
  <c r="H244" i="5"/>
  <c r="U243" i="5"/>
  <c r="T243" i="5"/>
  <c r="R243" i="5"/>
  <c r="O243" i="5"/>
  <c r="Q243" i="5"/>
  <c r="L243" i="5"/>
  <c r="J243" i="5"/>
  <c r="H243" i="5"/>
  <c r="U242" i="5"/>
  <c r="T242" i="5"/>
  <c r="R242" i="5"/>
  <c r="O242" i="5"/>
  <c r="Q242" i="5"/>
  <c r="L242" i="5"/>
  <c r="J242" i="5"/>
  <c r="H242" i="5"/>
  <c r="U241" i="5"/>
  <c r="T241" i="5"/>
  <c r="O241" i="5"/>
  <c r="S241" i="5"/>
  <c r="L241" i="5"/>
  <c r="J241" i="5"/>
  <c r="H241" i="5"/>
  <c r="U240" i="5"/>
  <c r="T240" i="5"/>
  <c r="O240" i="5"/>
  <c r="S240" i="5"/>
  <c r="L240" i="5"/>
  <c r="J240" i="5"/>
  <c r="H240" i="5"/>
  <c r="U239" i="5"/>
  <c r="T239" i="5"/>
  <c r="O239" i="5"/>
  <c r="S239" i="5"/>
  <c r="L239" i="5"/>
  <c r="J239" i="5"/>
  <c r="H239" i="5"/>
  <c r="U238" i="5"/>
  <c r="T238" i="5"/>
  <c r="O238" i="5"/>
  <c r="S238" i="5"/>
  <c r="L238" i="5"/>
  <c r="J238" i="5"/>
  <c r="H238" i="5"/>
  <c r="U237" i="5"/>
  <c r="T237" i="5"/>
  <c r="O237" i="5"/>
  <c r="S237" i="5"/>
  <c r="L237" i="5"/>
  <c r="J237" i="5"/>
  <c r="H237" i="5"/>
  <c r="U236" i="5"/>
  <c r="T236" i="5"/>
  <c r="O236" i="5"/>
  <c r="S236" i="5"/>
  <c r="L236" i="5"/>
  <c r="J236" i="5"/>
  <c r="H236" i="5"/>
  <c r="U235" i="5"/>
  <c r="T235" i="5"/>
  <c r="R235" i="5"/>
  <c r="O235" i="5"/>
  <c r="Q235" i="5"/>
  <c r="L235" i="5"/>
  <c r="J235" i="5"/>
  <c r="H235" i="5"/>
  <c r="U234" i="5"/>
  <c r="T234" i="5"/>
  <c r="R234" i="5"/>
  <c r="O234" i="5"/>
  <c r="Q234" i="5"/>
  <c r="L234" i="5"/>
  <c r="J234" i="5"/>
  <c r="H234" i="5"/>
  <c r="U233" i="5"/>
  <c r="T233" i="5"/>
  <c r="O233" i="5"/>
  <c r="S233" i="5"/>
  <c r="Q233" i="5"/>
  <c r="L233" i="5"/>
  <c r="J233" i="5"/>
  <c r="H233" i="5"/>
  <c r="U232" i="5"/>
  <c r="T232" i="5"/>
  <c r="O232" i="5"/>
  <c r="S232" i="5"/>
  <c r="L232" i="5"/>
  <c r="J232" i="5"/>
  <c r="H232" i="5"/>
  <c r="U231" i="5"/>
  <c r="T231" i="5"/>
  <c r="O231" i="5"/>
  <c r="S231" i="5"/>
  <c r="L231" i="5"/>
  <c r="J231" i="5"/>
  <c r="H231" i="5"/>
  <c r="U230" i="5"/>
  <c r="T230" i="5"/>
  <c r="O230" i="5"/>
  <c r="S230" i="5"/>
  <c r="L230" i="5"/>
  <c r="J230" i="5"/>
  <c r="H230" i="5"/>
  <c r="U229" i="5"/>
  <c r="T229" i="5"/>
  <c r="O229" i="5"/>
  <c r="S229" i="5"/>
  <c r="L229" i="5"/>
  <c r="J229" i="5"/>
  <c r="H229" i="5"/>
  <c r="U228" i="5"/>
  <c r="T228" i="5"/>
  <c r="O228" i="5"/>
  <c r="S228" i="5"/>
  <c r="L228" i="5"/>
  <c r="J228" i="5"/>
  <c r="H228" i="5"/>
  <c r="U227" i="5"/>
  <c r="T227" i="5"/>
  <c r="R227" i="5"/>
  <c r="O227" i="5"/>
  <c r="Q227" i="5"/>
  <c r="L227" i="5"/>
  <c r="J227" i="5"/>
  <c r="H227" i="5"/>
  <c r="U226" i="5"/>
  <c r="T226" i="5"/>
  <c r="R226" i="5"/>
  <c r="O226" i="5"/>
  <c r="Q226" i="5"/>
  <c r="L226" i="5"/>
  <c r="J226" i="5"/>
  <c r="H226" i="5"/>
  <c r="U225" i="5"/>
  <c r="T225" i="5"/>
  <c r="O225" i="5"/>
  <c r="S225" i="5"/>
  <c r="Q225" i="5"/>
  <c r="L225" i="5"/>
  <c r="J225" i="5"/>
  <c r="H225" i="5"/>
  <c r="U224" i="5"/>
  <c r="T224" i="5"/>
  <c r="O224" i="5"/>
  <c r="S224" i="5"/>
  <c r="L224" i="5"/>
  <c r="J224" i="5"/>
  <c r="H224" i="5"/>
  <c r="U223" i="5"/>
  <c r="T223" i="5"/>
  <c r="O223" i="5"/>
  <c r="S223" i="5"/>
  <c r="Q223" i="5"/>
  <c r="L223" i="5"/>
  <c r="J223" i="5"/>
  <c r="H223" i="5"/>
  <c r="U222" i="5"/>
  <c r="T222" i="5"/>
  <c r="O222" i="5"/>
  <c r="S222" i="5"/>
  <c r="R222" i="5"/>
  <c r="L222" i="5"/>
  <c r="J222" i="5"/>
  <c r="H222" i="5"/>
  <c r="U221" i="5"/>
  <c r="T221" i="5"/>
  <c r="O221" i="5"/>
  <c r="S221" i="5"/>
  <c r="Q221" i="5"/>
  <c r="L221" i="5"/>
  <c r="J221" i="5"/>
  <c r="H221" i="5"/>
  <c r="U220" i="5"/>
  <c r="T220" i="5"/>
  <c r="O220" i="5"/>
  <c r="S220" i="5"/>
  <c r="L220" i="5"/>
  <c r="J220" i="5"/>
  <c r="H220" i="5"/>
  <c r="U219" i="5"/>
  <c r="T219" i="5"/>
  <c r="R219" i="5"/>
  <c r="O219" i="5"/>
  <c r="Q219" i="5"/>
  <c r="L219" i="5"/>
  <c r="J219" i="5"/>
  <c r="H219" i="5"/>
  <c r="U218" i="5"/>
  <c r="T218" i="5"/>
  <c r="R218" i="5"/>
  <c r="O218" i="5"/>
  <c r="Q218" i="5"/>
  <c r="L218" i="5"/>
  <c r="J218" i="5"/>
  <c r="H218" i="5"/>
  <c r="U217" i="5"/>
  <c r="T217" i="5"/>
  <c r="O217" i="5"/>
  <c r="S217" i="5"/>
  <c r="L217" i="5"/>
  <c r="J217" i="5"/>
  <c r="H217" i="5"/>
  <c r="U216" i="5"/>
  <c r="T216" i="5"/>
  <c r="O216" i="5"/>
  <c r="S216" i="5"/>
  <c r="R216" i="5"/>
  <c r="L216" i="5"/>
  <c r="J216" i="5"/>
  <c r="H216" i="5"/>
  <c r="U215" i="5"/>
  <c r="T215" i="5"/>
  <c r="O215" i="5"/>
  <c r="S215" i="5"/>
  <c r="Q215" i="5"/>
  <c r="L215" i="5"/>
  <c r="J215" i="5"/>
  <c r="H215" i="5"/>
  <c r="U214" i="5"/>
  <c r="T214" i="5"/>
  <c r="O214" i="5"/>
  <c r="S214" i="5"/>
  <c r="L214" i="5"/>
  <c r="J214" i="5"/>
  <c r="H214" i="5"/>
  <c r="U213" i="5"/>
  <c r="T213" i="5"/>
  <c r="O213" i="5"/>
  <c r="S213" i="5"/>
  <c r="L213" i="5"/>
  <c r="J213" i="5"/>
  <c r="H213" i="5"/>
  <c r="U212" i="5"/>
  <c r="T212" i="5"/>
  <c r="O212" i="5"/>
  <c r="S212" i="5"/>
  <c r="L212" i="5"/>
  <c r="J212" i="5"/>
  <c r="H212" i="5"/>
  <c r="U211" i="5"/>
  <c r="T211" i="5"/>
  <c r="O211" i="5"/>
  <c r="S211" i="5"/>
  <c r="L211" i="5"/>
  <c r="J211" i="5"/>
  <c r="H211" i="5"/>
  <c r="U210" i="5"/>
  <c r="T210" i="5"/>
  <c r="R210" i="5"/>
  <c r="O210" i="5"/>
  <c r="Q210" i="5"/>
  <c r="L210" i="5"/>
  <c r="J210" i="5"/>
  <c r="H210" i="5"/>
  <c r="U209" i="5"/>
  <c r="T209" i="5"/>
  <c r="O209" i="5"/>
  <c r="S209" i="5"/>
  <c r="L209" i="5"/>
  <c r="J209" i="5"/>
  <c r="H209" i="5"/>
  <c r="U208" i="5"/>
  <c r="T208" i="5"/>
  <c r="O208" i="5"/>
  <c r="S208" i="5"/>
  <c r="L208" i="5"/>
  <c r="J208" i="5"/>
  <c r="H208" i="5"/>
  <c r="U207" i="5"/>
  <c r="T207" i="5"/>
  <c r="O207" i="5"/>
  <c r="S207" i="5"/>
  <c r="R207" i="5"/>
  <c r="L207" i="5"/>
  <c r="J207" i="5"/>
  <c r="H207" i="5"/>
  <c r="U206" i="5"/>
  <c r="T206" i="5"/>
  <c r="O206" i="5"/>
  <c r="S206" i="5"/>
  <c r="Q206" i="5"/>
  <c r="L206" i="5"/>
  <c r="J206" i="5"/>
  <c r="H206" i="5"/>
  <c r="U205" i="5"/>
  <c r="T205" i="5"/>
  <c r="O205" i="5"/>
  <c r="S205" i="5"/>
  <c r="Q205" i="5"/>
  <c r="L205" i="5"/>
  <c r="J205" i="5"/>
  <c r="H205" i="5"/>
  <c r="U204" i="5"/>
  <c r="T204" i="5"/>
  <c r="O204" i="5"/>
  <c r="S204" i="5"/>
  <c r="L204" i="5"/>
  <c r="J204" i="5"/>
  <c r="H204" i="5"/>
  <c r="U203" i="5"/>
  <c r="T203" i="5"/>
  <c r="O203" i="5"/>
  <c r="S203" i="5"/>
  <c r="L203" i="5"/>
  <c r="J203" i="5"/>
  <c r="H203" i="5"/>
  <c r="U202" i="5"/>
  <c r="T202" i="5"/>
  <c r="R202" i="5"/>
  <c r="O202" i="5"/>
  <c r="Q202" i="5"/>
  <c r="L202" i="5"/>
  <c r="J202" i="5"/>
  <c r="H202" i="5"/>
  <c r="U201" i="5"/>
  <c r="T201" i="5"/>
  <c r="R201" i="5"/>
  <c r="O201" i="5"/>
  <c r="S201" i="5"/>
  <c r="Q201" i="5"/>
  <c r="L201" i="5"/>
  <c r="J201" i="5"/>
  <c r="H201" i="5"/>
  <c r="U200" i="5"/>
  <c r="T200" i="5"/>
  <c r="O200" i="5"/>
  <c r="S200" i="5"/>
  <c r="L200" i="5"/>
  <c r="J200" i="5"/>
  <c r="H200" i="5"/>
  <c r="U199" i="5"/>
  <c r="T199" i="5"/>
  <c r="O199" i="5"/>
  <c r="S199" i="5"/>
  <c r="L199" i="5"/>
  <c r="J199" i="5"/>
  <c r="H199" i="5"/>
  <c r="U198" i="5"/>
  <c r="T198" i="5"/>
  <c r="O198" i="5"/>
  <c r="S198" i="5"/>
  <c r="L198" i="5"/>
  <c r="J198" i="5"/>
  <c r="H198" i="5"/>
  <c r="U197" i="5"/>
  <c r="T197" i="5"/>
  <c r="O197" i="5"/>
  <c r="S197" i="5"/>
  <c r="L197" i="5"/>
  <c r="J197" i="5"/>
  <c r="H197" i="5"/>
  <c r="U196" i="5"/>
  <c r="T196" i="5"/>
  <c r="S196" i="5"/>
  <c r="O196" i="5"/>
  <c r="L196" i="5"/>
  <c r="J196" i="5"/>
  <c r="H196" i="5"/>
  <c r="U195" i="5"/>
  <c r="T195" i="5"/>
  <c r="R195" i="5"/>
  <c r="O195" i="5"/>
  <c r="Q195" i="5"/>
  <c r="L195" i="5"/>
  <c r="J195" i="5"/>
  <c r="H195" i="5"/>
  <c r="U194" i="5"/>
  <c r="T194" i="5"/>
  <c r="R194" i="5"/>
  <c r="O194" i="5"/>
  <c r="Q194" i="5"/>
  <c r="L194" i="5"/>
  <c r="J194" i="5"/>
  <c r="H194" i="5"/>
  <c r="U193" i="5"/>
  <c r="T193" i="5"/>
  <c r="O193" i="5"/>
  <c r="S193" i="5"/>
  <c r="L193" i="5"/>
  <c r="J193" i="5"/>
  <c r="H193" i="5"/>
  <c r="U192" i="5"/>
  <c r="T192" i="5"/>
  <c r="O192" i="5"/>
  <c r="S192" i="5"/>
  <c r="L192" i="5"/>
  <c r="J192" i="5"/>
  <c r="H192" i="5"/>
  <c r="U191" i="5"/>
  <c r="T191" i="5"/>
  <c r="O191" i="5"/>
  <c r="S191" i="5"/>
  <c r="Q191" i="5"/>
  <c r="L191" i="5"/>
  <c r="J191" i="5"/>
  <c r="H191" i="5"/>
  <c r="U190" i="5"/>
  <c r="T190" i="5"/>
  <c r="O190" i="5"/>
  <c r="S190" i="5"/>
  <c r="R190" i="5"/>
  <c r="L190" i="5"/>
  <c r="J190" i="5"/>
  <c r="H190" i="5"/>
  <c r="U189" i="5"/>
  <c r="T189" i="5"/>
  <c r="O189" i="5"/>
  <c r="S189" i="5"/>
  <c r="L189" i="5"/>
  <c r="J189" i="5"/>
  <c r="H189" i="5"/>
  <c r="U188" i="5"/>
  <c r="T188" i="5"/>
  <c r="O188" i="5"/>
  <c r="S188" i="5"/>
  <c r="L188" i="5"/>
  <c r="J188" i="5"/>
  <c r="H188" i="5"/>
  <c r="U187" i="5"/>
  <c r="T187" i="5"/>
  <c r="R187" i="5"/>
  <c r="O187" i="5"/>
  <c r="Q187" i="5"/>
  <c r="L187" i="5"/>
  <c r="J187" i="5"/>
  <c r="H187" i="5"/>
  <c r="U186" i="5"/>
  <c r="T186" i="5"/>
  <c r="R186" i="5"/>
  <c r="O186" i="5"/>
  <c r="Q186" i="5"/>
  <c r="L186" i="5"/>
  <c r="J186" i="5"/>
  <c r="H186" i="5"/>
  <c r="U185" i="5"/>
  <c r="T185" i="5"/>
  <c r="O185" i="5"/>
  <c r="S185" i="5"/>
  <c r="L185" i="5"/>
  <c r="J185" i="5"/>
  <c r="H185" i="5"/>
  <c r="U184" i="5"/>
  <c r="T184" i="5"/>
  <c r="O184" i="5"/>
  <c r="S184" i="5"/>
  <c r="L184" i="5"/>
  <c r="J184" i="5"/>
  <c r="H184" i="5"/>
  <c r="U183" i="5"/>
  <c r="T183" i="5"/>
  <c r="O183" i="5"/>
  <c r="S183" i="5"/>
  <c r="L183" i="5"/>
  <c r="J183" i="5"/>
  <c r="H183" i="5"/>
  <c r="U182" i="5"/>
  <c r="T182" i="5"/>
  <c r="O182" i="5"/>
  <c r="S182" i="5"/>
  <c r="L182" i="5"/>
  <c r="J182" i="5"/>
  <c r="H182" i="5"/>
  <c r="U181" i="5"/>
  <c r="T181" i="5"/>
  <c r="O181" i="5"/>
  <c r="S181" i="5"/>
  <c r="L181" i="5"/>
  <c r="J181" i="5"/>
  <c r="H181" i="5"/>
  <c r="U180" i="5"/>
  <c r="T180" i="5"/>
  <c r="O180" i="5"/>
  <c r="S180" i="5"/>
  <c r="L180" i="5"/>
  <c r="J180" i="5"/>
  <c r="H180" i="5"/>
  <c r="U179" i="5"/>
  <c r="T179" i="5"/>
  <c r="R179" i="5"/>
  <c r="O179" i="5"/>
  <c r="Q179" i="5"/>
  <c r="L179" i="5"/>
  <c r="J179" i="5"/>
  <c r="H179" i="5"/>
  <c r="U178" i="5"/>
  <c r="T178" i="5"/>
  <c r="R178" i="5"/>
  <c r="O178" i="5"/>
  <c r="Q178" i="5"/>
  <c r="L178" i="5"/>
  <c r="J178" i="5"/>
  <c r="H178" i="5"/>
  <c r="U177" i="5"/>
  <c r="T177" i="5"/>
  <c r="O177" i="5"/>
  <c r="S177" i="5"/>
  <c r="Q177" i="5"/>
  <c r="L177" i="5"/>
  <c r="J177" i="5"/>
  <c r="H177" i="5"/>
  <c r="U176" i="5"/>
  <c r="T176" i="5"/>
  <c r="O176" i="5"/>
  <c r="S176" i="5"/>
  <c r="L176" i="5"/>
  <c r="J176" i="5"/>
  <c r="H176" i="5"/>
  <c r="U175" i="5"/>
  <c r="T175" i="5"/>
  <c r="O175" i="5"/>
  <c r="S175" i="5"/>
  <c r="R175" i="5"/>
  <c r="L175" i="5"/>
  <c r="J175" i="5"/>
  <c r="H175" i="5"/>
  <c r="U174" i="5"/>
  <c r="T174" i="5"/>
  <c r="O174" i="5"/>
  <c r="S174" i="5"/>
  <c r="Q174" i="5"/>
  <c r="L174" i="5"/>
  <c r="J174" i="5"/>
  <c r="H174" i="5"/>
  <c r="U173" i="5"/>
  <c r="T173" i="5"/>
  <c r="O173" i="5"/>
  <c r="S173" i="5"/>
  <c r="R173" i="5"/>
  <c r="L173" i="5"/>
  <c r="J173" i="5"/>
  <c r="H173" i="5"/>
  <c r="U172" i="5"/>
  <c r="T172" i="5"/>
  <c r="O172" i="5"/>
  <c r="S172" i="5"/>
  <c r="L172" i="5"/>
  <c r="J172" i="5"/>
  <c r="H172" i="5"/>
  <c r="U171" i="5"/>
  <c r="T171" i="5"/>
  <c r="R171" i="5"/>
  <c r="O171" i="5"/>
  <c r="Q171" i="5"/>
  <c r="L171" i="5"/>
  <c r="J171" i="5"/>
  <c r="H171" i="5"/>
  <c r="U170" i="5"/>
  <c r="T170" i="5"/>
  <c r="R170" i="5"/>
  <c r="O170" i="5"/>
  <c r="Q170" i="5"/>
  <c r="L170" i="5"/>
  <c r="J170" i="5"/>
  <c r="H170" i="5"/>
  <c r="U169" i="5"/>
  <c r="T169" i="5"/>
  <c r="O169" i="5"/>
  <c r="S169" i="5"/>
  <c r="Q169" i="5"/>
  <c r="L169" i="5"/>
  <c r="J169" i="5"/>
  <c r="H169" i="5"/>
  <c r="U168" i="5"/>
  <c r="T168" i="5"/>
  <c r="O168" i="5"/>
  <c r="S168" i="5"/>
  <c r="L168" i="5"/>
  <c r="J168" i="5"/>
  <c r="H168" i="5"/>
  <c r="U167" i="5"/>
  <c r="T167" i="5"/>
  <c r="O167" i="5"/>
  <c r="S167" i="5"/>
  <c r="L167" i="5"/>
  <c r="J167" i="5"/>
  <c r="H167" i="5"/>
  <c r="U166" i="5"/>
  <c r="T166" i="5"/>
  <c r="O166" i="5"/>
  <c r="S166" i="5"/>
  <c r="L166" i="5"/>
  <c r="J166" i="5"/>
  <c r="H166" i="5"/>
  <c r="U165" i="5"/>
  <c r="T165" i="5"/>
  <c r="O165" i="5"/>
  <c r="S165" i="5"/>
  <c r="L165" i="5"/>
  <c r="J165" i="5"/>
  <c r="H165" i="5"/>
  <c r="U164" i="5"/>
  <c r="T164" i="5"/>
  <c r="O164" i="5"/>
  <c r="S164" i="5"/>
  <c r="L164" i="5"/>
  <c r="J164" i="5"/>
  <c r="H164" i="5"/>
  <c r="U163" i="5"/>
  <c r="T163" i="5"/>
  <c r="R163" i="5"/>
  <c r="O163" i="5"/>
  <c r="Q163" i="5"/>
  <c r="L163" i="5"/>
  <c r="J163" i="5"/>
  <c r="H163" i="5"/>
  <c r="U162" i="5"/>
  <c r="T162" i="5"/>
  <c r="R162" i="5"/>
  <c r="O162" i="5"/>
  <c r="Q162" i="5"/>
  <c r="L162" i="5"/>
  <c r="J162" i="5"/>
  <c r="H162" i="5"/>
  <c r="U161" i="5"/>
  <c r="T161" i="5"/>
  <c r="O161" i="5"/>
  <c r="S161" i="5"/>
  <c r="R161" i="5"/>
  <c r="L161" i="5"/>
  <c r="J161" i="5"/>
  <c r="H161" i="5"/>
  <c r="U160" i="5"/>
  <c r="T160" i="5"/>
  <c r="O160" i="5"/>
  <c r="S160" i="5"/>
  <c r="R160" i="5"/>
  <c r="L160" i="5"/>
  <c r="J160" i="5"/>
  <c r="H160" i="5"/>
  <c r="U159" i="5"/>
  <c r="T159" i="5"/>
  <c r="O159" i="5"/>
  <c r="S159" i="5"/>
  <c r="Q159" i="5"/>
  <c r="L159" i="5"/>
  <c r="J159" i="5"/>
  <c r="H159" i="5"/>
  <c r="U158" i="5"/>
  <c r="T158" i="5"/>
  <c r="O158" i="5"/>
  <c r="S158" i="5"/>
  <c r="L158" i="5"/>
  <c r="J158" i="5"/>
  <c r="H158" i="5"/>
  <c r="U157" i="5"/>
  <c r="T157" i="5"/>
  <c r="O157" i="5"/>
  <c r="S157" i="5"/>
  <c r="L157" i="5"/>
  <c r="J157" i="5"/>
  <c r="H157" i="5"/>
  <c r="U156" i="5"/>
  <c r="T156" i="5"/>
  <c r="O156" i="5"/>
  <c r="S156" i="5"/>
  <c r="Q156" i="5"/>
  <c r="L156" i="5"/>
  <c r="J156" i="5"/>
  <c r="H156" i="5"/>
  <c r="U155" i="5"/>
  <c r="T155" i="5"/>
  <c r="R155" i="5"/>
  <c r="O155" i="5"/>
  <c r="Q155" i="5"/>
  <c r="L155" i="5"/>
  <c r="J155" i="5"/>
  <c r="H155" i="5"/>
  <c r="U154" i="5"/>
  <c r="T154" i="5"/>
  <c r="R154" i="5"/>
  <c r="O154" i="5"/>
  <c r="Q154" i="5"/>
  <c r="L154" i="5"/>
  <c r="J154" i="5"/>
  <c r="H154" i="5"/>
  <c r="U153" i="5"/>
  <c r="T153" i="5"/>
  <c r="O153" i="5"/>
  <c r="S153" i="5"/>
  <c r="L153" i="5"/>
  <c r="J153" i="5"/>
  <c r="H153" i="5"/>
  <c r="U152" i="5"/>
  <c r="T152" i="5"/>
  <c r="O152" i="5"/>
  <c r="S152" i="5"/>
  <c r="L152" i="5"/>
  <c r="J152" i="5"/>
  <c r="H152" i="5"/>
  <c r="U151" i="5"/>
  <c r="T151" i="5"/>
  <c r="O151" i="5"/>
  <c r="S151" i="5"/>
  <c r="R151" i="5"/>
  <c r="L151" i="5"/>
  <c r="J151" i="5"/>
  <c r="H151" i="5"/>
  <c r="U150" i="5"/>
  <c r="T150" i="5"/>
  <c r="O150" i="5"/>
  <c r="S150" i="5"/>
  <c r="Q150" i="5"/>
  <c r="L150" i="5"/>
  <c r="J150" i="5"/>
  <c r="H150" i="5"/>
  <c r="U149" i="5"/>
  <c r="T149" i="5"/>
  <c r="O149" i="5"/>
  <c r="S149" i="5"/>
  <c r="L149" i="5"/>
  <c r="J149" i="5"/>
  <c r="H149" i="5"/>
  <c r="U148" i="5"/>
  <c r="T148" i="5"/>
  <c r="O148" i="5"/>
  <c r="S148" i="5"/>
  <c r="R148" i="5"/>
  <c r="L148" i="5"/>
  <c r="J148" i="5"/>
  <c r="H148" i="5"/>
  <c r="U147" i="5"/>
  <c r="T147" i="5"/>
  <c r="R147" i="5"/>
  <c r="O147" i="5"/>
  <c r="Q147" i="5"/>
  <c r="L147" i="5"/>
  <c r="J147" i="5"/>
  <c r="H147" i="5"/>
  <c r="U146" i="5"/>
  <c r="T146" i="5"/>
  <c r="R146" i="5"/>
  <c r="O146" i="5"/>
  <c r="Q146" i="5"/>
  <c r="L146" i="5"/>
  <c r="J146" i="5"/>
  <c r="H146" i="5"/>
  <c r="U145" i="5"/>
  <c r="T145" i="5"/>
  <c r="O145" i="5"/>
  <c r="S145" i="5"/>
  <c r="L145" i="5"/>
  <c r="J145" i="5"/>
  <c r="H145" i="5"/>
  <c r="U144" i="5"/>
  <c r="T144" i="5"/>
  <c r="O144" i="5"/>
  <c r="S144" i="5"/>
  <c r="L144" i="5"/>
  <c r="J144" i="5"/>
  <c r="H144" i="5"/>
  <c r="U143" i="5"/>
  <c r="T143" i="5"/>
  <c r="O143" i="5"/>
  <c r="S143" i="5"/>
  <c r="L143" i="5"/>
  <c r="J143" i="5"/>
  <c r="H143" i="5"/>
  <c r="U142" i="5"/>
  <c r="T142" i="5"/>
  <c r="O142" i="5"/>
  <c r="S142" i="5"/>
  <c r="L142" i="5"/>
  <c r="J142" i="5"/>
  <c r="H142" i="5"/>
  <c r="U141" i="5"/>
  <c r="T141" i="5"/>
  <c r="O141" i="5"/>
  <c r="S141" i="5"/>
  <c r="Q141" i="5"/>
  <c r="L141" i="5"/>
  <c r="J141" i="5"/>
  <c r="H141" i="5"/>
  <c r="U140" i="5"/>
  <c r="T140" i="5"/>
  <c r="O140" i="5"/>
  <c r="S140" i="5"/>
  <c r="R140" i="5"/>
  <c r="L140" i="5"/>
  <c r="J140" i="5"/>
  <c r="H140" i="5"/>
  <c r="U139" i="5"/>
  <c r="T139" i="5"/>
  <c r="O139" i="5"/>
  <c r="S139" i="5"/>
  <c r="L139" i="5"/>
  <c r="J139" i="5"/>
  <c r="H139" i="5"/>
  <c r="U138" i="5"/>
  <c r="T138" i="5"/>
  <c r="R138" i="5"/>
  <c r="O138" i="5"/>
  <c r="Q138" i="5"/>
  <c r="L138" i="5"/>
  <c r="J138" i="5"/>
  <c r="H138" i="5"/>
  <c r="U137" i="5"/>
  <c r="T137" i="5"/>
  <c r="O137" i="5"/>
  <c r="S137" i="5"/>
  <c r="R137" i="5"/>
  <c r="L137" i="5"/>
  <c r="J137" i="5"/>
  <c r="H137" i="5"/>
  <c r="U136" i="5"/>
  <c r="T136" i="5"/>
  <c r="O136" i="5"/>
  <c r="S136" i="5"/>
  <c r="L136" i="5"/>
  <c r="J136" i="5"/>
  <c r="H136" i="5"/>
  <c r="U135" i="5"/>
  <c r="T135" i="5"/>
  <c r="O135" i="5"/>
  <c r="S135" i="5"/>
  <c r="L135" i="5"/>
  <c r="J135" i="5"/>
  <c r="H135" i="5"/>
  <c r="U134" i="5"/>
  <c r="T134" i="5"/>
  <c r="O134" i="5"/>
  <c r="S134" i="5"/>
  <c r="Q134" i="5"/>
  <c r="L134" i="5"/>
  <c r="J134" i="5"/>
  <c r="H134" i="5"/>
  <c r="U133" i="5"/>
  <c r="T133" i="5"/>
  <c r="O133" i="5"/>
  <c r="S133" i="5"/>
  <c r="L133" i="5"/>
  <c r="J133" i="5"/>
  <c r="H133" i="5"/>
  <c r="U132" i="5"/>
  <c r="T132" i="5"/>
  <c r="O132" i="5"/>
  <c r="S132" i="5"/>
  <c r="L132" i="5"/>
  <c r="J132" i="5"/>
  <c r="H132" i="5"/>
  <c r="U131" i="5"/>
  <c r="T131" i="5"/>
  <c r="O131" i="5"/>
  <c r="S131" i="5"/>
  <c r="L131" i="5"/>
  <c r="J131" i="5"/>
  <c r="H131" i="5"/>
  <c r="U130" i="5"/>
  <c r="T130" i="5"/>
  <c r="R130" i="5"/>
  <c r="O130" i="5"/>
  <c r="Q130" i="5"/>
  <c r="L130" i="5"/>
  <c r="J130" i="5"/>
  <c r="H130" i="5"/>
  <c r="U129" i="5"/>
  <c r="T129" i="5"/>
  <c r="O129" i="5"/>
  <c r="S129" i="5"/>
  <c r="Q129" i="5"/>
  <c r="L129" i="5"/>
  <c r="J129" i="5"/>
  <c r="H129" i="5"/>
  <c r="U128" i="5"/>
  <c r="T128" i="5"/>
  <c r="O128" i="5"/>
  <c r="S128" i="5"/>
  <c r="L128" i="5"/>
  <c r="J128" i="5"/>
  <c r="H128" i="5"/>
  <c r="U127" i="5"/>
  <c r="T127" i="5"/>
  <c r="O127" i="5"/>
  <c r="S127" i="5"/>
  <c r="L127" i="5"/>
  <c r="J127" i="5"/>
  <c r="H127" i="5"/>
  <c r="U126" i="5"/>
  <c r="T126" i="5"/>
  <c r="O126" i="5"/>
  <c r="S126" i="5"/>
  <c r="R126" i="5"/>
  <c r="L126" i="5"/>
  <c r="J126" i="5"/>
  <c r="H126" i="5"/>
  <c r="U125" i="5"/>
  <c r="T125" i="5"/>
  <c r="O125" i="5"/>
  <c r="S125" i="5"/>
  <c r="L125" i="5"/>
  <c r="J125" i="5"/>
  <c r="H125" i="5"/>
  <c r="U124" i="5"/>
  <c r="T124" i="5"/>
  <c r="O124" i="5"/>
  <c r="S124" i="5"/>
  <c r="L124" i="5"/>
  <c r="J124" i="5"/>
  <c r="H124" i="5"/>
  <c r="U123" i="5"/>
  <c r="T123" i="5"/>
  <c r="R123" i="5"/>
  <c r="O123" i="5"/>
  <c r="Q123" i="5"/>
  <c r="L123" i="5"/>
  <c r="J123" i="5"/>
  <c r="H123" i="5"/>
  <c r="U122" i="5"/>
  <c r="T122" i="5"/>
  <c r="R122" i="5"/>
  <c r="O122" i="5"/>
  <c r="Q122" i="5"/>
  <c r="L122" i="5"/>
  <c r="J122" i="5"/>
  <c r="H122" i="5"/>
  <c r="U121" i="5"/>
  <c r="T121" i="5"/>
  <c r="O121" i="5"/>
  <c r="S121" i="5"/>
  <c r="L121" i="5"/>
  <c r="J121" i="5"/>
  <c r="H121" i="5"/>
  <c r="U120" i="5"/>
  <c r="T120" i="5"/>
  <c r="O120" i="5"/>
  <c r="S120" i="5"/>
  <c r="L120" i="5"/>
  <c r="J120" i="5"/>
  <c r="H120" i="5"/>
  <c r="U119" i="5"/>
  <c r="T119" i="5"/>
  <c r="O119" i="5"/>
  <c r="S119" i="5"/>
  <c r="L119" i="5"/>
  <c r="J119" i="5"/>
  <c r="H119" i="5"/>
  <c r="U118" i="5"/>
  <c r="T118" i="5"/>
  <c r="O118" i="5"/>
  <c r="S118" i="5"/>
  <c r="R118" i="5"/>
  <c r="L118" i="5"/>
  <c r="J118" i="5"/>
  <c r="H118" i="5"/>
  <c r="U117" i="5"/>
  <c r="T117" i="5"/>
  <c r="O117" i="5"/>
  <c r="S117" i="5"/>
  <c r="L117" i="5"/>
  <c r="J117" i="5"/>
  <c r="H117" i="5"/>
  <c r="U116" i="5"/>
  <c r="T116" i="5"/>
  <c r="O116" i="5"/>
  <c r="S116" i="5"/>
  <c r="L116" i="5"/>
  <c r="J116" i="5"/>
  <c r="H116" i="5"/>
  <c r="U115" i="5"/>
  <c r="T115" i="5"/>
  <c r="R115" i="5"/>
  <c r="O115" i="5"/>
  <c r="Q115" i="5"/>
  <c r="L115" i="5"/>
  <c r="J115" i="5"/>
  <c r="H115" i="5"/>
  <c r="U114" i="5"/>
  <c r="T114" i="5"/>
  <c r="R114" i="5"/>
  <c r="O114" i="5"/>
  <c r="Q114" i="5"/>
  <c r="L114" i="5"/>
  <c r="J114" i="5"/>
  <c r="H114" i="5"/>
  <c r="U113" i="5"/>
  <c r="T113" i="5"/>
  <c r="O113" i="5"/>
  <c r="S113" i="5"/>
  <c r="R113" i="5"/>
  <c r="L113" i="5"/>
  <c r="J113" i="5"/>
  <c r="H113" i="5"/>
  <c r="U112" i="5"/>
  <c r="T112" i="5"/>
  <c r="O112" i="5"/>
  <c r="S112" i="5"/>
  <c r="L112" i="5"/>
  <c r="J112" i="5"/>
  <c r="H112" i="5"/>
  <c r="U111" i="5"/>
  <c r="T111" i="5"/>
  <c r="O111" i="5"/>
  <c r="S111" i="5"/>
  <c r="L111" i="5"/>
  <c r="J111" i="5"/>
  <c r="H111" i="5"/>
  <c r="U110" i="5"/>
  <c r="T110" i="5"/>
  <c r="O110" i="5"/>
  <c r="S110" i="5"/>
  <c r="L110" i="5"/>
  <c r="J110" i="5"/>
  <c r="H110" i="5"/>
  <c r="U109" i="5"/>
  <c r="T109" i="5"/>
  <c r="O109" i="5"/>
  <c r="S109" i="5"/>
  <c r="L109" i="5"/>
  <c r="J109" i="5"/>
  <c r="H109" i="5"/>
  <c r="U108" i="5"/>
  <c r="T108" i="5"/>
  <c r="O108" i="5"/>
  <c r="S108" i="5"/>
  <c r="L108" i="5"/>
  <c r="J108" i="5"/>
  <c r="H108" i="5"/>
  <c r="U107" i="5"/>
  <c r="T107" i="5"/>
  <c r="R107" i="5"/>
  <c r="O107" i="5"/>
  <c r="Q107" i="5"/>
  <c r="L107" i="5"/>
  <c r="J107" i="5"/>
  <c r="H107" i="5"/>
  <c r="U106" i="5"/>
  <c r="T106" i="5"/>
  <c r="R106" i="5"/>
  <c r="O106" i="5"/>
  <c r="Q106" i="5"/>
  <c r="L106" i="5"/>
  <c r="J106" i="5"/>
  <c r="H106" i="5"/>
  <c r="U105" i="5"/>
  <c r="T105" i="5"/>
  <c r="O105" i="5"/>
  <c r="S105" i="5"/>
  <c r="L105" i="5"/>
  <c r="J105" i="5"/>
  <c r="H105" i="5"/>
  <c r="U104" i="5"/>
  <c r="T104" i="5"/>
  <c r="O104" i="5"/>
  <c r="S104" i="5"/>
  <c r="L104" i="5"/>
  <c r="J104" i="5"/>
  <c r="H104" i="5"/>
  <c r="U103" i="5"/>
  <c r="T103" i="5"/>
  <c r="O103" i="5"/>
  <c r="S103" i="5"/>
  <c r="Q103" i="5"/>
  <c r="L103" i="5"/>
  <c r="J103" i="5"/>
  <c r="H103" i="5"/>
  <c r="U102" i="5"/>
  <c r="T102" i="5"/>
  <c r="O102" i="5"/>
  <c r="S102" i="5"/>
  <c r="L102" i="5"/>
  <c r="J102" i="5"/>
  <c r="H102" i="5"/>
  <c r="U101" i="5"/>
  <c r="T101" i="5"/>
  <c r="O101" i="5"/>
  <c r="S101" i="5"/>
  <c r="R101" i="5"/>
  <c r="L101" i="5"/>
  <c r="J101" i="5"/>
  <c r="H101" i="5"/>
  <c r="U100" i="5"/>
  <c r="T100" i="5"/>
  <c r="O100" i="5"/>
  <c r="S100" i="5"/>
  <c r="L100" i="5"/>
  <c r="J100" i="5"/>
  <c r="H100" i="5"/>
  <c r="U99" i="5"/>
  <c r="T99" i="5"/>
  <c r="R99" i="5"/>
  <c r="O99" i="5"/>
  <c r="Q99" i="5"/>
  <c r="L99" i="5"/>
  <c r="J99" i="5"/>
  <c r="H99" i="5"/>
  <c r="U98" i="5"/>
  <c r="T98" i="5"/>
  <c r="R98" i="5"/>
  <c r="O98" i="5"/>
  <c r="Q98" i="5"/>
  <c r="L98" i="5"/>
  <c r="J98" i="5"/>
  <c r="H98" i="5"/>
  <c r="U97" i="5"/>
  <c r="T97" i="5"/>
  <c r="O97" i="5"/>
  <c r="S97" i="5"/>
  <c r="L97" i="5"/>
  <c r="J97" i="5"/>
  <c r="H97" i="5"/>
  <c r="U96" i="5"/>
  <c r="T96" i="5"/>
  <c r="O96" i="5"/>
  <c r="S96" i="5"/>
  <c r="L96" i="5"/>
  <c r="J96" i="5"/>
  <c r="H96" i="5"/>
  <c r="U95" i="5"/>
  <c r="T95" i="5"/>
  <c r="O95" i="5"/>
  <c r="S95" i="5"/>
  <c r="L95" i="5"/>
  <c r="J95" i="5"/>
  <c r="H95" i="5"/>
  <c r="U94" i="5"/>
  <c r="T94" i="5"/>
  <c r="O94" i="5"/>
  <c r="S94" i="5"/>
  <c r="L94" i="5"/>
  <c r="J94" i="5"/>
  <c r="H94" i="5"/>
  <c r="U93" i="5"/>
  <c r="T93" i="5"/>
  <c r="O93" i="5"/>
  <c r="S93" i="5"/>
  <c r="L93" i="5"/>
  <c r="J93" i="5"/>
  <c r="H93" i="5"/>
  <c r="U92" i="5"/>
  <c r="T92" i="5"/>
  <c r="O92" i="5"/>
  <c r="S92" i="5"/>
  <c r="L92" i="5"/>
  <c r="J92" i="5"/>
  <c r="H92" i="5"/>
  <c r="U91" i="5"/>
  <c r="T91" i="5"/>
  <c r="R91" i="5"/>
  <c r="O91" i="5"/>
  <c r="Q91" i="5"/>
  <c r="L91" i="5"/>
  <c r="J91" i="5"/>
  <c r="H91" i="5"/>
  <c r="U90" i="5"/>
  <c r="T90" i="5"/>
  <c r="R90" i="5"/>
  <c r="O90" i="5"/>
  <c r="Q90" i="5"/>
  <c r="L90" i="5"/>
  <c r="J90" i="5"/>
  <c r="H90" i="5"/>
  <c r="U89" i="5"/>
  <c r="T89" i="5"/>
  <c r="O89" i="5"/>
  <c r="S89" i="5"/>
  <c r="L89" i="5"/>
  <c r="J89" i="5"/>
  <c r="H89" i="5"/>
  <c r="U88" i="5"/>
  <c r="T88" i="5"/>
  <c r="O88" i="5"/>
  <c r="S88" i="5"/>
  <c r="L88" i="5"/>
  <c r="J88" i="5"/>
  <c r="H88" i="5"/>
  <c r="U87" i="5"/>
  <c r="T87" i="5"/>
  <c r="O87" i="5"/>
  <c r="S87" i="5"/>
  <c r="Q87" i="5"/>
  <c r="L87" i="5"/>
  <c r="J87" i="5"/>
  <c r="H87" i="5"/>
  <c r="U86" i="5"/>
  <c r="T86" i="5"/>
  <c r="O86" i="5"/>
  <c r="S86" i="5"/>
  <c r="L86" i="5"/>
  <c r="J86" i="5"/>
  <c r="H86" i="5"/>
  <c r="U85" i="5"/>
  <c r="T85" i="5"/>
  <c r="O85" i="5"/>
  <c r="S85" i="5"/>
  <c r="L85" i="5"/>
  <c r="J85" i="5"/>
  <c r="H85" i="5"/>
  <c r="U84" i="5"/>
  <c r="T84" i="5"/>
  <c r="O84" i="5"/>
  <c r="S84" i="5"/>
  <c r="L84" i="5"/>
  <c r="J84" i="5"/>
  <c r="H84" i="5"/>
  <c r="U83" i="5"/>
  <c r="T83" i="5"/>
  <c r="R83" i="5"/>
  <c r="O83" i="5"/>
  <c r="Q83" i="5"/>
  <c r="L83" i="5"/>
  <c r="J83" i="5"/>
  <c r="H83" i="5"/>
  <c r="U82" i="5"/>
  <c r="T82" i="5"/>
  <c r="R82" i="5"/>
  <c r="O82" i="5"/>
  <c r="Q82" i="5"/>
  <c r="L82" i="5"/>
  <c r="J82" i="5"/>
  <c r="H82" i="5"/>
  <c r="U81" i="5"/>
  <c r="T81" i="5"/>
  <c r="O81" i="5"/>
  <c r="S81" i="5"/>
  <c r="L81" i="5"/>
  <c r="J81" i="5"/>
  <c r="H81" i="5"/>
  <c r="U80" i="5"/>
  <c r="T80" i="5"/>
  <c r="O80" i="5"/>
  <c r="S80" i="5"/>
  <c r="L80" i="5"/>
  <c r="J80" i="5"/>
  <c r="H80" i="5"/>
  <c r="U79" i="5"/>
  <c r="T79" i="5"/>
  <c r="O79" i="5"/>
  <c r="S79" i="5"/>
  <c r="L79" i="5"/>
  <c r="J79" i="5"/>
  <c r="H79" i="5"/>
  <c r="U78" i="5"/>
  <c r="T78" i="5"/>
  <c r="O78" i="5"/>
  <c r="S78" i="5"/>
  <c r="R78" i="5"/>
  <c r="L78" i="5"/>
  <c r="J78" i="5"/>
  <c r="H78" i="5"/>
  <c r="U77" i="5"/>
  <c r="T77" i="5"/>
  <c r="O77" i="5"/>
  <c r="S77" i="5"/>
  <c r="R77" i="5"/>
  <c r="L77" i="5"/>
  <c r="J77" i="5"/>
  <c r="H77" i="5"/>
  <c r="U76" i="5"/>
  <c r="T76" i="5"/>
  <c r="O76" i="5"/>
  <c r="S76" i="5"/>
  <c r="L76" i="5"/>
  <c r="J76" i="5"/>
  <c r="H76" i="5"/>
  <c r="U75" i="5"/>
  <c r="T75" i="5"/>
  <c r="R75" i="5"/>
  <c r="O75" i="5"/>
  <c r="Q75" i="5"/>
  <c r="L75" i="5"/>
  <c r="J75" i="5"/>
  <c r="H75" i="5"/>
  <c r="U74" i="5"/>
  <c r="T74" i="5"/>
  <c r="R74" i="5"/>
  <c r="O74" i="5"/>
  <c r="Q74" i="5"/>
  <c r="L74" i="5"/>
  <c r="J74" i="5"/>
  <c r="H74" i="5"/>
  <c r="U73" i="5"/>
  <c r="T73" i="5"/>
  <c r="O73" i="5"/>
  <c r="S73" i="5"/>
  <c r="L73" i="5"/>
  <c r="J73" i="5"/>
  <c r="H73" i="5"/>
  <c r="U72" i="5"/>
  <c r="T72" i="5"/>
  <c r="O72" i="5"/>
  <c r="S72" i="5"/>
  <c r="L72" i="5"/>
  <c r="J72" i="5"/>
  <c r="H72" i="5"/>
  <c r="U71" i="5"/>
  <c r="T71" i="5"/>
  <c r="O71" i="5"/>
  <c r="S71" i="5"/>
  <c r="L71" i="5"/>
  <c r="J71" i="5"/>
  <c r="H71" i="5"/>
  <c r="U70" i="5"/>
  <c r="T70" i="5"/>
  <c r="O70" i="5"/>
  <c r="S70" i="5"/>
  <c r="L70" i="5"/>
  <c r="J70" i="5"/>
  <c r="H70" i="5"/>
  <c r="U69" i="5"/>
  <c r="T69" i="5"/>
  <c r="O69" i="5"/>
  <c r="S69" i="5"/>
  <c r="L69" i="5"/>
  <c r="J69" i="5"/>
  <c r="H69" i="5"/>
  <c r="U68" i="5"/>
  <c r="T68" i="5"/>
  <c r="O68" i="5"/>
  <c r="S68" i="5"/>
  <c r="L68" i="5"/>
  <c r="J68" i="5"/>
  <c r="H68" i="5"/>
  <c r="U67" i="5"/>
  <c r="T67" i="5"/>
  <c r="R67" i="5"/>
  <c r="O67" i="5"/>
  <c r="Q67" i="5"/>
  <c r="L67" i="5"/>
  <c r="J67" i="5"/>
  <c r="H67" i="5"/>
  <c r="U66" i="5"/>
  <c r="T66" i="5"/>
  <c r="R66" i="5"/>
  <c r="Q66" i="5"/>
  <c r="O66" i="5"/>
  <c r="L66" i="5"/>
  <c r="J66" i="5"/>
  <c r="H66" i="5"/>
  <c r="U65" i="5"/>
  <c r="T65" i="5"/>
  <c r="O65" i="5"/>
  <c r="S65" i="5"/>
  <c r="R65" i="5"/>
  <c r="L65" i="5"/>
  <c r="J65" i="5"/>
  <c r="H65" i="5"/>
  <c r="U64" i="5"/>
  <c r="T64" i="5"/>
  <c r="O64" i="5"/>
  <c r="S64" i="5"/>
  <c r="L64" i="5"/>
  <c r="J64" i="5"/>
  <c r="H64" i="5"/>
  <c r="U63" i="5"/>
  <c r="T63" i="5"/>
  <c r="O63" i="5"/>
  <c r="S63" i="5"/>
  <c r="L63" i="5"/>
  <c r="J63" i="5"/>
  <c r="H63" i="5"/>
  <c r="U62" i="5"/>
  <c r="T62" i="5"/>
  <c r="O62" i="5"/>
  <c r="S62" i="5"/>
  <c r="L62" i="5"/>
  <c r="J62" i="5"/>
  <c r="H62" i="5"/>
  <c r="U61" i="5"/>
  <c r="T61" i="5"/>
  <c r="O61" i="5"/>
  <c r="S61" i="5"/>
  <c r="L61" i="5"/>
  <c r="J61" i="5"/>
  <c r="H61" i="5"/>
  <c r="U60" i="5"/>
  <c r="T60" i="5"/>
  <c r="O60" i="5"/>
  <c r="S60" i="5"/>
  <c r="L60" i="5"/>
  <c r="J60" i="5"/>
  <c r="H60" i="5"/>
  <c r="U59" i="5"/>
  <c r="T59" i="5"/>
  <c r="O59" i="5"/>
  <c r="S59" i="5"/>
  <c r="R59" i="5"/>
  <c r="L59" i="5"/>
  <c r="J59" i="5"/>
  <c r="H59" i="5"/>
  <c r="U58" i="5"/>
  <c r="T58" i="5"/>
  <c r="R58" i="5"/>
  <c r="O58" i="5"/>
  <c r="Q58" i="5"/>
  <c r="L58" i="5"/>
  <c r="J58" i="5"/>
  <c r="H58" i="5"/>
  <c r="U57" i="5"/>
  <c r="T57" i="5"/>
  <c r="O57" i="5"/>
  <c r="S57" i="5"/>
  <c r="L57" i="5"/>
  <c r="J57" i="5"/>
  <c r="H57" i="5"/>
  <c r="U56" i="5"/>
  <c r="T56" i="5"/>
  <c r="O56" i="5"/>
  <c r="S56" i="5"/>
  <c r="L56" i="5"/>
  <c r="J56" i="5"/>
  <c r="H56" i="5"/>
  <c r="U55" i="5"/>
  <c r="T55" i="5"/>
  <c r="O55" i="5"/>
  <c r="S55" i="5"/>
  <c r="L55" i="5"/>
  <c r="J55" i="5"/>
  <c r="H55" i="5"/>
  <c r="U54" i="5"/>
  <c r="T54" i="5"/>
  <c r="O54" i="5"/>
  <c r="S54" i="5"/>
  <c r="L54" i="5"/>
  <c r="J54" i="5"/>
  <c r="H54" i="5"/>
  <c r="U53" i="5"/>
  <c r="T53" i="5"/>
  <c r="O53" i="5"/>
  <c r="S53" i="5"/>
  <c r="L53" i="5"/>
  <c r="J53" i="5"/>
  <c r="H53" i="5"/>
  <c r="U52" i="5"/>
  <c r="T52" i="5"/>
  <c r="O52" i="5"/>
  <c r="S52" i="5"/>
  <c r="L52" i="5"/>
  <c r="J52" i="5"/>
  <c r="H52" i="5"/>
  <c r="U51" i="5"/>
  <c r="T51" i="5"/>
  <c r="O51" i="5"/>
  <c r="S51" i="5"/>
  <c r="L51" i="5"/>
  <c r="J51" i="5"/>
  <c r="H51" i="5"/>
  <c r="U50" i="5"/>
  <c r="T50" i="5"/>
  <c r="R50" i="5"/>
  <c r="O50" i="5"/>
  <c r="Q50" i="5"/>
  <c r="L50" i="5"/>
  <c r="J50" i="5"/>
  <c r="H50" i="5"/>
  <c r="U49" i="5"/>
  <c r="T49" i="5"/>
  <c r="O49" i="5"/>
  <c r="S49" i="5"/>
  <c r="L49" i="5"/>
  <c r="J49" i="5"/>
  <c r="H49" i="5"/>
  <c r="U48" i="5"/>
  <c r="T48" i="5"/>
  <c r="O48" i="5"/>
  <c r="S48" i="5"/>
  <c r="L48" i="5"/>
  <c r="J48" i="5"/>
  <c r="N48" i="5"/>
  <c r="H48" i="5"/>
  <c r="U47" i="5"/>
  <c r="T47" i="5"/>
  <c r="O47" i="5"/>
  <c r="S47" i="5"/>
  <c r="L47" i="5"/>
  <c r="J47" i="5"/>
  <c r="H47" i="5"/>
  <c r="U46" i="5"/>
  <c r="T46" i="5"/>
  <c r="O46" i="5"/>
  <c r="S46" i="5"/>
  <c r="L46" i="5"/>
  <c r="J46" i="5"/>
  <c r="H46" i="5"/>
  <c r="U45" i="5"/>
  <c r="T45" i="5"/>
  <c r="O45" i="5"/>
  <c r="S45" i="5"/>
  <c r="L45" i="5"/>
  <c r="J45" i="5"/>
  <c r="H45" i="5"/>
  <c r="U44" i="5"/>
  <c r="T44" i="5"/>
  <c r="O44" i="5"/>
  <c r="S44" i="5"/>
  <c r="R44" i="5"/>
  <c r="L44" i="5"/>
  <c r="J44" i="5"/>
  <c r="H44" i="5"/>
  <c r="U43" i="5"/>
  <c r="T43" i="5"/>
  <c r="R43" i="5"/>
  <c r="O43" i="5"/>
  <c r="Q43" i="5"/>
  <c r="L43" i="5"/>
  <c r="J43" i="5"/>
  <c r="H43" i="5"/>
  <c r="N43" i="5"/>
  <c r="U42" i="5"/>
  <c r="T42" i="5"/>
  <c r="R42" i="5"/>
  <c r="O42" i="5"/>
  <c r="Q42" i="5"/>
  <c r="L42" i="5"/>
  <c r="J42" i="5"/>
  <c r="H42" i="5"/>
  <c r="U41" i="5"/>
  <c r="T41" i="5"/>
  <c r="O41" i="5"/>
  <c r="S41" i="5"/>
  <c r="R41" i="5"/>
  <c r="L41" i="5"/>
  <c r="J41" i="5"/>
  <c r="H41" i="5"/>
  <c r="U40" i="5"/>
  <c r="T40" i="5"/>
  <c r="O40" i="5"/>
  <c r="S40" i="5"/>
  <c r="L40" i="5"/>
  <c r="J40" i="5"/>
  <c r="H40" i="5"/>
  <c r="U39" i="5"/>
  <c r="T39" i="5"/>
  <c r="O39" i="5"/>
  <c r="S39" i="5"/>
  <c r="L39" i="5"/>
  <c r="J39" i="5"/>
  <c r="H39" i="5"/>
  <c r="U38" i="5"/>
  <c r="T38" i="5"/>
  <c r="O38" i="5"/>
  <c r="S38" i="5"/>
  <c r="L38" i="5"/>
  <c r="J38" i="5"/>
  <c r="H38" i="5"/>
  <c r="U37" i="5"/>
  <c r="T37" i="5"/>
  <c r="O37" i="5"/>
  <c r="S37" i="5"/>
  <c r="L37" i="5"/>
  <c r="J37" i="5"/>
  <c r="H37" i="5"/>
  <c r="U36" i="5"/>
  <c r="T36" i="5"/>
  <c r="O36" i="5"/>
  <c r="S36" i="5"/>
  <c r="L36" i="5"/>
  <c r="J36" i="5"/>
  <c r="H36" i="5"/>
  <c r="U35" i="5"/>
  <c r="T35" i="5"/>
  <c r="R35" i="5"/>
  <c r="O35" i="5"/>
  <c r="Q35" i="5"/>
  <c r="L35" i="5"/>
  <c r="J35" i="5"/>
  <c r="H35" i="5"/>
  <c r="U34" i="5"/>
  <c r="T34" i="5"/>
  <c r="R34" i="5"/>
  <c r="O34" i="5"/>
  <c r="Q34" i="5"/>
  <c r="L34" i="5"/>
  <c r="J34" i="5"/>
  <c r="H34" i="5"/>
  <c r="U33" i="5"/>
  <c r="T33" i="5"/>
  <c r="O33" i="5"/>
  <c r="S33" i="5"/>
  <c r="Q33" i="5"/>
  <c r="L33" i="5"/>
  <c r="J33" i="5"/>
  <c r="H33" i="5"/>
  <c r="U32" i="5"/>
  <c r="T32" i="5"/>
  <c r="O32" i="5"/>
  <c r="S32" i="5"/>
  <c r="R32" i="5"/>
  <c r="L32" i="5"/>
  <c r="J32" i="5"/>
  <c r="H32" i="5"/>
  <c r="U31" i="5"/>
  <c r="T31" i="5"/>
  <c r="O31" i="5"/>
  <c r="S31" i="5"/>
  <c r="L31" i="5"/>
  <c r="J31" i="5"/>
  <c r="H31" i="5"/>
  <c r="U30" i="5"/>
  <c r="T30" i="5"/>
  <c r="O30" i="5"/>
  <c r="S30" i="5"/>
  <c r="L30" i="5"/>
  <c r="J30" i="5"/>
  <c r="H30" i="5"/>
  <c r="U29" i="5"/>
  <c r="T29" i="5"/>
  <c r="O29" i="5"/>
  <c r="S29" i="5"/>
  <c r="L29" i="5"/>
  <c r="J29" i="5"/>
  <c r="H29" i="5"/>
  <c r="U28" i="5"/>
  <c r="T28" i="5"/>
  <c r="O28" i="5"/>
  <c r="S28" i="5"/>
  <c r="L28" i="5"/>
  <c r="J28" i="5"/>
  <c r="H28" i="5"/>
  <c r="U27" i="5"/>
  <c r="T27" i="5"/>
  <c r="R27" i="5"/>
  <c r="O27" i="5"/>
  <c r="Q27" i="5"/>
  <c r="L27" i="5"/>
  <c r="J27" i="5"/>
  <c r="H27" i="5"/>
  <c r="U26" i="5"/>
  <c r="T26" i="5"/>
  <c r="R26" i="5"/>
  <c r="O26" i="5"/>
  <c r="Q26" i="5"/>
  <c r="L26" i="5"/>
  <c r="J26" i="5"/>
  <c r="H26" i="5"/>
  <c r="U25" i="5"/>
  <c r="T25" i="5"/>
  <c r="O25" i="5"/>
  <c r="S25" i="5"/>
  <c r="L25" i="5"/>
  <c r="J25" i="5"/>
  <c r="H25" i="5"/>
  <c r="U24" i="5"/>
  <c r="T24" i="5"/>
  <c r="O24" i="5"/>
  <c r="S24" i="5"/>
  <c r="L24" i="5"/>
  <c r="J24" i="5"/>
  <c r="H24" i="5"/>
  <c r="U23" i="5"/>
  <c r="T23" i="5"/>
  <c r="O23" i="5"/>
  <c r="S23" i="5"/>
  <c r="R23" i="5"/>
  <c r="L23" i="5"/>
  <c r="J23" i="5"/>
  <c r="H23" i="5"/>
  <c r="U22" i="5"/>
  <c r="T22" i="5"/>
  <c r="O22" i="5"/>
  <c r="S22" i="5"/>
  <c r="L22" i="5"/>
  <c r="J22" i="5"/>
  <c r="H22" i="5"/>
  <c r="U21" i="5"/>
  <c r="T21" i="5"/>
  <c r="O21" i="5"/>
  <c r="S21" i="5"/>
  <c r="L21" i="5"/>
  <c r="J21" i="5"/>
  <c r="H21" i="5"/>
  <c r="N21" i="5"/>
  <c r="U20" i="5"/>
  <c r="T20" i="5"/>
  <c r="O20" i="5"/>
  <c r="S20" i="5"/>
  <c r="L20" i="5"/>
  <c r="J20" i="5"/>
  <c r="H20" i="5"/>
  <c r="U19" i="5"/>
  <c r="T19" i="5"/>
  <c r="R19" i="5"/>
  <c r="O19" i="5"/>
  <c r="Q19" i="5"/>
  <c r="L19" i="5"/>
  <c r="J19" i="5"/>
  <c r="H19" i="5"/>
  <c r="U18" i="5"/>
  <c r="T18" i="5"/>
  <c r="R18" i="5"/>
  <c r="O18" i="5"/>
  <c r="Q18" i="5"/>
  <c r="L18" i="5"/>
  <c r="J18" i="5"/>
  <c r="H18" i="5"/>
  <c r="U17" i="5"/>
  <c r="T17" i="5"/>
  <c r="O17" i="5"/>
  <c r="S17" i="5"/>
  <c r="L17" i="5"/>
  <c r="J17" i="5"/>
  <c r="H17" i="5"/>
  <c r="U16" i="5"/>
  <c r="T16" i="5"/>
  <c r="O16" i="5"/>
  <c r="S16" i="5"/>
  <c r="L16" i="5"/>
  <c r="J16" i="5"/>
  <c r="H16" i="5"/>
  <c r="U15" i="5"/>
  <c r="T15" i="5"/>
  <c r="R15" i="5"/>
  <c r="Q15" i="5"/>
  <c r="O15" i="5"/>
  <c r="L15" i="5"/>
  <c r="J15" i="5"/>
  <c r="H15" i="5"/>
  <c r="U14" i="5"/>
  <c r="T14" i="5"/>
  <c r="R14" i="5"/>
  <c r="O14" i="5"/>
  <c r="Q14" i="5"/>
  <c r="L14" i="5"/>
  <c r="J14" i="5"/>
  <c r="H14" i="5"/>
  <c r="U13" i="5"/>
  <c r="T13" i="5"/>
  <c r="Q13" i="5"/>
  <c r="O13" i="5"/>
  <c r="S13" i="5"/>
  <c r="R13" i="5"/>
  <c r="L13" i="5"/>
  <c r="J13" i="5"/>
  <c r="H13" i="5"/>
  <c r="U12" i="5"/>
  <c r="T12" i="5"/>
  <c r="Q12" i="5"/>
  <c r="O12" i="5"/>
  <c r="S12" i="5"/>
  <c r="R12" i="5"/>
  <c r="L12" i="5"/>
  <c r="J12" i="5"/>
  <c r="H12" i="5"/>
  <c r="U11" i="5"/>
  <c r="T11" i="5"/>
  <c r="R11" i="5"/>
  <c r="O11" i="5"/>
  <c r="Q11" i="5"/>
  <c r="L11" i="5"/>
  <c r="J11" i="5"/>
  <c r="H11" i="5"/>
  <c r="U10" i="5"/>
  <c r="T10" i="5"/>
  <c r="R10" i="5"/>
  <c r="O10" i="5"/>
  <c r="Q10" i="5"/>
  <c r="L10" i="5"/>
  <c r="J10" i="5"/>
  <c r="H10" i="5"/>
  <c r="U9" i="5"/>
  <c r="T9" i="5"/>
  <c r="O9" i="5"/>
  <c r="S9" i="5"/>
  <c r="L9" i="5"/>
  <c r="J9" i="5"/>
  <c r="H9" i="5"/>
  <c r="U8" i="5"/>
  <c r="T8" i="5"/>
  <c r="O8" i="5"/>
  <c r="S8" i="5"/>
  <c r="L8" i="5"/>
  <c r="J8" i="5"/>
  <c r="H8" i="5"/>
  <c r="U7" i="5"/>
  <c r="T7" i="5"/>
  <c r="R7" i="5"/>
  <c r="O7" i="5"/>
  <c r="Q7" i="5"/>
  <c r="L7" i="5"/>
  <c r="J7" i="5"/>
  <c r="H7" i="5"/>
  <c r="U6" i="5"/>
  <c r="T6" i="5"/>
  <c r="R6" i="5"/>
  <c r="O6" i="5"/>
  <c r="Q6" i="5"/>
  <c r="L6" i="5"/>
  <c r="J6" i="5"/>
  <c r="H6" i="5"/>
  <c r="M309" i="4"/>
  <c r="K309" i="4"/>
  <c r="I309" i="4"/>
  <c r="U308" i="4"/>
  <c r="T308" i="4"/>
  <c r="O308" i="4"/>
  <c r="S308" i="4"/>
  <c r="L308" i="4"/>
  <c r="J308" i="4"/>
  <c r="H308" i="4"/>
  <c r="U307" i="4"/>
  <c r="T307" i="4"/>
  <c r="O307" i="4"/>
  <c r="S307" i="4"/>
  <c r="L307" i="4"/>
  <c r="J307" i="4"/>
  <c r="H307" i="4"/>
  <c r="U306" i="4"/>
  <c r="T306" i="4"/>
  <c r="O306" i="4"/>
  <c r="S306" i="4"/>
  <c r="L306" i="4"/>
  <c r="J306" i="4"/>
  <c r="H306" i="4"/>
  <c r="U305" i="4"/>
  <c r="T305" i="4"/>
  <c r="O305" i="4"/>
  <c r="S305" i="4"/>
  <c r="R305" i="4"/>
  <c r="L305" i="4"/>
  <c r="J305" i="4"/>
  <c r="H305" i="4"/>
  <c r="U304" i="4"/>
  <c r="T304" i="4"/>
  <c r="O304" i="4"/>
  <c r="S304" i="4"/>
  <c r="L304" i="4"/>
  <c r="J304" i="4"/>
  <c r="H304" i="4"/>
  <c r="U303" i="4"/>
  <c r="T303" i="4"/>
  <c r="O303" i="4"/>
  <c r="S303" i="4"/>
  <c r="Q303" i="4"/>
  <c r="L303" i="4"/>
  <c r="J303" i="4"/>
  <c r="H303" i="4"/>
  <c r="U302" i="4"/>
  <c r="T302" i="4"/>
  <c r="O302" i="4"/>
  <c r="S302" i="4"/>
  <c r="R302" i="4"/>
  <c r="L302" i="4"/>
  <c r="J302" i="4"/>
  <c r="H302" i="4"/>
  <c r="U301" i="4"/>
  <c r="T301" i="4"/>
  <c r="O301" i="4"/>
  <c r="S301" i="4"/>
  <c r="Q301" i="4"/>
  <c r="L301" i="4"/>
  <c r="J301" i="4"/>
  <c r="H301" i="4"/>
  <c r="U300" i="4"/>
  <c r="T300" i="4"/>
  <c r="O300" i="4"/>
  <c r="S300" i="4"/>
  <c r="R300" i="4"/>
  <c r="L300" i="4"/>
  <c r="J300" i="4"/>
  <c r="H300" i="4"/>
  <c r="U299" i="4"/>
  <c r="T299" i="4"/>
  <c r="O299" i="4"/>
  <c r="S299" i="4"/>
  <c r="L299" i="4"/>
  <c r="J299" i="4"/>
  <c r="H299" i="4"/>
  <c r="U298" i="4"/>
  <c r="T298" i="4"/>
  <c r="O298" i="4"/>
  <c r="S298" i="4"/>
  <c r="Q298" i="4"/>
  <c r="L298" i="4"/>
  <c r="J298" i="4"/>
  <c r="H298" i="4"/>
  <c r="U297" i="4"/>
  <c r="T297" i="4"/>
  <c r="O297" i="4"/>
  <c r="S297" i="4"/>
  <c r="R297" i="4"/>
  <c r="L297" i="4"/>
  <c r="J297" i="4"/>
  <c r="H297" i="4"/>
  <c r="U296" i="4"/>
  <c r="T296" i="4"/>
  <c r="O296" i="4"/>
  <c r="S296" i="4"/>
  <c r="L296" i="4"/>
  <c r="J296" i="4"/>
  <c r="H296" i="4"/>
  <c r="U295" i="4"/>
  <c r="T295" i="4"/>
  <c r="O295" i="4"/>
  <c r="S295" i="4"/>
  <c r="Q295" i="4"/>
  <c r="L295" i="4"/>
  <c r="J295" i="4"/>
  <c r="H295" i="4"/>
  <c r="U294" i="4"/>
  <c r="T294" i="4"/>
  <c r="O294" i="4"/>
  <c r="S294" i="4"/>
  <c r="L294" i="4"/>
  <c r="J294" i="4"/>
  <c r="H294" i="4"/>
  <c r="U293" i="4"/>
  <c r="T293" i="4"/>
  <c r="O293" i="4"/>
  <c r="S293" i="4"/>
  <c r="Q293" i="4"/>
  <c r="L293" i="4"/>
  <c r="J293" i="4"/>
  <c r="H293" i="4"/>
  <c r="U292" i="4"/>
  <c r="T292" i="4"/>
  <c r="O292" i="4"/>
  <c r="S292" i="4"/>
  <c r="R292" i="4"/>
  <c r="L292" i="4"/>
  <c r="J292" i="4"/>
  <c r="H292" i="4"/>
  <c r="U291" i="4"/>
  <c r="T291" i="4"/>
  <c r="O291" i="4"/>
  <c r="S291" i="4"/>
  <c r="L291" i="4"/>
  <c r="J291" i="4"/>
  <c r="H291" i="4"/>
  <c r="U290" i="4"/>
  <c r="T290" i="4"/>
  <c r="O290" i="4"/>
  <c r="S290" i="4"/>
  <c r="L290" i="4"/>
  <c r="J290" i="4"/>
  <c r="H290" i="4"/>
  <c r="U289" i="4"/>
  <c r="T289" i="4"/>
  <c r="O289" i="4"/>
  <c r="S289" i="4"/>
  <c r="R289" i="4"/>
  <c r="L289" i="4"/>
  <c r="J289" i="4"/>
  <c r="H289" i="4"/>
  <c r="U288" i="4"/>
  <c r="T288" i="4"/>
  <c r="O288" i="4"/>
  <c r="S288" i="4"/>
  <c r="L288" i="4"/>
  <c r="J288" i="4"/>
  <c r="H288" i="4"/>
  <c r="U287" i="4"/>
  <c r="T287" i="4"/>
  <c r="O287" i="4"/>
  <c r="S287" i="4"/>
  <c r="R287" i="4"/>
  <c r="L287" i="4"/>
  <c r="J287" i="4"/>
  <c r="H287" i="4"/>
  <c r="U286" i="4"/>
  <c r="T286" i="4"/>
  <c r="O286" i="4"/>
  <c r="S286" i="4"/>
  <c r="L286" i="4"/>
  <c r="J286" i="4"/>
  <c r="H286" i="4"/>
  <c r="U285" i="4"/>
  <c r="T285" i="4"/>
  <c r="O285" i="4"/>
  <c r="S285" i="4"/>
  <c r="Q285" i="4"/>
  <c r="L285" i="4"/>
  <c r="J285" i="4"/>
  <c r="H285" i="4"/>
  <c r="U284" i="4"/>
  <c r="T284" i="4"/>
  <c r="O284" i="4"/>
  <c r="S284" i="4"/>
  <c r="R284" i="4"/>
  <c r="L284" i="4"/>
  <c r="J284" i="4"/>
  <c r="H284" i="4"/>
  <c r="U283" i="4"/>
  <c r="T283" i="4"/>
  <c r="O283" i="4"/>
  <c r="S283" i="4"/>
  <c r="L283" i="4"/>
  <c r="J283" i="4"/>
  <c r="H283" i="4"/>
  <c r="U282" i="4"/>
  <c r="T282" i="4"/>
  <c r="O282" i="4"/>
  <c r="S282" i="4"/>
  <c r="L282" i="4"/>
  <c r="J282" i="4"/>
  <c r="H282" i="4"/>
  <c r="U281" i="4"/>
  <c r="T281" i="4"/>
  <c r="O281" i="4"/>
  <c r="S281" i="4"/>
  <c r="R281" i="4"/>
  <c r="L281" i="4"/>
  <c r="J281" i="4"/>
  <c r="H281" i="4"/>
  <c r="U280" i="4"/>
  <c r="T280" i="4"/>
  <c r="O280" i="4"/>
  <c r="S280" i="4"/>
  <c r="R280" i="4"/>
  <c r="L280" i="4"/>
  <c r="J280" i="4"/>
  <c r="H280" i="4"/>
  <c r="U279" i="4"/>
  <c r="T279" i="4"/>
  <c r="O279" i="4"/>
  <c r="S279" i="4"/>
  <c r="R279" i="4"/>
  <c r="L279" i="4"/>
  <c r="J279" i="4"/>
  <c r="H279" i="4"/>
  <c r="U278" i="4"/>
  <c r="T278" i="4"/>
  <c r="O278" i="4"/>
  <c r="S278" i="4"/>
  <c r="L278" i="4"/>
  <c r="J278" i="4"/>
  <c r="H278" i="4"/>
  <c r="U277" i="4"/>
  <c r="T277" i="4"/>
  <c r="O277" i="4"/>
  <c r="S277" i="4"/>
  <c r="L277" i="4"/>
  <c r="J277" i="4"/>
  <c r="H277" i="4"/>
  <c r="U276" i="4"/>
  <c r="T276" i="4"/>
  <c r="O276" i="4"/>
  <c r="S276" i="4"/>
  <c r="L276" i="4"/>
  <c r="J276" i="4"/>
  <c r="H276" i="4"/>
  <c r="U275" i="4"/>
  <c r="T275" i="4"/>
  <c r="O275" i="4"/>
  <c r="S275" i="4"/>
  <c r="L275" i="4"/>
  <c r="J275" i="4"/>
  <c r="H275" i="4"/>
  <c r="U274" i="4"/>
  <c r="T274" i="4"/>
  <c r="O274" i="4"/>
  <c r="S274" i="4"/>
  <c r="R274" i="4"/>
  <c r="L274" i="4"/>
  <c r="J274" i="4"/>
  <c r="H274" i="4"/>
  <c r="U273" i="4"/>
  <c r="T273" i="4"/>
  <c r="O273" i="4"/>
  <c r="S273" i="4"/>
  <c r="L273" i="4"/>
  <c r="J273" i="4"/>
  <c r="H273" i="4"/>
  <c r="U272" i="4"/>
  <c r="T272" i="4"/>
  <c r="O272" i="4"/>
  <c r="S272" i="4"/>
  <c r="L272" i="4"/>
  <c r="J272" i="4"/>
  <c r="H272" i="4"/>
  <c r="U271" i="4"/>
  <c r="T271" i="4"/>
  <c r="O271" i="4"/>
  <c r="S271" i="4"/>
  <c r="Q271" i="4"/>
  <c r="L271" i="4"/>
  <c r="J271" i="4"/>
  <c r="H271" i="4"/>
  <c r="U270" i="4"/>
  <c r="T270" i="4"/>
  <c r="O270" i="4"/>
  <c r="S270" i="4"/>
  <c r="L270" i="4"/>
  <c r="J270" i="4"/>
  <c r="H270" i="4"/>
  <c r="U269" i="4"/>
  <c r="T269" i="4"/>
  <c r="O269" i="4"/>
  <c r="S269" i="4"/>
  <c r="L269" i="4"/>
  <c r="J269" i="4"/>
  <c r="H269" i="4"/>
  <c r="U268" i="4"/>
  <c r="T268" i="4"/>
  <c r="O268" i="4"/>
  <c r="S268" i="4"/>
  <c r="Q268" i="4"/>
  <c r="L268" i="4"/>
  <c r="J268" i="4"/>
  <c r="H268" i="4"/>
  <c r="U267" i="4"/>
  <c r="T267" i="4"/>
  <c r="O267" i="4"/>
  <c r="S267" i="4"/>
  <c r="R267" i="4"/>
  <c r="L267" i="4"/>
  <c r="J267" i="4"/>
  <c r="H267" i="4"/>
  <c r="U266" i="4"/>
  <c r="T266" i="4"/>
  <c r="O266" i="4"/>
  <c r="S266" i="4"/>
  <c r="L266" i="4"/>
  <c r="J266" i="4"/>
  <c r="H266" i="4"/>
  <c r="U265" i="4"/>
  <c r="T265" i="4"/>
  <c r="O265" i="4"/>
  <c r="S265" i="4"/>
  <c r="L265" i="4"/>
  <c r="J265" i="4"/>
  <c r="H265" i="4"/>
  <c r="U264" i="4"/>
  <c r="T264" i="4"/>
  <c r="O264" i="4"/>
  <c r="S264" i="4"/>
  <c r="R264" i="4"/>
  <c r="L264" i="4"/>
  <c r="J264" i="4"/>
  <c r="H264" i="4"/>
  <c r="U263" i="4"/>
  <c r="T263" i="4"/>
  <c r="O263" i="4"/>
  <c r="S263" i="4"/>
  <c r="R263" i="4"/>
  <c r="L263" i="4"/>
  <c r="J263" i="4"/>
  <c r="H263" i="4"/>
  <c r="U262" i="4"/>
  <c r="T262" i="4"/>
  <c r="O262" i="4"/>
  <c r="S262" i="4"/>
  <c r="R262" i="4"/>
  <c r="L262" i="4"/>
  <c r="J262" i="4"/>
  <c r="H262" i="4"/>
  <c r="U261" i="4"/>
  <c r="T261" i="4"/>
  <c r="O261" i="4"/>
  <c r="S261" i="4"/>
  <c r="L261" i="4"/>
  <c r="J261" i="4"/>
  <c r="H261" i="4"/>
  <c r="U260" i="4"/>
  <c r="T260" i="4"/>
  <c r="O260" i="4"/>
  <c r="S260" i="4"/>
  <c r="Q260" i="4"/>
  <c r="L260" i="4"/>
  <c r="J260" i="4"/>
  <c r="H260" i="4"/>
  <c r="U259" i="4"/>
  <c r="T259" i="4"/>
  <c r="O259" i="4"/>
  <c r="S259" i="4"/>
  <c r="L259" i="4"/>
  <c r="J259" i="4"/>
  <c r="H259" i="4"/>
  <c r="U258" i="4"/>
  <c r="T258" i="4"/>
  <c r="O258" i="4"/>
  <c r="S258" i="4"/>
  <c r="L258" i="4"/>
  <c r="J258" i="4"/>
  <c r="H258" i="4"/>
  <c r="U257" i="4"/>
  <c r="T257" i="4"/>
  <c r="O257" i="4"/>
  <c r="S257" i="4"/>
  <c r="L257" i="4"/>
  <c r="J257" i="4"/>
  <c r="H257" i="4"/>
  <c r="U256" i="4"/>
  <c r="T256" i="4"/>
  <c r="O256" i="4"/>
  <c r="S256" i="4"/>
  <c r="L256" i="4"/>
  <c r="J256" i="4"/>
  <c r="H256" i="4"/>
  <c r="U255" i="4"/>
  <c r="T255" i="4"/>
  <c r="O255" i="4"/>
  <c r="S255" i="4"/>
  <c r="R255" i="4"/>
  <c r="L255" i="4"/>
  <c r="J255" i="4"/>
  <c r="H255" i="4"/>
  <c r="U254" i="4"/>
  <c r="T254" i="4"/>
  <c r="O254" i="4"/>
  <c r="S254" i="4"/>
  <c r="L254" i="4"/>
  <c r="J254" i="4"/>
  <c r="H254" i="4"/>
  <c r="U253" i="4"/>
  <c r="T253" i="4"/>
  <c r="O253" i="4"/>
  <c r="S253" i="4"/>
  <c r="L253" i="4"/>
  <c r="J253" i="4"/>
  <c r="H253" i="4"/>
  <c r="U252" i="4"/>
  <c r="T252" i="4"/>
  <c r="O252" i="4"/>
  <c r="S252" i="4"/>
  <c r="L252" i="4"/>
  <c r="J252" i="4"/>
  <c r="H252" i="4"/>
  <c r="U251" i="4"/>
  <c r="T251" i="4"/>
  <c r="O251" i="4"/>
  <c r="S251" i="4"/>
  <c r="L251" i="4"/>
  <c r="J251" i="4"/>
  <c r="H251" i="4"/>
  <c r="U250" i="4"/>
  <c r="T250" i="4"/>
  <c r="O250" i="4"/>
  <c r="S250" i="4"/>
  <c r="R250" i="4"/>
  <c r="L250" i="4"/>
  <c r="J250" i="4"/>
  <c r="H250" i="4"/>
  <c r="U249" i="4"/>
  <c r="T249" i="4"/>
  <c r="O249" i="4"/>
  <c r="S249" i="4"/>
  <c r="L249" i="4"/>
  <c r="J249" i="4"/>
  <c r="H249" i="4"/>
  <c r="U248" i="4"/>
  <c r="T248" i="4"/>
  <c r="O248" i="4"/>
  <c r="S248" i="4"/>
  <c r="L248" i="4"/>
  <c r="J248" i="4"/>
  <c r="H248" i="4"/>
  <c r="U247" i="4"/>
  <c r="T247" i="4"/>
  <c r="O247" i="4"/>
  <c r="S247" i="4"/>
  <c r="R247" i="4"/>
  <c r="L247" i="4"/>
  <c r="J247" i="4"/>
  <c r="H247" i="4"/>
  <c r="U246" i="4"/>
  <c r="T246" i="4"/>
  <c r="O246" i="4"/>
  <c r="S246" i="4"/>
  <c r="L246" i="4"/>
  <c r="J246" i="4"/>
  <c r="H246" i="4"/>
  <c r="U245" i="4"/>
  <c r="T245" i="4"/>
  <c r="O245" i="4"/>
  <c r="S245" i="4"/>
  <c r="L245" i="4"/>
  <c r="J245" i="4"/>
  <c r="H245" i="4"/>
  <c r="U244" i="4"/>
  <c r="T244" i="4"/>
  <c r="O244" i="4"/>
  <c r="S244" i="4"/>
  <c r="L244" i="4"/>
  <c r="J244" i="4"/>
  <c r="H244" i="4"/>
  <c r="U243" i="4"/>
  <c r="T243" i="4"/>
  <c r="O243" i="4"/>
  <c r="S243" i="4"/>
  <c r="Q243" i="4"/>
  <c r="L243" i="4"/>
  <c r="J243" i="4"/>
  <c r="H243" i="4"/>
  <c r="U242" i="4"/>
  <c r="T242" i="4"/>
  <c r="O242" i="4"/>
  <c r="S242" i="4"/>
  <c r="R242" i="4"/>
  <c r="L242" i="4"/>
  <c r="J242" i="4"/>
  <c r="H242" i="4"/>
  <c r="U241" i="4"/>
  <c r="T241" i="4"/>
  <c r="O241" i="4"/>
  <c r="S241" i="4"/>
  <c r="L241" i="4"/>
  <c r="J241" i="4"/>
  <c r="H241" i="4"/>
  <c r="U240" i="4"/>
  <c r="T240" i="4"/>
  <c r="O240" i="4"/>
  <c r="S240" i="4"/>
  <c r="L240" i="4"/>
  <c r="J240" i="4"/>
  <c r="H240" i="4"/>
  <c r="U239" i="4"/>
  <c r="T239" i="4"/>
  <c r="O239" i="4"/>
  <c r="S239" i="4"/>
  <c r="L239" i="4"/>
  <c r="J239" i="4"/>
  <c r="H239" i="4"/>
  <c r="U238" i="4"/>
  <c r="T238" i="4"/>
  <c r="O238" i="4"/>
  <c r="S238" i="4"/>
  <c r="L238" i="4"/>
  <c r="J238" i="4"/>
  <c r="H238" i="4"/>
  <c r="U237" i="4"/>
  <c r="T237" i="4"/>
  <c r="O237" i="4"/>
  <c r="S237" i="4"/>
  <c r="L237" i="4"/>
  <c r="J237" i="4"/>
  <c r="H237" i="4"/>
  <c r="U236" i="4"/>
  <c r="T236" i="4"/>
  <c r="O236" i="4"/>
  <c r="S236" i="4"/>
  <c r="L236" i="4"/>
  <c r="J236" i="4"/>
  <c r="H236" i="4"/>
  <c r="U235" i="4"/>
  <c r="T235" i="4"/>
  <c r="O235" i="4"/>
  <c r="S235" i="4"/>
  <c r="Q235" i="4"/>
  <c r="L235" i="4"/>
  <c r="J235" i="4"/>
  <c r="H235" i="4"/>
  <c r="U234" i="4"/>
  <c r="T234" i="4"/>
  <c r="O234" i="4"/>
  <c r="S234" i="4"/>
  <c r="L234" i="4"/>
  <c r="J234" i="4"/>
  <c r="H234" i="4"/>
  <c r="U233" i="4"/>
  <c r="T233" i="4"/>
  <c r="O233" i="4"/>
  <c r="S233" i="4"/>
  <c r="L233" i="4"/>
  <c r="J233" i="4"/>
  <c r="H233" i="4"/>
  <c r="U232" i="4"/>
  <c r="T232" i="4"/>
  <c r="O232" i="4"/>
  <c r="S232" i="4"/>
  <c r="R232" i="4"/>
  <c r="L232" i="4"/>
  <c r="J232" i="4"/>
  <c r="H232" i="4"/>
  <c r="U231" i="4"/>
  <c r="T231" i="4"/>
  <c r="O231" i="4"/>
  <c r="S231" i="4"/>
  <c r="R231" i="4"/>
  <c r="L231" i="4"/>
  <c r="J231" i="4"/>
  <c r="H231" i="4"/>
  <c r="U230" i="4"/>
  <c r="T230" i="4"/>
  <c r="O230" i="4"/>
  <c r="S230" i="4"/>
  <c r="L230" i="4"/>
  <c r="J230" i="4"/>
  <c r="H230" i="4"/>
  <c r="U229" i="4"/>
  <c r="T229" i="4"/>
  <c r="O229" i="4"/>
  <c r="S229" i="4"/>
  <c r="L229" i="4"/>
  <c r="J229" i="4"/>
  <c r="H229" i="4"/>
  <c r="U228" i="4"/>
  <c r="T228" i="4"/>
  <c r="O228" i="4"/>
  <c r="S228" i="4"/>
  <c r="L228" i="4"/>
  <c r="J228" i="4"/>
  <c r="H228" i="4"/>
  <c r="U227" i="4"/>
  <c r="T227" i="4"/>
  <c r="O227" i="4"/>
  <c r="S227" i="4"/>
  <c r="L227" i="4"/>
  <c r="J227" i="4"/>
  <c r="H227" i="4"/>
  <c r="U226" i="4"/>
  <c r="T226" i="4"/>
  <c r="O226" i="4"/>
  <c r="S226" i="4"/>
  <c r="L226" i="4"/>
  <c r="J226" i="4"/>
  <c r="H226" i="4"/>
  <c r="U225" i="4"/>
  <c r="T225" i="4"/>
  <c r="O225" i="4"/>
  <c r="S225" i="4"/>
  <c r="L225" i="4"/>
  <c r="J225" i="4"/>
  <c r="H225" i="4"/>
  <c r="U224" i="4"/>
  <c r="T224" i="4"/>
  <c r="O224" i="4"/>
  <c r="S224" i="4"/>
  <c r="R224" i="4"/>
  <c r="L224" i="4"/>
  <c r="J224" i="4"/>
  <c r="H224" i="4"/>
  <c r="U223" i="4"/>
  <c r="T223" i="4"/>
  <c r="O223" i="4"/>
  <c r="S223" i="4"/>
  <c r="Q223" i="4"/>
  <c r="L223" i="4"/>
  <c r="J223" i="4"/>
  <c r="H223" i="4"/>
  <c r="U222" i="4"/>
  <c r="T222" i="4"/>
  <c r="O222" i="4"/>
  <c r="S222" i="4"/>
  <c r="L222" i="4"/>
  <c r="J222" i="4"/>
  <c r="H222" i="4"/>
  <c r="U221" i="4"/>
  <c r="T221" i="4"/>
  <c r="O221" i="4"/>
  <c r="S221" i="4"/>
  <c r="R221" i="4"/>
  <c r="L221" i="4"/>
  <c r="J221" i="4"/>
  <c r="H221" i="4"/>
  <c r="U220" i="4"/>
  <c r="T220" i="4"/>
  <c r="O220" i="4"/>
  <c r="S220" i="4"/>
  <c r="L220" i="4"/>
  <c r="J220" i="4"/>
  <c r="H220" i="4"/>
  <c r="U219" i="4"/>
  <c r="T219" i="4"/>
  <c r="O219" i="4"/>
  <c r="S219" i="4"/>
  <c r="L219" i="4"/>
  <c r="J219" i="4"/>
  <c r="H219" i="4"/>
  <c r="U218" i="4"/>
  <c r="T218" i="4"/>
  <c r="O218" i="4"/>
  <c r="S218" i="4"/>
  <c r="R218" i="4"/>
  <c r="L218" i="4"/>
  <c r="J218" i="4"/>
  <c r="H218" i="4"/>
  <c r="U217" i="4"/>
  <c r="T217" i="4"/>
  <c r="O217" i="4"/>
  <c r="S217" i="4"/>
  <c r="R217" i="4"/>
  <c r="L217" i="4"/>
  <c r="J217" i="4"/>
  <c r="H217" i="4"/>
  <c r="U216" i="4"/>
  <c r="T216" i="4"/>
  <c r="O216" i="4"/>
  <c r="S216" i="4"/>
  <c r="L216" i="4"/>
  <c r="J216" i="4"/>
  <c r="H216" i="4"/>
  <c r="U215" i="4"/>
  <c r="T215" i="4"/>
  <c r="O215" i="4"/>
  <c r="S215" i="4"/>
  <c r="L215" i="4"/>
  <c r="J215" i="4"/>
  <c r="H215" i="4"/>
  <c r="U214" i="4"/>
  <c r="T214" i="4"/>
  <c r="O214" i="4"/>
  <c r="S214" i="4"/>
  <c r="L214" i="4"/>
  <c r="J214" i="4"/>
  <c r="H214" i="4"/>
  <c r="U213" i="4"/>
  <c r="T213" i="4"/>
  <c r="O213" i="4"/>
  <c r="S213" i="4"/>
  <c r="L213" i="4"/>
  <c r="J213" i="4"/>
  <c r="H213" i="4"/>
  <c r="U212" i="4"/>
  <c r="T212" i="4"/>
  <c r="O212" i="4"/>
  <c r="S212" i="4"/>
  <c r="R212" i="4"/>
  <c r="L212" i="4"/>
  <c r="J212" i="4"/>
  <c r="H212" i="4"/>
  <c r="U211" i="4"/>
  <c r="T211" i="4"/>
  <c r="O211" i="4"/>
  <c r="S211" i="4"/>
  <c r="R211" i="4"/>
  <c r="L211" i="4"/>
  <c r="J211" i="4"/>
  <c r="H211" i="4"/>
  <c r="U210" i="4"/>
  <c r="T210" i="4"/>
  <c r="O210" i="4"/>
  <c r="S210" i="4"/>
  <c r="L210" i="4"/>
  <c r="J210" i="4"/>
  <c r="H210" i="4"/>
  <c r="U209" i="4"/>
  <c r="T209" i="4"/>
  <c r="O209" i="4"/>
  <c r="S209" i="4"/>
  <c r="L209" i="4"/>
  <c r="J209" i="4"/>
  <c r="H209" i="4"/>
  <c r="U208" i="4"/>
  <c r="T208" i="4"/>
  <c r="O208" i="4"/>
  <c r="S208" i="4"/>
  <c r="L208" i="4"/>
  <c r="J208" i="4"/>
  <c r="H208" i="4"/>
  <c r="U207" i="4"/>
  <c r="T207" i="4"/>
  <c r="O207" i="4"/>
  <c r="S207" i="4"/>
  <c r="L207" i="4"/>
  <c r="J207" i="4"/>
  <c r="H207" i="4"/>
  <c r="U206" i="4"/>
  <c r="T206" i="4"/>
  <c r="O206" i="4"/>
  <c r="S206" i="4"/>
  <c r="L206" i="4"/>
  <c r="J206" i="4"/>
  <c r="H206" i="4"/>
  <c r="U205" i="4"/>
  <c r="T205" i="4"/>
  <c r="O205" i="4"/>
  <c r="S205" i="4"/>
  <c r="Q205" i="4"/>
  <c r="L205" i="4"/>
  <c r="J205" i="4"/>
  <c r="H205" i="4"/>
  <c r="U204" i="4"/>
  <c r="T204" i="4"/>
  <c r="O204" i="4"/>
  <c r="S204" i="4"/>
  <c r="Q204" i="4"/>
  <c r="L204" i="4"/>
  <c r="J204" i="4"/>
  <c r="H204" i="4"/>
  <c r="U203" i="4"/>
  <c r="T203" i="4"/>
  <c r="O203" i="4"/>
  <c r="S203" i="4"/>
  <c r="Q203" i="4"/>
  <c r="L203" i="4"/>
  <c r="J203" i="4"/>
  <c r="H203" i="4"/>
  <c r="U202" i="4"/>
  <c r="T202" i="4"/>
  <c r="O202" i="4"/>
  <c r="S202" i="4"/>
  <c r="R202" i="4"/>
  <c r="L202" i="4"/>
  <c r="J202" i="4"/>
  <c r="H202" i="4"/>
  <c r="U201" i="4"/>
  <c r="T201" i="4"/>
  <c r="O201" i="4"/>
  <c r="S201" i="4"/>
  <c r="L201" i="4"/>
  <c r="J201" i="4"/>
  <c r="H201" i="4"/>
  <c r="U200" i="4"/>
  <c r="T200" i="4"/>
  <c r="O200" i="4"/>
  <c r="S200" i="4"/>
  <c r="L200" i="4"/>
  <c r="J200" i="4"/>
  <c r="H200" i="4"/>
  <c r="U199" i="4"/>
  <c r="T199" i="4"/>
  <c r="O199" i="4"/>
  <c r="S199" i="4"/>
  <c r="L199" i="4"/>
  <c r="J199" i="4"/>
  <c r="H199" i="4"/>
  <c r="U198" i="4"/>
  <c r="T198" i="4"/>
  <c r="O198" i="4"/>
  <c r="S198" i="4"/>
  <c r="R198" i="4"/>
  <c r="L198" i="4"/>
  <c r="J198" i="4"/>
  <c r="H198" i="4"/>
  <c r="U197" i="4"/>
  <c r="T197" i="4"/>
  <c r="O197" i="4"/>
  <c r="S197" i="4"/>
  <c r="L197" i="4"/>
  <c r="J197" i="4"/>
  <c r="H197" i="4"/>
  <c r="U196" i="4"/>
  <c r="T196" i="4"/>
  <c r="O196" i="4"/>
  <c r="S196" i="4"/>
  <c r="L196" i="4"/>
  <c r="J196" i="4"/>
  <c r="H196" i="4"/>
  <c r="U195" i="4"/>
  <c r="T195" i="4"/>
  <c r="O195" i="4"/>
  <c r="S195" i="4"/>
  <c r="Q195" i="4"/>
  <c r="L195" i="4"/>
  <c r="J195" i="4"/>
  <c r="H195" i="4"/>
  <c r="U194" i="4"/>
  <c r="T194" i="4"/>
  <c r="O194" i="4"/>
  <c r="S194" i="4"/>
  <c r="Q194" i="4"/>
  <c r="L194" i="4"/>
  <c r="J194" i="4"/>
  <c r="H194" i="4"/>
  <c r="U193" i="4"/>
  <c r="T193" i="4"/>
  <c r="O193" i="4"/>
  <c r="S193" i="4"/>
  <c r="R193" i="4"/>
  <c r="L193" i="4"/>
  <c r="J193" i="4"/>
  <c r="H193" i="4"/>
  <c r="U192" i="4"/>
  <c r="T192" i="4"/>
  <c r="O192" i="4"/>
  <c r="S192" i="4"/>
  <c r="L192" i="4"/>
  <c r="J192" i="4"/>
  <c r="H192" i="4"/>
  <c r="U191" i="4"/>
  <c r="T191" i="4"/>
  <c r="O191" i="4"/>
  <c r="S191" i="4"/>
  <c r="Q191" i="4"/>
  <c r="L191" i="4"/>
  <c r="J191" i="4"/>
  <c r="H191" i="4"/>
  <c r="U190" i="4"/>
  <c r="T190" i="4"/>
  <c r="O190" i="4"/>
  <c r="S190" i="4"/>
  <c r="R190" i="4"/>
  <c r="L190" i="4"/>
  <c r="J190" i="4"/>
  <c r="H190" i="4"/>
  <c r="U189" i="4"/>
  <c r="T189" i="4"/>
  <c r="O189" i="4"/>
  <c r="S189" i="4"/>
  <c r="L189" i="4"/>
  <c r="J189" i="4"/>
  <c r="H189" i="4"/>
  <c r="U188" i="4"/>
  <c r="T188" i="4"/>
  <c r="O188" i="4"/>
  <c r="S188" i="4"/>
  <c r="L188" i="4"/>
  <c r="J188" i="4"/>
  <c r="H188" i="4"/>
  <c r="U187" i="4"/>
  <c r="T187" i="4"/>
  <c r="O187" i="4"/>
  <c r="S187" i="4"/>
  <c r="L187" i="4"/>
  <c r="J187" i="4"/>
  <c r="H187" i="4"/>
  <c r="U186" i="4"/>
  <c r="T186" i="4"/>
  <c r="O186" i="4"/>
  <c r="S186" i="4"/>
  <c r="L186" i="4"/>
  <c r="J186" i="4"/>
  <c r="H186" i="4"/>
  <c r="U185" i="4"/>
  <c r="T185" i="4"/>
  <c r="O185" i="4"/>
  <c r="S185" i="4"/>
  <c r="L185" i="4"/>
  <c r="J185" i="4"/>
  <c r="H185" i="4"/>
  <c r="U184" i="4"/>
  <c r="T184" i="4"/>
  <c r="O184" i="4"/>
  <c r="S184" i="4"/>
  <c r="R184" i="4"/>
  <c r="L184" i="4"/>
  <c r="J184" i="4"/>
  <c r="H184" i="4"/>
  <c r="U183" i="4"/>
  <c r="T183" i="4"/>
  <c r="O183" i="4"/>
  <c r="S183" i="4"/>
  <c r="L183" i="4"/>
  <c r="J183" i="4"/>
  <c r="H183" i="4"/>
  <c r="U182" i="4"/>
  <c r="T182" i="4"/>
  <c r="O182" i="4"/>
  <c r="S182" i="4"/>
  <c r="R182" i="4"/>
  <c r="L182" i="4"/>
  <c r="J182" i="4"/>
  <c r="H182" i="4"/>
  <c r="U181" i="4"/>
  <c r="T181" i="4"/>
  <c r="O181" i="4"/>
  <c r="S181" i="4"/>
  <c r="L181" i="4"/>
  <c r="J181" i="4"/>
  <c r="H181" i="4"/>
  <c r="U180" i="4"/>
  <c r="T180" i="4"/>
  <c r="O180" i="4"/>
  <c r="S180" i="4"/>
  <c r="L180" i="4"/>
  <c r="J180" i="4"/>
  <c r="H180" i="4"/>
  <c r="U179" i="4"/>
  <c r="T179" i="4"/>
  <c r="O179" i="4"/>
  <c r="S179" i="4"/>
  <c r="L179" i="4"/>
  <c r="J179" i="4"/>
  <c r="H179" i="4"/>
  <c r="U178" i="4"/>
  <c r="T178" i="4"/>
  <c r="O178" i="4"/>
  <c r="S178" i="4"/>
  <c r="L178" i="4"/>
  <c r="J178" i="4"/>
  <c r="H178" i="4"/>
  <c r="U177" i="4"/>
  <c r="T177" i="4"/>
  <c r="O177" i="4"/>
  <c r="S177" i="4"/>
  <c r="L177" i="4"/>
  <c r="J177" i="4"/>
  <c r="H177" i="4"/>
  <c r="U176" i="4"/>
  <c r="T176" i="4"/>
  <c r="O176" i="4"/>
  <c r="S176" i="4"/>
  <c r="R176" i="4"/>
  <c r="L176" i="4"/>
  <c r="J176" i="4"/>
  <c r="H176" i="4"/>
  <c r="U175" i="4"/>
  <c r="T175" i="4"/>
  <c r="O175" i="4"/>
  <c r="S175" i="4"/>
  <c r="R175" i="4"/>
  <c r="L175" i="4"/>
  <c r="J175" i="4"/>
  <c r="H175" i="4"/>
  <c r="U174" i="4"/>
  <c r="T174" i="4"/>
  <c r="O174" i="4"/>
  <c r="S174" i="4"/>
  <c r="L174" i="4"/>
  <c r="J174" i="4"/>
  <c r="H174" i="4"/>
  <c r="U173" i="4"/>
  <c r="T173" i="4"/>
  <c r="O173" i="4"/>
  <c r="S173" i="4"/>
  <c r="Q173" i="4"/>
  <c r="L173" i="4"/>
  <c r="J173" i="4"/>
  <c r="H173" i="4"/>
  <c r="U172" i="4"/>
  <c r="T172" i="4"/>
  <c r="O172" i="4"/>
  <c r="S172" i="4"/>
  <c r="L172" i="4"/>
  <c r="J172" i="4"/>
  <c r="H172" i="4"/>
  <c r="U171" i="4"/>
  <c r="T171" i="4"/>
  <c r="O171" i="4"/>
  <c r="S171" i="4"/>
  <c r="L171" i="4"/>
  <c r="J171" i="4"/>
  <c r="H171" i="4"/>
  <c r="U170" i="4"/>
  <c r="T170" i="4"/>
  <c r="O170" i="4"/>
  <c r="S170" i="4"/>
  <c r="Q170" i="4"/>
  <c r="L170" i="4"/>
  <c r="J170" i="4"/>
  <c r="H170" i="4"/>
  <c r="U169" i="4"/>
  <c r="T169" i="4"/>
  <c r="O169" i="4"/>
  <c r="S169" i="4"/>
  <c r="R169" i="4"/>
  <c r="L169" i="4"/>
  <c r="J169" i="4"/>
  <c r="H169" i="4"/>
  <c r="U168" i="4"/>
  <c r="T168" i="4"/>
  <c r="O168" i="4"/>
  <c r="S168" i="4"/>
  <c r="Q168" i="4"/>
  <c r="L168" i="4"/>
  <c r="J168" i="4"/>
  <c r="H168" i="4"/>
  <c r="U167" i="4"/>
  <c r="T167" i="4"/>
  <c r="O167" i="4"/>
  <c r="S167" i="4"/>
  <c r="L167" i="4"/>
  <c r="J167" i="4"/>
  <c r="H167" i="4"/>
  <c r="U166" i="4"/>
  <c r="T166" i="4"/>
  <c r="O166" i="4"/>
  <c r="S166" i="4"/>
  <c r="Q166" i="4"/>
  <c r="L166" i="4"/>
  <c r="J166" i="4"/>
  <c r="H166" i="4"/>
  <c r="U165" i="4"/>
  <c r="T165" i="4"/>
  <c r="O165" i="4"/>
  <c r="S165" i="4"/>
  <c r="R165" i="4"/>
  <c r="L165" i="4"/>
  <c r="J165" i="4"/>
  <c r="H165" i="4"/>
  <c r="U164" i="4"/>
  <c r="T164" i="4"/>
  <c r="O164" i="4"/>
  <c r="S164" i="4"/>
  <c r="R164" i="4"/>
  <c r="L164" i="4"/>
  <c r="J164" i="4"/>
  <c r="H164" i="4"/>
  <c r="U163" i="4"/>
  <c r="T163" i="4"/>
  <c r="O163" i="4"/>
  <c r="S163" i="4"/>
  <c r="L163" i="4"/>
  <c r="J163" i="4"/>
  <c r="H163" i="4"/>
  <c r="U162" i="4"/>
  <c r="T162" i="4"/>
  <c r="O162" i="4"/>
  <c r="S162" i="4"/>
  <c r="L162" i="4"/>
  <c r="J162" i="4"/>
  <c r="H162" i="4"/>
  <c r="U161" i="4"/>
  <c r="T161" i="4"/>
  <c r="O161" i="4"/>
  <c r="S161" i="4"/>
  <c r="L161" i="4"/>
  <c r="J161" i="4"/>
  <c r="H161" i="4"/>
  <c r="U160" i="4"/>
  <c r="T160" i="4"/>
  <c r="O160" i="4"/>
  <c r="S160" i="4"/>
  <c r="Q160" i="4"/>
  <c r="L160" i="4"/>
  <c r="J160" i="4"/>
  <c r="H160" i="4"/>
  <c r="U159" i="4"/>
  <c r="T159" i="4"/>
  <c r="O159" i="4"/>
  <c r="S159" i="4"/>
  <c r="R159" i="4"/>
  <c r="L159" i="4"/>
  <c r="J159" i="4"/>
  <c r="H159" i="4"/>
  <c r="U158" i="4"/>
  <c r="T158" i="4"/>
  <c r="O158" i="4"/>
  <c r="S158" i="4"/>
  <c r="Q158" i="4"/>
  <c r="L158" i="4"/>
  <c r="J158" i="4"/>
  <c r="H158" i="4"/>
  <c r="U157" i="4"/>
  <c r="T157" i="4"/>
  <c r="O157" i="4"/>
  <c r="S157" i="4"/>
  <c r="Q157" i="4"/>
  <c r="L157" i="4"/>
  <c r="J157" i="4"/>
  <c r="H157" i="4"/>
  <c r="U156" i="4"/>
  <c r="T156" i="4"/>
  <c r="O156" i="4"/>
  <c r="S156" i="4"/>
  <c r="L156" i="4"/>
  <c r="J156" i="4"/>
  <c r="H156" i="4"/>
  <c r="U155" i="4"/>
  <c r="T155" i="4"/>
  <c r="O155" i="4"/>
  <c r="S155" i="4"/>
  <c r="L155" i="4"/>
  <c r="J155" i="4"/>
  <c r="H155" i="4"/>
  <c r="U154" i="4"/>
  <c r="T154" i="4"/>
  <c r="O154" i="4"/>
  <c r="S154" i="4"/>
  <c r="L154" i="4"/>
  <c r="J154" i="4"/>
  <c r="H154" i="4"/>
  <c r="U153" i="4"/>
  <c r="T153" i="4"/>
  <c r="O153" i="4"/>
  <c r="S153" i="4"/>
  <c r="L153" i="4"/>
  <c r="J153" i="4"/>
  <c r="H153" i="4"/>
  <c r="U152" i="4"/>
  <c r="T152" i="4"/>
  <c r="O152" i="4"/>
  <c r="S152" i="4"/>
  <c r="L152" i="4"/>
  <c r="J152" i="4"/>
  <c r="H152" i="4"/>
  <c r="U151" i="4"/>
  <c r="T151" i="4"/>
  <c r="O151" i="4"/>
  <c r="S151" i="4"/>
  <c r="L151" i="4"/>
  <c r="J151" i="4"/>
  <c r="H151" i="4"/>
  <c r="U150" i="4"/>
  <c r="T150" i="4"/>
  <c r="O150" i="4"/>
  <c r="S150" i="4"/>
  <c r="R150" i="4"/>
  <c r="L150" i="4"/>
  <c r="J150" i="4"/>
  <c r="H150" i="4"/>
  <c r="U149" i="4"/>
  <c r="T149" i="4"/>
  <c r="O149" i="4"/>
  <c r="S149" i="4"/>
  <c r="Q149" i="4"/>
  <c r="L149" i="4"/>
  <c r="J149" i="4"/>
  <c r="H149" i="4"/>
  <c r="U148" i="4"/>
  <c r="T148" i="4"/>
  <c r="O148" i="4"/>
  <c r="S148" i="4"/>
  <c r="L148" i="4"/>
  <c r="J148" i="4"/>
  <c r="H148" i="4"/>
  <c r="U147" i="4"/>
  <c r="T147" i="4"/>
  <c r="O147" i="4"/>
  <c r="S147" i="4"/>
  <c r="L147" i="4"/>
  <c r="J147" i="4"/>
  <c r="H147" i="4"/>
  <c r="U146" i="4"/>
  <c r="T146" i="4"/>
  <c r="O146" i="4"/>
  <c r="S146" i="4"/>
  <c r="L146" i="4"/>
  <c r="J146" i="4"/>
  <c r="H146" i="4"/>
  <c r="U145" i="4"/>
  <c r="T145" i="4"/>
  <c r="O145" i="4"/>
  <c r="S145" i="4"/>
  <c r="Q145" i="4"/>
  <c r="L145" i="4"/>
  <c r="J145" i="4"/>
  <c r="H145" i="4"/>
  <c r="U144" i="4"/>
  <c r="T144" i="4"/>
  <c r="O144" i="4"/>
  <c r="S144" i="4"/>
  <c r="L144" i="4"/>
  <c r="J144" i="4"/>
  <c r="H144" i="4"/>
  <c r="U143" i="4"/>
  <c r="T143" i="4"/>
  <c r="O143" i="4"/>
  <c r="S143" i="4"/>
  <c r="R143" i="4"/>
  <c r="L143" i="4"/>
  <c r="J143" i="4"/>
  <c r="H143" i="4"/>
  <c r="U142" i="4"/>
  <c r="T142" i="4"/>
  <c r="O142" i="4"/>
  <c r="S142" i="4"/>
  <c r="L142" i="4"/>
  <c r="J142" i="4"/>
  <c r="H142" i="4"/>
  <c r="U141" i="4"/>
  <c r="T141" i="4"/>
  <c r="O141" i="4"/>
  <c r="S141" i="4"/>
  <c r="L141" i="4"/>
  <c r="J141" i="4"/>
  <c r="H141" i="4"/>
  <c r="U140" i="4"/>
  <c r="T140" i="4"/>
  <c r="O140" i="4"/>
  <c r="S140" i="4"/>
  <c r="L140" i="4"/>
  <c r="J140" i="4"/>
  <c r="H140" i="4"/>
  <c r="U139" i="4"/>
  <c r="T139" i="4"/>
  <c r="O139" i="4"/>
  <c r="S139" i="4"/>
  <c r="L139" i="4"/>
  <c r="J139" i="4"/>
  <c r="H139" i="4"/>
  <c r="U138" i="4"/>
  <c r="T138" i="4"/>
  <c r="O138" i="4"/>
  <c r="S138" i="4"/>
  <c r="L138" i="4"/>
  <c r="J138" i="4"/>
  <c r="H138" i="4"/>
  <c r="U137" i="4"/>
  <c r="T137" i="4"/>
  <c r="O137" i="4"/>
  <c r="S137" i="4"/>
  <c r="L137" i="4"/>
  <c r="J137" i="4"/>
  <c r="H137" i="4"/>
  <c r="U136" i="4"/>
  <c r="T136" i="4"/>
  <c r="O136" i="4"/>
  <c r="S136" i="4"/>
  <c r="R136" i="4"/>
  <c r="L136" i="4"/>
  <c r="J136" i="4"/>
  <c r="H136" i="4"/>
  <c r="U135" i="4"/>
  <c r="T135" i="4"/>
  <c r="O135" i="4"/>
  <c r="S135" i="4"/>
  <c r="L135" i="4"/>
  <c r="J135" i="4"/>
  <c r="H135" i="4"/>
  <c r="U134" i="4"/>
  <c r="T134" i="4"/>
  <c r="O134" i="4"/>
  <c r="S134" i="4"/>
  <c r="L134" i="4"/>
  <c r="J134" i="4"/>
  <c r="H134" i="4"/>
  <c r="U133" i="4"/>
  <c r="T133" i="4"/>
  <c r="O133" i="4"/>
  <c r="S133" i="4"/>
  <c r="R133" i="4"/>
  <c r="L133" i="4"/>
  <c r="J133" i="4"/>
  <c r="H133" i="4"/>
  <c r="U132" i="4"/>
  <c r="T132" i="4"/>
  <c r="O132" i="4"/>
  <c r="S132" i="4"/>
  <c r="L132" i="4"/>
  <c r="J132" i="4"/>
  <c r="H132" i="4"/>
  <c r="U131" i="4"/>
  <c r="T131" i="4"/>
  <c r="O131" i="4"/>
  <c r="S131" i="4"/>
  <c r="L131" i="4"/>
  <c r="J131" i="4"/>
  <c r="H131" i="4"/>
  <c r="U130" i="4"/>
  <c r="T130" i="4"/>
  <c r="O130" i="4"/>
  <c r="S130" i="4"/>
  <c r="L130" i="4"/>
  <c r="J130" i="4"/>
  <c r="H130" i="4"/>
  <c r="U129" i="4"/>
  <c r="T129" i="4"/>
  <c r="O129" i="4"/>
  <c r="S129" i="4"/>
  <c r="Q129" i="4"/>
  <c r="L129" i="4"/>
  <c r="J129" i="4"/>
  <c r="H129" i="4"/>
  <c r="U128" i="4"/>
  <c r="T128" i="4"/>
  <c r="O128" i="4"/>
  <c r="S128" i="4"/>
  <c r="R128" i="4"/>
  <c r="L128" i="4"/>
  <c r="J128" i="4"/>
  <c r="H128" i="4"/>
  <c r="U127" i="4"/>
  <c r="T127" i="4"/>
  <c r="O127" i="4"/>
  <c r="S127" i="4"/>
  <c r="L127" i="4"/>
  <c r="J127" i="4"/>
  <c r="H127" i="4"/>
  <c r="U126" i="4"/>
  <c r="T126" i="4"/>
  <c r="O126" i="4"/>
  <c r="S126" i="4"/>
  <c r="Q126" i="4"/>
  <c r="L126" i="4"/>
  <c r="J126" i="4"/>
  <c r="H126" i="4"/>
  <c r="U125" i="4"/>
  <c r="T125" i="4"/>
  <c r="O125" i="4"/>
  <c r="S125" i="4"/>
  <c r="L125" i="4"/>
  <c r="J125" i="4"/>
  <c r="H125" i="4"/>
  <c r="U124" i="4"/>
  <c r="T124" i="4"/>
  <c r="O124" i="4"/>
  <c r="S124" i="4"/>
  <c r="R124" i="4"/>
  <c r="L124" i="4"/>
  <c r="J124" i="4"/>
  <c r="H124" i="4"/>
  <c r="U123" i="4"/>
  <c r="T123" i="4"/>
  <c r="O123" i="4"/>
  <c r="S123" i="4"/>
  <c r="L123" i="4"/>
  <c r="J123" i="4"/>
  <c r="H123" i="4"/>
  <c r="U122" i="4"/>
  <c r="T122" i="4"/>
  <c r="O122" i="4"/>
  <c r="S122" i="4"/>
  <c r="L122" i="4"/>
  <c r="J122" i="4"/>
  <c r="H122" i="4"/>
  <c r="U121" i="4"/>
  <c r="T121" i="4"/>
  <c r="O121" i="4"/>
  <c r="S121" i="4"/>
  <c r="L121" i="4"/>
  <c r="J121" i="4"/>
  <c r="H121" i="4"/>
  <c r="U120" i="4"/>
  <c r="T120" i="4"/>
  <c r="O120" i="4"/>
  <c r="S120" i="4"/>
  <c r="L120" i="4"/>
  <c r="J120" i="4"/>
  <c r="H120" i="4"/>
  <c r="U119" i="4"/>
  <c r="T119" i="4"/>
  <c r="O119" i="4"/>
  <c r="S119" i="4"/>
  <c r="L119" i="4"/>
  <c r="J119" i="4"/>
  <c r="H119" i="4"/>
  <c r="U118" i="4"/>
  <c r="T118" i="4"/>
  <c r="O118" i="4"/>
  <c r="S118" i="4"/>
  <c r="L118" i="4"/>
  <c r="J118" i="4"/>
  <c r="H118" i="4"/>
  <c r="U117" i="4"/>
  <c r="T117" i="4"/>
  <c r="O117" i="4"/>
  <c r="S117" i="4"/>
  <c r="L117" i="4"/>
  <c r="J117" i="4"/>
  <c r="H117" i="4"/>
  <c r="U116" i="4"/>
  <c r="T116" i="4"/>
  <c r="O116" i="4"/>
  <c r="S116" i="4"/>
  <c r="L116" i="4"/>
  <c r="J116" i="4"/>
  <c r="H116" i="4"/>
  <c r="U115" i="4"/>
  <c r="T115" i="4"/>
  <c r="O115" i="4"/>
  <c r="S115" i="4"/>
  <c r="L115" i="4"/>
  <c r="J115" i="4"/>
  <c r="H115" i="4"/>
  <c r="U114" i="4"/>
  <c r="T114" i="4"/>
  <c r="O114" i="4"/>
  <c r="S114" i="4"/>
  <c r="L114" i="4"/>
  <c r="J114" i="4"/>
  <c r="H114" i="4"/>
  <c r="U113" i="4"/>
  <c r="T113" i="4"/>
  <c r="O113" i="4"/>
  <c r="S113" i="4"/>
  <c r="L113" i="4"/>
  <c r="J113" i="4"/>
  <c r="H113" i="4"/>
  <c r="U112" i="4"/>
  <c r="T112" i="4"/>
  <c r="O112" i="4"/>
  <c r="S112" i="4"/>
  <c r="L112" i="4"/>
  <c r="J112" i="4"/>
  <c r="H112" i="4"/>
  <c r="U111" i="4"/>
  <c r="T111" i="4"/>
  <c r="O111" i="4"/>
  <c r="S111" i="4"/>
  <c r="L111" i="4"/>
  <c r="J111" i="4"/>
  <c r="H111" i="4"/>
  <c r="U110" i="4"/>
  <c r="T110" i="4"/>
  <c r="O110" i="4"/>
  <c r="S110" i="4"/>
  <c r="L110" i="4"/>
  <c r="J110" i="4"/>
  <c r="H110" i="4"/>
  <c r="U109" i="4"/>
  <c r="T109" i="4"/>
  <c r="O109" i="4"/>
  <c r="S109" i="4"/>
  <c r="Q109" i="4"/>
  <c r="L109" i="4"/>
  <c r="J109" i="4"/>
  <c r="H109" i="4"/>
  <c r="U108" i="4"/>
  <c r="T108" i="4"/>
  <c r="O108" i="4"/>
  <c r="S108" i="4"/>
  <c r="R108" i="4"/>
  <c r="L108" i="4"/>
  <c r="J108" i="4"/>
  <c r="H108" i="4"/>
  <c r="U107" i="4"/>
  <c r="T107" i="4"/>
  <c r="O107" i="4"/>
  <c r="S107" i="4"/>
  <c r="L107" i="4"/>
  <c r="J107" i="4"/>
  <c r="H107" i="4"/>
  <c r="U106" i="4"/>
  <c r="T106" i="4"/>
  <c r="O106" i="4"/>
  <c r="S106" i="4"/>
  <c r="L106" i="4"/>
  <c r="J106" i="4"/>
  <c r="H106" i="4"/>
  <c r="U105" i="4"/>
  <c r="T105" i="4"/>
  <c r="O105" i="4"/>
  <c r="S105" i="4"/>
  <c r="L105" i="4"/>
  <c r="J105" i="4"/>
  <c r="H105" i="4"/>
  <c r="U104" i="4"/>
  <c r="T104" i="4"/>
  <c r="O104" i="4"/>
  <c r="S104" i="4"/>
  <c r="L104" i="4"/>
  <c r="J104" i="4"/>
  <c r="H104" i="4"/>
  <c r="U103" i="4"/>
  <c r="T103" i="4"/>
  <c r="O103" i="4"/>
  <c r="S103" i="4"/>
  <c r="L103" i="4"/>
  <c r="J103" i="4"/>
  <c r="H103" i="4"/>
  <c r="U102" i="4"/>
  <c r="T102" i="4"/>
  <c r="O102" i="4"/>
  <c r="S102" i="4"/>
  <c r="L102" i="4"/>
  <c r="J102" i="4"/>
  <c r="H102" i="4"/>
  <c r="U101" i="4"/>
  <c r="T101" i="4"/>
  <c r="O101" i="4"/>
  <c r="S101" i="4"/>
  <c r="Q101" i="4"/>
  <c r="L101" i="4"/>
  <c r="J101" i="4"/>
  <c r="H101" i="4"/>
  <c r="U100" i="4"/>
  <c r="T100" i="4"/>
  <c r="O100" i="4"/>
  <c r="S100" i="4"/>
  <c r="Q100" i="4"/>
  <c r="L100" i="4"/>
  <c r="J100" i="4"/>
  <c r="H100" i="4"/>
  <c r="U99" i="4"/>
  <c r="T99" i="4"/>
  <c r="O99" i="4"/>
  <c r="S99" i="4"/>
  <c r="L99" i="4"/>
  <c r="J99" i="4"/>
  <c r="H99" i="4"/>
  <c r="U98" i="4"/>
  <c r="T98" i="4"/>
  <c r="O98" i="4"/>
  <c r="S98" i="4"/>
  <c r="R98" i="4"/>
  <c r="L98" i="4"/>
  <c r="J98" i="4"/>
  <c r="H98" i="4"/>
  <c r="U97" i="4"/>
  <c r="T97" i="4"/>
  <c r="O97" i="4"/>
  <c r="S97" i="4"/>
  <c r="L97" i="4"/>
  <c r="J97" i="4"/>
  <c r="H97" i="4"/>
  <c r="U96" i="4"/>
  <c r="T96" i="4"/>
  <c r="O96" i="4"/>
  <c r="S96" i="4"/>
  <c r="L96" i="4"/>
  <c r="J96" i="4"/>
  <c r="H96" i="4"/>
  <c r="U95" i="4"/>
  <c r="T95" i="4"/>
  <c r="O95" i="4"/>
  <c r="S95" i="4"/>
  <c r="Q95" i="4"/>
  <c r="L95" i="4"/>
  <c r="J95" i="4"/>
  <c r="H95" i="4"/>
  <c r="U94" i="4"/>
  <c r="T94" i="4"/>
  <c r="O94" i="4"/>
  <c r="S94" i="4"/>
  <c r="L94" i="4"/>
  <c r="J94" i="4"/>
  <c r="H94" i="4"/>
  <c r="U93" i="4"/>
  <c r="T93" i="4"/>
  <c r="O93" i="4"/>
  <c r="S93" i="4"/>
  <c r="L93" i="4"/>
  <c r="J93" i="4"/>
  <c r="H93" i="4"/>
  <c r="U92" i="4"/>
  <c r="T92" i="4"/>
  <c r="O92" i="4"/>
  <c r="S92" i="4"/>
  <c r="L92" i="4"/>
  <c r="J92" i="4"/>
  <c r="H92" i="4"/>
  <c r="U91" i="4"/>
  <c r="T91" i="4"/>
  <c r="O91" i="4"/>
  <c r="S91" i="4"/>
  <c r="L91" i="4"/>
  <c r="J91" i="4"/>
  <c r="H91" i="4"/>
  <c r="U90" i="4"/>
  <c r="T90" i="4"/>
  <c r="O90" i="4"/>
  <c r="S90" i="4"/>
  <c r="L90" i="4"/>
  <c r="J90" i="4"/>
  <c r="H90" i="4"/>
  <c r="U89" i="4"/>
  <c r="T89" i="4"/>
  <c r="O89" i="4"/>
  <c r="S89" i="4"/>
  <c r="R89" i="4"/>
  <c r="L89" i="4"/>
  <c r="J89" i="4"/>
  <c r="H89" i="4"/>
  <c r="U88" i="4"/>
  <c r="T88" i="4"/>
  <c r="O88" i="4"/>
  <c r="S88" i="4"/>
  <c r="L88" i="4"/>
  <c r="J88" i="4"/>
  <c r="H88" i="4"/>
  <c r="U87" i="4"/>
  <c r="T87" i="4"/>
  <c r="O87" i="4"/>
  <c r="S87" i="4"/>
  <c r="L87" i="4"/>
  <c r="J87" i="4"/>
  <c r="H87" i="4"/>
  <c r="U86" i="4"/>
  <c r="T86" i="4"/>
  <c r="O86" i="4"/>
  <c r="S86" i="4"/>
  <c r="L86" i="4"/>
  <c r="J86" i="4"/>
  <c r="H86" i="4"/>
  <c r="U85" i="4"/>
  <c r="T85" i="4"/>
  <c r="O85" i="4"/>
  <c r="S85" i="4"/>
  <c r="L85" i="4"/>
  <c r="J85" i="4"/>
  <c r="H85" i="4"/>
  <c r="U84" i="4"/>
  <c r="T84" i="4"/>
  <c r="O84" i="4"/>
  <c r="S84" i="4"/>
  <c r="R84" i="4"/>
  <c r="L84" i="4"/>
  <c r="J84" i="4"/>
  <c r="H84" i="4"/>
  <c r="U83" i="4"/>
  <c r="T83" i="4"/>
  <c r="O83" i="4"/>
  <c r="S83" i="4"/>
  <c r="R83" i="4"/>
  <c r="L83" i="4"/>
  <c r="J83" i="4"/>
  <c r="H83" i="4"/>
  <c r="U82" i="4"/>
  <c r="T82" i="4"/>
  <c r="O82" i="4"/>
  <c r="S82" i="4"/>
  <c r="L82" i="4"/>
  <c r="J82" i="4"/>
  <c r="H82" i="4"/>
  <c r="U81" i="4"/>
  <c r="T81" i="4"/>
  <c r="O81" i="4"/>
  <c r="S81" i="4"/>
  <c r="L81" i="4"/>
  <c r="J81" i="4"/>
  <c r="H81" i="4"/>
  <c r="U80" i="4"/>
  <c r="T80" i="4"/>
  <c r="O80" i="4"/>
  <c r="S80" i="4"/>
  <c r="L80" i="4"/>
  <c r="J80" i="4"/>
  <c r="H80" i="4"/>
  <c r="U79" i="4"/>
  <c r="T79" i="4"/>
  <c r="O79" i="4"/>
  <c r="S79" i="4"/>
  <c r="Q79" i="4"/>
  <c r="L79" i="4"/>
  <c r="J79" i="4"/>
  <c r="H79" i="4"/>
  <c r="U78" i="4"/>
  <c r="T78" i="4"/>
  <c r="O78" i="4"/>
  <c r="S78" i="4"/>
  <c r="Q78" i="4"/>
  <c r="L78" i="4"/>
  <c r="J78" i="4"/>
  <c r="H78" i="4"/>
  <c r="U77" i="4"/>
  <c r="T77" i="4"/>
  <c r="O77" i="4"/>
  <c r="S77" i="4"/>
  <c r="L77" i="4"/>
  <c r="J77" i="4"/>
  <c r="H77" i="4"/>
  <c r="U76" i="4"/>
  <c r="T76" i="4"/>
  <c r="O76" i="4"/>
  <c r="S76" i="4"/>
  <c r="R76" i="4"/>
  <c r="L76" i="4"/>
  <c r="J76" i="4"/>
  <c r="H76" i="4"/>
  <c r="U75" i="4"/>
  <c r="T75" i="4"/>
  <c r="O75" i="4"/>
  <c r="S75" i="4"/>
  <c r="L75" i="4"/>
  <c r="J75" i="4"/>
  <c r="H75" i="4"/>
  <c r="U74" i="4"/>
  <c r="T74" i="4"/>
  <c r="O74" i="4"/>
  <c r="S74" i="4"/>
  <c r="Q74" i="4"/>
  <c r="L74" i="4"/>
  <c r="J74" i="4"/>
  <c r="H74" i="4"/>
  <c r="U73" i="4"/>
  <c r="T73" i="4"/>
  <c r="O73" i="4"/>
  <c r="S73" i="4"/>
  <c r="R73" i="4"/>
  <c r="L73" i="4"/>
  <c r="J73" i="4"/>
  <c r="H73" i="4"/>
  <c r="U72" i="4"/>
  <c r="T72" i="4"/>
  <c r="O72" i="4"/>
  <c r="S72" i="4"/>
  <c r="L72" i="4"/>
  <c r="J72" i="4"/>
  <c r="H72" i="4"/>
  <c r="U71" i="4"/>
  <c r="T71" i="4"/>
  <c r="O71" i="4"/>
  <c r="S71" i="4"/>
  <c r="Q71" i="4"/>
  <c r="L71" i="4"/>
  <c r="J71" i="4"/>
  <c r="H71" i="4"/>
  <c r="U70" i="4"/>
  <c r="T70" i="4"/>
  <c r="O70" i="4"/>
  <c r="S70" i="4"/>
  <c r="L70" i="4"/>
  <c r="J70" i="4"/>
  <c r="H70" i="4"/>
  <c r="U69" i="4"/>
  <c r="T69" i="4"/>
  <c r="O69" i="4"/>
  <c r="S69" i="4"/>
  <c r="Q69" i="4"/>
  <c r="L69" i="4"/>
  <c r="J69" i="4"/>
  <c r="H69" i="4"/>
  <c r="U68" i="4"/>
  <c r="T68" i="4"/>
  <c r="O68" i="4"/>
  <c r="S68" i="4"/>
  <c r="R68" i="4"/>
  <c r="L68" i="4"/>
  <c r="J68" i="4"/>
  <c r="H68" i="4"/>
  <c r="U67" i="4"/>
  <c r="T67" i="4"/>
  <c r="O67" i="4"/>
  <c r="S67" i="4"/>
  <c r="R67" i="4"/>
  <c r="L67" i="4"/>
  <c r="J67" i="4"/>
  <c r="H67" i="4"/>
  <c r="U66" i="4"/>
  <c r="T66" i="4"/>
  <c r="O66" i="4"/>
  <c r="S66" i="4"/>
  <c r="L66" i="4"/>
  <c r="J66" i="4"/>
  <c r="H66" i="4"/>
  <c r="U65" i="4"/>
  <c r="T65" i="4"/>
  <c r="O65" i="4"/>
  <c r="S65" i="4"/>
  <c r="Q65" i="4"/>
  <c r="L65" i="4"/>
  <c r="J65" i="4"/>
  <c r="H65" i="4"/>
  <c r="U64" i="4"/>
  <c r="T64" i="4"/>
  <c r="O64" i="4"/>
  <c r="S64" i="4"/>
  <c r="R64" i="4"/>
  <c r="L64" i="4"/>
  <c r="J64" i="4"/>
  <c r="H64" i="4"/>
  <c r="U63" i="4"/>
  <c r="T63" i="4"/>
  <c r="O63" i="4"/>
  <c r="S63" i="4"/>
  <c r="R63" i="4"/>
  <c r="L63" i="4"/>
  <c r="J63" i="4"/>
  <c r="H63" i="4"/>
  <c r="U62" i="4"/>
  <c r="T62" i="4"/>
  <c r="O62" i="4"/>
  <c r="S62" i="4"/>
  <c r="R62" i="4"/>
  <c r="L62" i="4"/>
  <c r="J62" i="4"/>
  <c r="H62" i="4"/>
  <c r="U61" i="4"/>
  <c r="T61" i="4"/>
  <c r="O61" i="4"/>
  <c r="S61" i="4"/>
  <c r="R61" i="4"/>
  <c r="L61" i="4"/>
  <c r="J61" i="4"/>
  <c r="H61" i="4"/>
  <c r="U60" i="4"/>
  <c r="T60" i="4"/>
  <c r="O60" i="4"/>
  <c r="S60" i="4"/>
  <c r="R60" i="4"/>
  <c r="L60" i="4"/>
  <c r="J60" i="4"/>
  <c r="H60" i="4"/>
  <c r="U59" i="4"/>
  <c r="T59" i="4"/>
  <c r="O59" i="4"/>
  <c r="S59" i="4"/>
  <c r="L59" i="4"/>
  <c r="J59" i="4"/>
  <c r="H59" i="4"/>
  <c r="U58" i="4"/>
  <c r="T58" i="4"/>
  <c r="O58" i="4"/>
  <c r="S58" i="4"/>
  <c r="Q58" i="4"/>
  <c r="L58" i="4"/>
  <c r="J58" i="4"/>
  <c r="H58" i="4"/>
  <c r="U57" i="4"/>
  <c r="T57" i="4"/>
  <c r="O57" i="4"/>
  <c r="S57" i="4"/>
  <c r="L57" i="4"/>
  <c r="J57" i="4"/>
  <c r="H57" i="4"/>
  <c r="U56" i="4"/>
  <c r="T56" i="4"/>
  <c r="O56" i="4"/>
  <c r="S56" i="4"/>
  <c r="L56" i="4"/>
  <c r="J56" i="4"/>
  <c r="H56" i="4"/>
  <c r="U55" i="4"/>
  <c r="T55" i="4"/>
  <c r="O55" i="4"/>
  <c r="S55" i="4"/>
  <c r="L55" i="4"/>
  <c r="J55" i="4"/>
  <c r="H55" i="4"/>
  <c r="U54" i="4"/>
  <c r="T54" i="4"/>
  <c r="O54" i="4"/>
  <c r="S54" i="4"/>
  <c r="R54" i="4"/>
  <c r="L54" i="4"/>
  <c r="J54" i="4"/>
  <c r="H54" i="4"/>
  <c r="U53" i="4"/>
  <c r="T53" i="4"/>
  <c r="O53" i="4"/>
  <c r="S53" i="4"/>
  <c r="L53" i="4"/>
  <c r="J53" i="4"/>
  <c r="H53" i="4"/>
  <c r="U52" i="4"/>
  <c r="T52" i="4"/>
  <c r="O52" i="4"/>
  <c r="S52" i="4"/>
  <c r="L52" i="4"/>
  <c r="J52" i="4"/>
  <c r="H52" i="4"/>
  <c r="U51" i="4"/>
  <c r="T51" i="4"/>
  <c r="O51" i="4"/>
  <c r="S51" i="4"/>
  <c r="R51" i="4"/>
  <c r="L51" i="4"/>
  <c r="J51" i="4"/>
  <c r="H51" i="4"/>
  <c r="U50" i="4"/>
  <c r="T50" i="4"/>
  <c r="O50" i="4"/>
  <c r="S50" i="4"/>
  <c r="L50" i="4"/>
  <c r="J50" i="4"/>
  <c r="H50" i="4"/>
  <c r="U49" i="4"/>
  <c r="T49" i="4"/>
  <c r="O49" i="4"/>
  <c r="S49" i="4"/>
  <c r="L49" i="4"/>
  <c r="J49" i="4"/>
  <c r="H49" i="4"/>
  <c r="U48" i="4"/>
  <c r="T48" i="4"/>
  <c r="O48" i="4"/>
  <c r="S48" i="4"/>
  <c r="Q48" i="4"/>
  <c r="L48" i="4"/>
  <c r="J48" i="4"/>
  <c r="H48" i="4"/>
  <c r="U47" i="4"/>
  <c r="T47" i="4"/>
  <c r="O47" i="4"/>
  <c r="S47" i="4"/>
  <c r="R47" i="4"/>
  <c r="L47" i="4"/>
  <c r="J47" i="4"/>
  <c r="H47" i="4"/>
  <c r="U46" i="4"/>
  <c r="T46" i="4"/>
  <c r="O46" i="4"/>
  <c r="S46" i="4"/>
  <c r="L46" i="4"/>
  <c r="J46" i="4"/>
  <c r="H46" i="4"/>
  <c r="U45" i="4"/>
  <c r="T45" i="4"/>
  <c r="O45" i="4"/>
  <c r="S45" i="4"/>
  <c r="L45" i="4"/>
  <c r="J45" i="4"/>
  <c r="H45" i="4"/>
  <c r="U44" i="4"/>
  <c r="T44" i="4"/>
  <c r="O44" i="4"/>
  <c r="S44" i="4"/>
  <c r="L44" i="4"/>
  <c r="J44" i="4"/>
  <c r="H44" i="4"/>
  <c r="U43" i="4"/>
  <c r="T43" i="4"/>
  <c r="O43" i="4"/>
  <c r="S43" i="4"/>
  <c r="L43" i="4"/>
  <c r="J43" i="4"/>
  <c r="H43" i="4"/>
  <c r="U42" i="4"/>
  <c r="T42" i="4"/>
  <c r="O42" i="4"/>
  <c r="S42" i="4"/>
  <c r="R42" i="4"/>
  <c r="L42" i="4"/>
  <c r="J42" i="4"/>
  <c r="H42" i="4"/>
  <c r="U41" i="4"/>
  <c r="T41" i="4"/>
  <c r="O41" i="4"/>
  <c r="S41" i="4"/>
  <c r="R41" i="4"/>
  <c r="L41" i="4"/>
  <c r="J41" i="4"/>
  <c r="H41" i="4"/>
  <c r="U40" i="4"/>
  <c r="T40" i="4"/>
  <c r="O40" i="4"/>
  <c r="S40" i="4"/>
  <c r="R40" i="4"/>
  <c r="L40" i="4"/>
  <c r="J40" i="4"/>
  <c r="H40" i="4"/>
  <c r="U39" i="4"/>
  <c r="T39" i="4"/>
  <c r="O39" i="4"/>
  <c r="S39" i="4"/>
  <c r="L39" i="4"/>
  <c r="J39" i="4"/>
  <c r="H39" i="4"/>
  <c r="U38" i="4"/>
  <c r="T38" i="4"/>
  <c r="O38" i="4"/>
  <c r="S38" i="4"/>
  <c r="Q38" i="4"/>
  <c r="L38" i="4"/>
  <c r="J38" i="4"/>
  <c r="H38" i="4"/>
  <c r="U37" i="4"/>
  <c r="T37" i="4"/>
  <c r="O37" i="4"/>
  <c r="S37" i="4"/>
  <c r="L37" i="4"/>
  <c r="J37" i="4"/>
  <c r="H37" i="4"/>
  <c r="U36" i="4"/>
  <c r="T36" i="4"/>
  <c r="O36" i="4"/>
  <c r="S36" i="4"/>
  <c r="R36" i="4"/>
  <c r="L36" i="4"/>
  <c r="J36" i="4"/>
  <c r="H36" i="4"/>
  <c r="U35" i="4"/>
  <c r="T35" i="4"/>
  <c r="O35" i="4"/>
  <c r="S35" i="4"/>
  <c r="Q35" i="4"/>
  <c r="L35" i="4"/>
  <c r="J35" i="4"/>
  <c r="H35" i="4"/>
  <c r="U34" i="4"/>
  <c r="T34" i="4"/>
  <c r="O34" i="4"/>
  <c r="S34" i="4"/>
  <c r="L34" i="4"/>
  <c r="J34" i="4"/>
  <c r="H34" i="4"/>
  <c r="U33" i="4"/>
  <c r="T33" i="4"/>
  <c r="O33" i="4"/>
  <c r="S33" i="4"/>
  <c r="L33" i="4"/>
  <c r="J33" i="4"/>
  <c r="H33" i="4"/>
  <c r="U32" i="4"/>
  <c r="T32" i="4"/>
  <c r="O32" i="4"/>
  <c r="S32" i="4"/>
  <c r="Q32" i="4"/>
  <c r="L32" i="4"/>
  <c r="J32" i="4"/>
  <c r="H32" i="4"/>
  <c r="U31" i="4"/>
  <c r="T31" i="4"/>
  <c r="O31" i="4"/>
  <c r="S31" i="4"/>
  <c r="L31" i="4"/>
  <c r="J31" i="4"/>
  <c r="H31" i="4"/>
  <c r="U30" i="4"/>
  <c r="T30" i="4"/>
  <c r="O30" i="4"/>
  <c r="S30" i="4"/>
  <c r="L30" i="4"/>
  <c r="J30" i="4"/>
  <c r="H30" i="4"/>
  <c r="U29" i="4"/>
  <c r="T29" i="4"/>
  <c r="O29" i="4"/>
  <c r="S29" i="4"/>
  <c r="L29" i="4"/>
  <c r="J29" i="4"/>
  <c r="H29" i="4"/>
  <c r="U28" i="4"/>
  <c r="T28" i="4"/>
  <c r="O28" i="4"/>
  <c r="S28" i="4"/>
  <c r="L28" i="4"/>
  <c r="J28" i="4"/>
  <c r="H28" i="4"/>
  <c r="U27" i="4"/>
  <c r="T27" i="4"/>
  <c r="O27" i="4"/>
  <c r="S27" i="4"/>
  <c r="L27" i="4"/>
  <c r="J27" i="4"/>
  <c r="H27" i="4"/>
  <c r="U26" i="4"/>
  <c r="T26" i="4"/>
  <c r="O26" i="4"/>
  <c r="S26" i="4"/>
  <c r="L26" i="4"/>
  <c r="J26" i="4"/>
  <c r="H26" i="4"/>
  <c r="U25" i="4"/>
  <c r="T25" i="4"/>
  <c r="O25" i="4"/>
  <c r="S25" i="4"/>
  <c r="L25" i="4"/>
  <c r="J25" i="4"/>
  <c r="H25" i="4"/>
  <c r="U24" i="4"/>
  <c r="T24" i="4"/>
  <c r="O24" i="4"/>
  <c r="S24" i="4"/>
  <c r="R24" i="4"/>
  <c r="L24" i="4"/>
  <c r="J24" i="4"/>
  <c r="H24" i="4"/>
  <c r="U23" i="4"/>
  <c r="T23" i="4"/>
  <c r="O23" i="4"/>
  <c r="S23" i="4"/>
  <c r="L23" i="4"/>
  <c r="J23" i="4"/>
  <c r="H23" i="4"/>
  <c r="U22" i="4"/>
  <c r="T22" i="4"/>
  <c r="O22" i="4"/>
  <c r="S22" i="4"/>
  <c r="L22" i="4"/>
  <c r="J22" i="4"/>
  <c r="H22" i="4"/>
  <c r="U21" i="4"/>
  <c r="T21" i="4"/>
  <c r="O21" i="4"/>
  <c r="S21" i="4"/>
  <c r="Q21" i="4"/>
  <c r="L21" i="4"/>
  <c r="J21" i="4"/>
  <c r="H21" i="4"/>
  <c r="U20" i="4"/>
  <c r="T20" i="4"/>
  <c r="O20" i="4"/>
  <c r="S20" i="4"/>
  <c r="L20" i="4"/>
  <c r="J20" i="4"/>
  <c r="H20" i="4"/>
  <c r="U19" i="4"/>
  <c r="T19" i="4"/>
  <c r="O19" i="4"/>
  <c r="S19" i="4"/>
  <c r="L19" i="4"/>
  <c r="J19" i="4"/>
  <c r="H19" i="4"/>
  <c r="U18" i="4"/>
  <c r="T18" i="4"/>
  <c r="O18" i="4"/>
  <c r="S18" i="4"/>
  <c r="L18" i="4"/>
  <c r="J18" i="4"/>
  <c r="H18" i="4"/>
  <c r="U17" i="4"/>
  <c r="T17" i="4"/>
  <c r="O17" i="4"/>
  <c r="S17" i="4"/>
  <c r="L17" i="4"/>
  <c r="J17" i="4"/>
  <c r="H17" i="4"/>
  <c r="U16" i="4"/>
  <c r="T16" i="4"/>
  <c r="O16" i="4"/>
  <c r="S16" i="4"/>
  <c r="R16" i="4"/>
  <c r="L16" i="4"/>
  <c r="J16" i="4"/>
  <c r="H16" i="4"/>
  <c r="U15" i="4"/>
  <c r="T15" i="4"/>
  <c r="O15" i="4"/>
  <c r="S15" i="4"/>
  <c r="L15" i="4"/>
  <c r="J15" i="4"/>
  <c r="H15" i="4"/>
  <c r="U14" i="4"/>
  <c r="T14" i="4"/>
  <c r="O14" i="4"/>
  <c r="S14" i="4"/>
  <c r="L14" i="4"/>
  <c r="J14" i="4"/>
  <c r="H14" i="4"/>
  <c r="U13" i="4"/>
  <c r="T13" i="4"/>
  <c r="O13" i="4"/>
  <c r="S13" i="4"/>
  <c r="L13" i="4"/>
  <c r="J13" i="4"/>
  <c r="H13" i="4"/>
  <c r="U12" i="4"/>
  <c r="T12" i="4"/>
  <c r="O12" i="4"/>
  <c r="S12" i="4"/>
  <c r="L12" i="4"/>
  <c r="J12" i="4"/>
  <c r="H12" i="4"/>
  <c r="U11" i="4"/>
  <c r="T11" i="4"/>
  <c r="O11" i="4"/>
  <c r="S11" i="4"/>
  <c r="L11" i="4"/>
  <c r="J11" i="4"/>
  <c r="H11" i="4"/>
  <c r="U10" i="4"/>
  <c r="T10" i="4"/>
  <c r="O10" i="4"/>
  <c r="S10" i="4"/>
  <c r="R10" i="4"/>
  <c r="L10" i="4"/>
  <c r="J10" i="4"/>
  <c r="H10" i="4"/>
  <c r="U9" i="4"/>
  <c r="T9" i="4"/>
  <c r="O9" i="4"/>
  <c r="S9" i="4"/>
  <c r="Q9" i="4"/>
  <c r="L9" i="4"/>
  <c r="J9" i="4"/>
  <c r="H9" i="4"/>
  <c r="U8" i="4"/>
  <c r="T8" i="4"/>
  <c r="O8" i="4"/>
  <c r="S8" i="4"/>
  <c r="L8" i="4"/>
  <c r="J8" i="4"/>
  <c r="H8" i="4"/>
  <c r="U7" i="4"/>
  <c r="T7" i="4"/>
  <c r="O7" i="4"/>
  <c r="S7" i="4"/>
  <c r="L7" i="4"/>
  <c r="J7" i="4"/>
  <c r="H7" i="4"/>
  <c r="U6" i="4"/>
  <c r="O6" i="4"/>
  <c r="L6" i="4"/>
  <c r="J6" i="4"/>
  <c r="H6" i="4"/>
  <c r="Q78" i="5"/>
  <c r="N121" i="5"/>
  <c r="R169" i="5"/>
  <c r="Q257" i="5"/>
  <c r="Q301" i="5"/>
  <c r="N93" i="5"/>
  <c r="N181" i="5"/>
  <c r="Q232" i="4"/>
  <c r="Q242" i="4"/>
  <c r="N72" i="5"/>
  <c r="N193" i="5"/>
  <c r="N195" i="5"/>
  <c r="P195" i="5"/>
  <c r="N197" i="5"/>
  <c r="N271" i="5"/>
  <c r="N34" i="5"/>
  <c r="P34" i="5"/>
  <c r="N35" i="5"/>
  <c r="N101" i="5"/>
  <c r="N136" i="5"/>
  <c r="R141" i="5"/>
  <c r="R87" i="5"/>
  <c r="N152" i="5"/>
  <c r="R191" i="5"/>
  <c r="N299" i="5"/>
  <c r="N40" i="5"/>
  <c r="N42" i="5"/>
  <c r="N106" i="5"/>
  <c r="P106" i="5"/>
  <c r="N51" i="5"/>
  <c r="N85" i="5"/>
  <c r="N140" i="5"/>
  <c r="N142" i="5"/>
  <c r="R310" i="5"/>
  <c r="Q109" i="5"/>
  <c r="R109" i="5"/>
  <c r="R318" i="5"/>
  <c r="Q318" i="5"/>
  <c r="Q253" i="5"/>
  <c r="R253" i="5"/>
  <c r="Q280" i="5"/>
  <c r="R280" i="5"/>
  <c r="Q320" i="5"/>
  <c r="R320" i="5"/>
  <c r="R211" i="5"/>
  <c r="Q211" i="5"/>
  <c r="N133" i="5"/>
  <c r="R174" i="5"/>
  <c r="Q175" i="5"/>
  <c r="Q222" i="5"/>
  <c r="R223" i="5"/>
  <c r="R225" i="5"/>
  <c r="N290" i="5"/>
  <c r="N307" i="5"/>
  <c r="P307" i="5"/>
  <c r="R343" i="5"/>
  <c r="N95" i="5"/>
  <c r="N201" i="5"/>
  <c r="P201" i="5"/>
  <c r="N8" i="5"/>
  <c r="N11" i="5"/>
  <c r="N14" i="5"/>
  <c r="P14" i="5"/>
  <c r="N39" i="5"/>
  <c r="N57" i="5"/>
  <c r="Q101" i="5"/>
  <c r="N123" i="5"/>
  <c r="P123" i="5"/>
  <c r="Q151" i="5"/>
  <c r="Q207" i="5"/>
  <c r="N216" i="5"/>
  <c r="N218" i="5"/>
  <c r="P218" i="5"/>
  <c r="N227" i="5"/>
  <c r="P227" i="5"/>
  <c r="N255" i="5"/>
  <c r="R278" i="5"/>
  <c r="Q285" i="5"/>
  <c r="Q288" i="5"/>
  <c r="N315" i="5"/>
  <c r="P315" i="5"/>
  <c r="N20" i="5"/>
  <c r="N29" i="5"/>
  <c r="N38" i="5"/>
  <c r="P42" i="5"/>
  <c r="N98" i="5"/>
  <c r="P98" i="5"/>
  <c r="N153" i="5"/>
  <c r="N175" i="5"/>
  <c r="P175" i="5"/>
  <c r="N300" i="5"/>
  <c r="N304" i="5"/>
  <c r="N9" i="5"/>
  <c r="N17" i="5"/>
  <c r="N30" i="5"/>
  <c r="N36" i="5"/>
  <c r="P43" i="5"/>
  <c r="Q44" i="5"/>
  <c r="N54" i="5"/>
  <c r="N97" i="5"/>
  <c r="R142" i="5"/>
  <c r="Q142" i="5"/>
  <c r="N206" i="5"/>
  <c r="R233" i="5"/>
  <c r="R271" i="5"/>
  <c r="P271" i="5"/>
  <c r="Q271" i="5"/>
  <c r="R352" i="5"/>
  <c r="Q352" i="5"/>
  <c r="Q71" i="5"/>
  <c r="R71" i="5"/>
  <c r="N37" i="5"/>
  <c r="N47" i="5"/>
  <c r="N49" i="5"/>
  <c r="N62" i="5"/>
  <c r="N64" i="5"/>
  <c r="R103" i="5"/>
  <c r="N122" i="5"/>
  <c r="P122" i="5"/>
  <c r="R128" i="5"/>
  <c r="Q128" i="5"/>
  <c r="Q160" i="5"/>
  <c r="N169" i="5"/>
  <c r="N226" i="5"/>
  <c r="R231" i="5"/>
  <c r="Q231" i="5"/>
  <c r="R247" i="5"/>
  <c r="Q247" i="5"/>
  <c r="N19" i="5"/>
  <c r="P19" i="5"/>
  <c r="N32" i="5"/>
  <c r="P32" i="5"/>
  <c r="N45" i="5"/>
  <c r="N52" i="5"/>
  <c r="R157" i="5"/>
  <c r="Q157" i="5"/>
  <c r="Q264" i="5"/>
  <c r="R264" i="5"/>
  <c r="R291" i="5"/>
  <c r="Q291" i="5"/>
  <c r="N26" i="5"/>
  <c r="P26" i="5"/>
  <c r="N6" i="5"/>
  <c r="P6" i="5"/>
  <c r="N22" i="5"/>
  <c r="P35" i="5"/>
  <c r="N46" i="5"/>
  <c r="N60" i="5"/>
  <c r="N69" i="5"/>
  <c r="N222" i="5"/>
  <c r="P222" i="5"/>
  <c r="R268" i="5"/>
  <c r="Q268" i="5"/>
  <c r="N251" i="5"/>
  <c r="P251" i="5"/>
  <c r="N331" i="5"/>
  <c r="P331" i="5"/>
  <c r="N74" i="5"/>
  <c r="P74" i="5"/>
  <c r="N94" i="5"/>
  <c r="N105" i="5"/>
  <c r="N113" i="5"/>
  <c r="P113" i="5"/>
  <c r="N115" i="5"/>
  <c r="P115" i="5"/>
  <c r="N117" i="5"/>
  <c r="N151" i="5"/>
  <c r="P151" i="5"/>
  <c r="N172" i="5"/>
  <c r="N190" i="5"/>
  <c r="P190" i="5"/>
  <c r="N213" i="5"/>
  <c r="N214" i="5"/>
  <c r="N276" i="5"/>
  <c r="N288" i="5"/>
  <c r="P288" i="5"/>
  <c r="N310" i="5"/>
  <c r="P310" i="5"/>
  <c r="N314" i="5"/>
  <c r="P314" i="5"/>
  <c r="Q334" i="5"/>
  <c r="Q349" i="5"/>
  <c r="N76" i="5"/>
  <c r="N77" i="5"/>
  <c r="P77" i="5"/>
  <c r="N82" i="5"/>
  <c r="P82" i="5"/>
  <c r="N91" i="5"/>
  <c r="P91" i="5"/>
  <c r="N92" i="5"/>
  <c r="N100" i="5"/>
  <c r="N134" i="5"/>
  <c r="N145" i="5"/>
  <c r="N147" i="5"/>
  <c r="N154" i="5"/>
  <c r="P154" i="5"/>
  <c r="N176" i="5"/>
  <c r="N187" i="5"/>
  <c r="P187" i="5"/>
  <c r="N198" i="5"/>
  <c r="N212" i="5"/>
  <c r="N217" i="5"/>
  <c r="N239" i="5"/>
  <c r="N247" i="5"/>
  <c r="P299" i="5"/>
  <c r="N308" i="5"/>
  <c r="N311" i="5"/>
  <c r="N312" i="5"/>
  <c r="N321" i="5"/>
  <c r="P321" i="5"/>
  <c r="N324" i="5"/>
  <c r="N325" i="5"/>
  <c r="P325" i="5"/>
  <c r="N337" i="5"/>
  <c r="P337" i="5"/>
  <c r="N351" i="5"/>
  <c r="P351" i="5"/>
  <c r="N114" i="5"/>
  <c r="P114" i="5"/>
  <c r="N128" i="5"/>
  <c r="N143" i="5"/>
  <c r="N144" i="5"/>
  <c r="N260" i="5"/>
  <c r="N340" i="5"/>
  <c r="N347" i="5"/>
  <c r="P347" i="5"/>
  <c r="N84" i="5"/>
  <c r="N104" i="5"/>
  <c r="N110" i="5"/>
  <c r="Q140" i="5"/>
  <c r="N156" i="5"/>
  <c r="N165" i="5"/>
  <c r="N170" i="5"/>
  <c r="P170" i="5"/>
  <c r="Q173" i="5"/>
  <c r="N221" i="5"/>
  <c r="N249" i="5"/>
  <c r="Q252" i="5"/>
  <c r="N268" i="5"/>
  <c r="N272" i="5"/>
  <c r="N273" i="5"/>
  <c r="N336" i="5"/>
  <c r="Q24" i="5"/>
  <c r="R24" i="5"/>
  <c r="Q36" i="5"/>
  <c r="R36" i="5"/>
  <c r="J354" i="5"/>
  <c r="R79" i="5"/>
  <c r="Q79" i="5"/>
  <c r="Q94" i="5"/>
  <c r="R94" i="5"/>
  <c r="R117" i="5"/>
  <c r="Q117" i="5"/>
  <c r="N18" i="5"/>
  <c r="P18" i="5"/>
  <c r="N27" i="5"/>
  <c r="P27" i="5"/>
  <c r="Q32" i="5"/>
  <c r="R54" i="5"/>
  <c r="Q54" i="5"/>
  <c r="Q55" i="5"/>
  <c r="R55" i="5"/>
  <c r="R69" i="5"/>
  <c r="Q69" i="5"/>
  <c r="Q70" i="5"/>
  <c r="R70" i="5"/>
  <c r="N75" i="5"/>
  <c r="P75" i="5"/>
  <c r="R105" i="5"/>
  <c r="Q105" i="5"/>
  <c r="Q294" i="5"/>
  <c r="R294" i="5"/>
  <c r="R62" i="5"/>
  <c r="Q62" i="5"/>
  <c r="N12" i="5"/>
  <c r="P12" i="5"/>
  <c r="N15" i="5"/>
  <c r="P15" i="5"/>
  <c r="N25" i="5"/>
  <c r="R33" i="5"/>
  <c r="N41" i="5"/>
  <c r="P41" i="5"/>
  <c r="Q45" i="5"/>
  <c r="R45" i="5"/>
  <c r="R68" i="5"/>
  <c r="Q68" i="5"/>
  <c r="Q72" i="5"/>
  <c r="R72" i="5"/>
  <c r="P72" i="5"/>
  <c r="N81" i="5"/>
  <c r="R89" i="5"/>
  <c r="Q89" i="5"/>
  <c r="N96" i="5"/>
  <c r="P101" i="5"/>
  <c r="Q124" i="5"/>
  <c r="R124" i="5"/>
  <c r="R139" i="5"/>
  <c r="Q139" i="5"/>
  <c r="R181" i="5"/>
  <c r="P181" i="5"/>
  <c r="Q181" i="5"/>
  <c r="Q85" i="5"/>
  <c r="R85" i="5"/>
  <c r="P85" i="5"/>
  <c r="N28" i="5"/>
  <c r="N31" i="5"/>
  <c r="N33" i="5"/>
  <c r="P33" i="5"/>
  <c r="R97" i="5"/>
  <c r="Q97" i="5"/>
  <c r="N103" i="5"/>
  <c r="Q110" i="5"/>
  <c r="R110" i="5"/>
  <c r="R111" i="5"/>
  <c r="Q111" i="5"/>
  <c r="R297" i="5"/>
  <c r="Q297" i="5"/>
  <c r="Q228" i="5"/>
  <c r="R228" i="5"/>
  <c r="N16" i="5"/>
  <c r="N23" i="5"/>
  <c r="P23" i="5"/>
  <c r="N67" i="5"/>
  <c r="P67" i="5"/>
  <c r="N68" i="5"/>
  <c r="N89" i="5"/>
  <c r="R95" i="5"/>
  <c r="P95" i="5"/>
  <c r="Q95" i="5"/>
  <c r="Q96" i="5"/>
  <c r="R96" i="5"/>
  <c r="N108" i="5"/>
  <c r="Q119" i="5"/>
  <c r="R119" i="5"/>
  <c r="Q120" i="5"/>
  <c r="R120" i="5"/>
  <c r="R185" i="5"/>
  <c r="Q185" i="5"/>
  <c r="N200" i="5"/>
  <c r="N53" i="5"/>
  <c r="N55" i="5"/>
  <c r="N58" i="5"/>
  <c r="P58" i="5"/>
  <c r="N63" i="5"/>
  <c r="N65" i="5"/>
  <c r="P65" i="5"/>
  <c r="N135" i="5"/>
  <c r="N184" i="5"/>
  <c r="N203" i="5"/>
  <c r="R254" i="5"/>
  <c r="Q254" i="5"/>
  <c r="N78" i="5"/>
  <c r="P78" i="5"/>
  <c r="N86" i="5"/>
  <c r="N119" i="5"/>
  <c r="N125" i="5"/>
  <c r="P128" i="5"/>
  <c r="N138" i="5"/>
  <c r="P138" i="5"/>
  <c r="N146" i="5"/>
  <c r="P146" i="5"/>
  <c r="Q148" i="5"/>
  <c r="N161" i="5"/>
  <c r="P161" i="5"/>
  <c r="N183" i="5"/>
  <c r="R188" i="5"/>
  <c r="Q188" i="5"/>
  <c r="N202" i="5"/>
  <c r="P202" i="5"/>
  <c r="N204" i="5"/>
  <c r="R260" i="5"/>
  <c r="Q260" i="5"/>
  <c r="N56" i="5"/>
  <c r="N59" i="5"/>
  <c r="P59" i="5"/>
  <c r="N73" i="5"/>
  <c r="N90" i="5"/>
  <c r="P90" i="5"/>
  <c r="N102" i="5"/>
  <c r="N130" i="5"/>
  <c r="P130" i="5"/>
  <c r="N159" i="5"/>
  <c r="N160" i="5"/>
  <c r="P160" i="5"/>
  <c r="Q167" i="5"/>
  <c r="R167" i="5"/>
  <c r="Q198" i="5"/>
  <c r="R198" i="5"/>
  <c r="P198" i="5"/>
  <c r="N240" i="5"/>
  <c r="Q241" i="5"/>
  <c r="R241" i="5"/>
  <c r="N246" i="5"/>
  <c r="P246" i="5"/>
  <c r="N44" i="5"/>
  <c r="P44" i="5"/>
  <c r="Q65" i="5"/>
  <c r="N71" i="5"/>
  <c r="P71" i="5"/>
  <c r="N87" i="5"/>
  <c r="P87" i="5"/>
  <c r="N99" i="5"/>
  <c r="P99" i="5"/>
  <c r="N109" i="5"/>
  <c r="N111" i="5"/>
  <c r="N126" i="5"/>
  <c r="P126" i="5"/>
  <c r="R135" i="5"/>
  <c r="Q135" i="5"/>
  <c r="N188" i="5"/>
  <c r="R209" i="5"/>
  <c r="Q209" i="5"/>
  <c r="R215" i="5"/>
  <c r="Q232" i="5"/>
  <c r="R232" i="5"/>
  <c r="R237" i="5"/>
  <c r="Q237" i="5"/>
  <c r="N112" i="5"/>
  <c r="N116" i="5"/>
  <c r="N129" i="5"/>
  <c r="N132" i="5"/>
  <c r="N148" i="5"/>
  <c r="P148" i="5"/>
  <c r="N149" i="5"/>
  <c r="N150" i="5"/>
  <c r="R177" i="5"/>
  <c r="N191" i="5"/>
  <c r="P191" i="5"/>
  <c r="N209" i="5"/>
  <c r="N243" i="5"/>
  <c r="P243" i="5"/>
  <c r="N250" i="5"/>
  <c r="P250" i="5"/>
  <c r="R335" i="5"/>
  <c r="Q335" i="5"/>
  <c r="Q340" i="5"/>
  <c r="R340" i="5"/>
  <c r="Q118" i="5"/>
  <c r="N120" i="5"/>
  <c r="Q126" i="5"/>
  <c r="R134" i="5"/>
  <c r="P140" i="5"/>
  <c r="N157" i="5"/>
  <c r="N166" i="5"/>
  <c r="Q172" i="5"/>
  <c r="R172" i="5"/>
  <c r="N178" i="5"/>
  <c r="P178" i="5"/>
  <c r="N207" i="5"/>
  <c r="P207" i="5"/>
  <c r="N231" i="5"/>
  <c r="N236" i="5"/>
  <c r="R263" i="5"/>
  <c r="P263" i="5"/>
  <c r="Q292" i="5"/>
  <c r="R292" i="5"/>
  <c r="N334" i="5"/>
  <c r="P334" i="5"/>
  <c r="N158" i="5"/>
  <c r="R166" i="5"/>
  <c r="Q166" i="5"/>
  <c r="N199" i="5"/>
  <c r="N254" i="5"/>
  <c r="N256" i="5"/>
  <c r="N264" i="5"/>
  <c r="P264" i="5"/>
  <c r="N297" i="5"/>
  <c r="R304" i="5"/>
  <c r="Q304" i="5"/>
  <c r="Q348" i="5"/>
  <c r="R348" i="5"/>
  <c r="N162" i="5"/>
  <c r="P162" i="5"/>
  <c r="N171" i="5"/>
  <c r="P171" i="5"/>
  <c r="N173" i="5"/>
  <c r="P173" i="5"/>
  <c r="N174" i="5"/>
  <c r="N196" i="5"/>
  <c r="N223" i="5"/>
  <c r="N225" i="5"/>
  <c r="N230" i="5"/>
  <c r="R244" i="5"/>
  <c r="Q244" i="5"/>
  <c r="N274" i="5"/>
  <c r="P274" i="5"/>
  <c r="N277" i="5"/>
  <c r="P277" i="5"/>
  <c r="N279" i="5"/>
  <c r="Q284" i="5"/>
  <c r="R284" i="5"/>
  <c r="R300" i="5"/>
  <c r="Q300" i="5"/>
  <c r="R302" i="5"/>
  <c r="Q302" i="5"/>
  <c r="N320" i="5"/>
  <c r="N342" i="5"/>
  <c r="P226" i="5"/>
  <c r="N232" i="5"/>
  <c r="N234" i="5"/>
  <c r="P234" i="5"/>
  <c r="N244" i="5"/>
  <c r="N248" i="5"/>
  <c r="N257" i="5"/>
  <c r="P257" i="5"/>
  <c r="N262" i="5"/>
  <c r="N267" i="5"/>
  <c r="P267" i="5"/>
  <c r="Q311" i="5"/>
  <c r="R311" i="5"/>
  <c r="R333" i="5"/>
  <c r="Q333" i="5"/>
  <c r="Q336" i="5"/>
  <c r="R336" i="5"/>
  <c r="Q345" i="5"/>
  <c r="R345" i="5"/>
  <c r="N284" i="5"/>
  <c r="N296" i="5"/>
  <c r="N316" i="5"/>
  <c r="N323" i="5"/>
  <c r="N338" i="5"/>
  <c r="P338" i="5"/>
  <c r="N343" i="5"/>
  <c r="N301" i="5"/>
  <c r="P301" i="5"/>
  <c r="R313" i="5"/>
  <c r="N319" i="5"/>
  <c r="N328" i="5"/>
  <c r="N333" i="5"/>
  <c r="N335" i="5"/>
  <c r="N339" i="5"/>
  <c r="P339" i="5"/>
  <c r="N352" i="5"/>
  <c r="N237" i="5"/>
  <c r="N265" i="5"/>
  <c r="N269" i="5"/>
  <c r="N282" i="5"/>
  <c r="P282" i="5"/>
  <c r="N285" i="5"/>
  <c r="P285" i="5"/>
  <c r="N286" i="5"/>
  <c r="N287" i="5"/>
  <c r="N291" i="5"/>
  <c r="N292" i="5"/>
  <c r="N293" i="5"/>
  <c r="N329" i="5"/>
  <c r="N330" i="5"/>
  <c r="P330" i="5"/>
  <c r="N346" i="5"/>
  <c r="P346" i="5"/>
  <c r="N306" i="5"/>
  <c r="P306" i="5"/>
  <c r="N309" i="5"/>
  <c r="N318" i="5"/>
  <c r="N322" i="5"/>
  <c r="P322" i="5"/>
  <c r="R80" i="5"/>
  <c r="Q80" i="5"/>
  <c r="R93" i="5"/>
  <c r="Q93" i="5"/>
  <c r="R116" i="5"/>
  <c r="Q116" i="5"/>
  <c r="L354" i="5"/>
  <c r="N10" i="5"/>
  <c r="P10" i="5"/>
  <c r="R16" i="5"/>
  <c r="Q16" i="5"/>
  <c r="R20" i="5"/>
  <c r="Q20" i="5"/>
  <c r="R22" i="5"/>
  <c r="P22" i="5"/>
  <c r="Q22" i="5"/>
  <c r="R28" i="5"/>
  <c r="P28" i="5"/>
  <c r="Q28" i="5"/>
  <c r="R48" i="5"/>
  <c r="P48" i="5"/>
  <c r="Q48" i="5"/>
  <c r="Q81" i="5"/>
  <c r="R81" i="5"/>
  <c r="R145" i="5"/>
  <c r="Q145" i="5"/>
  <c r="R193" i="5"/>
  <c r="P193" i="5"/>
  <c r="Q193" i="5"/>
  <c r="R220" i="5"/>
  <c r="Q220" i="5"/>
  <c r="R9" i="5"/>
  <c r="Q9" i="5"/>
  <c r="R47" i="5"/>
  <c r="Q47" i="5"/>
  <c r="R49" i="5"/>
  <c r="P49" i="5"/>
  <c r="Q49" i="5"/>
  <c r="R57" i="5"/>
  <c r="P57" i="5"/>
  <c r="Q57" i="5"/>
  <c r="R64" i="5"/>
  <c r="Q64" i="5"/>
  <c r="R84" i="5"/>
  <c r="P84" i="5"/>
  <c r="Q84" i="5"/>
  <c r="P11" i="5"/>
  <c r="R17" i="5"/>
  <c r="Q17" i="5"/>
  <c r="R21" i="5"/>
  <c r="P21" i="5"/>
  <c r="Q21" i="5"/>
  <c r="Q23" i="5"/>
  <c r="R29" i="5"/>
  <c r="P29" i="5"/>
  <c r="Q29" i="5"/>
  <c r="R31" i="5"/>
  <c r="Q31" i="5"/>
  <c r="N50" i="5"/>
  <c r="P50" i="5"/>
  <c r="R51" i="5"/>
  <c r="Q51" i="5"/>
  <c r="R53" i="5"/>
  <c r="Q53" i="5"/>
  <c r="R60" i="5"/>
  <c r="P60" i="5"/>
  <c r="Q60" i="5"/>
  <c r="R61" i="5"/>
  <c r="Q61" i="5"/>
  <c r="R76" i="5"/>
  <c r="Q76" i="5"/>
  <c r="N80" i="5"/>
  <c r="Q88" i="5"/>
  <c r="R88" i="5"/>
  <c r="Q132" i="5"/>
  <c r="R132" i="5"/>
  <c r="P132" i="5"/>
  <c r="R30" i="5"/>
  <c r="P30" i="5"/>
  <c r="Q30" i="5"/>
  <c r="R37" i="5"/>
  <c r="P37" i="5"/>
  <c r="Q37" i="5"/>
  <c r="R52" i="5"/>
  <c r="Q52" i="5"/>
  <c r="R102" i="5"/>
  <c r="Q102" i="5"/>
  <c r="S354" i="5"/>
  <c r="R25" i="5"/>
  <c r="Q25" i="5"/>
  <c r="R38" i="5"/>
  <c r="P38" i="5"/>
  <c r="Q38" i="5"/>
  <c r="R40" i="5"/>
  <c r="P40" i="5"/>
  <c r="Q40" i="5"/>
  <c r="Q112" i="5"/>
  <c r="R112" i="5"/>
  <c r="T354" i="5"/>
  <c r="N7" i="5"/>
  <c r="P7" i="5"/>
  <c r="R8" i="5"/>
  <c r="Q8" i="5"/>
  <c r="N13" i="5"/>
  <c r="P13" i="5"/>
  <c r="N24" i="5"/>
  <c r="R39" i="5"/>
  <c r="Q39" i="5"/>
  <c r="Q41" i="5"/>
  <c r="R46" i="5"/>
  <c r="Q46" i="5"/>
  <c r="R56" i="5"/>
  <c r="Q56" i="5"/>
  <c r="Q63" i="5"/>
  <c r="R63" i="5"/>
  <c r="R92" i="5"/>
  <c r="Q92" i="5"/>
  <c r="Q100" i="5"/>
  <c r="R100" i="5"/>
  <c r="R127" i="5"/>
  <c r="Q127" i="5"/>
  <c r="R73" i="5"/>
  <c r="Q73" i="5"/>
  <c r="Q136" i="5"/>
  <c r="R136" i="5"/>
  <c r="R182" i="5"/>
  <c r="Q182" i="5"/>
  <c r="R184" i="5"/>
  <c r="Q184" i="5"/>
  <c r="Q230" i="5"/>
  <c r="R230" i="5"/>
  <c r="R272" i="5"/>
  <c r="Q272" i="5"/>
  <c r="N79" i="5"/>
  <c r="N124" i="5"/>
  <c r="N127" i="5"/>
  <c r="R133" i="5"/>
  <c r="P133" i="5"/>
  <c r="Q133" i="5"/>
  <c r="Q137" i="5"/>
  <c r="O354" i="5"/>
  <c r="U354" i="5"/>
  <c r="N70" i="5"/>
  <c r="Q77" i="5"/>
  <c r="R86" i="5"/>
  <c r="Q86" i="5"/>
  <c r="N88" i="5"/>
  <c r="R104" i="5"/>
  <c r="Q104" i="5"/>
  <c r="R108" i="5"/>
  <c r="Q108" i="5"/>
  <c r="P120" i="5"/>
  <c r="R125" i="5"/>
  <c r="Q125" i="5"/>
  <c r="R149" i="5"/>
  <c r="Q149" i="5"/>
  <c r="R152" i="5"/>
  <c r="Q152" i="5"/>
  <c r="R199" i="5"/>
  <c r="Q199" i="5"/>
  <c r="Q208" i="5"/>
  <c r="R208" i="5"/>
  <c r="R309" i="5"/>
  <c r="Q309" i="5"/>
  <c r="Q59" i="5"/>
  <c r="N107" i="5"/>
  <c r="P107" i="5"/>
  <c r="Q113" i="5"/>
  <c r="R129" i="5"/>
  <c r="Q143" i="5"/>
  <c r="R143" i="5"/>
  <c r="R150" i="5"/>
  <c r="Q153" i="5"/>
  <c r="R153" i="5"/>
  <c r="P153" i="5"/>
  <c r="R158" i="5"/>
  <c r="Q158" i="5"/>
  <c r="Q161" i="5"/>
  <c r="N167" i="5"/>
  <c r="R217" i="5"/>
  <c r="Q217" i="5"/>
  <c r="N298" i="5"/>
  <c r="P298" i="5"/>
  <c r="N303" i="5"/>
  <c r="H354" i="5"/>
  <c r="N61" i="5"/>
  <c r="N66" i="5"/>
  <c r="P66" i="5"/>
  <c r="Q121" i="5"/>
  <c r="R121" i="5"/>
  <c r="P121" i="5"/>
  <c r="R131" i="5"/>
  <c r="Q131" i="5"/>
  <c r="Q144" i="5"/>
  <c r="R144" i="5"/>
  <c r="N177" i="5"/>
  <c r="Q192" i="5"/>
  <c r="R192" i="5"/>
  <c r="R203" i="5"/>
  <c r="Q203" i="5"/>
  <c r="Q214" i="5"/>
  <c r="R214" i="5"/>
  <c r="N118" i="5"/>
  <c r="P118" i="5"/>
  <c r="R159" i="5"/>
  <c r="R164" i="5"/>
  <c r="Q164" i="5"/>
  <c r="R176" i="5"/>
  <c r="Q176" i="5"/>
  <c r="Q183" i="5"/>
  <c r="R183" i="5"/>
  <c r="N186" i="5"/>
  <c r="P186" i="5"/>
  <c r="R200" i="5"/>
  <c r="P200" i="5"/>
  <c r="Q200" i="5"/>
  <c r="R204" i="5"/>
  <c r="Q204" i="5"/>
  <c r="R221" i="5"/>
  <c r="Q236" i="5"/>
  <c r="R236" i="5"/>
  <c r="R265" i="5"/>
  <c r="Q265" i="5"/>
  <c r="N266" i="5"/>
  <c r="P266" i="5"/>
  <c r="Q273" i="5"/>
  <c r="R273" i="5"/>
  <c r="R287" i="5"/>
  <c r="Q287" i="5"/>
  <c r="Q293" i="5"/>
  <c r="R293" i="5"/>
  <c r="N83" i="5"/>
  <c r="P83" i="5"/>
  <c r="N131" i="5"/>
  <c r="N155" i="5"/>
  <c r="P155" i="5"/>
  <c r="R156" i="5"/>
  <c r="Q165" i="5"/>
  <c r="R165" i="5"/>
  <c r="R180" i="5"/>
  <c r="Q180" i="5"/>
  <c r="N182" i="5"/>
  <c r="R189" i="5"/>
  <c r="Q189" i="5"/>
  <c r="N192" i="5"/>
  <c r="R205" i="5"/>
  <c r="N215" i="5"/>
  <c r="P216" i="5"/>
  <c r="Q248" i="5"/>
  <c r="R248" i="5"/>
  <c r="P248" i="5"/>
  <c r="R262" i="5"/>
  <c r="P262" i="5"/>
  <c r="Q262" i="5"/>
  <c r="P147" i="5"/>
  <c r="N164" i="5"/>
  <c r="R168" i="5"/>
  <c r="Q168" i="5"/>
  <c r="N179" i="5"/>
  <c r="P179" i="5"/>
  <c r="R196" i="5"/>
  <c r="P196" i="5"/>
  <c r="Q196" i="5"/>
  <c r="Q212" i="5"/>
  <c r="R212" i="5"/>
  <c r="Q224" i="5"/>
  <c r="R224" i="5"/>
  <c r="R238" i="5"/>
  <c r="Q238" i="5"/>
  <c r="R240" i="5"/>
  <c r="Q240" i="5"/>
  <c r="Q279" i="5"/>
  <c r="R279" i="5"/>
  <c r="P279" i="5"/>
  <c r="N137" i="5"/>
  <c r="P137" i="5"/>
  <c r="N139" i="5"/>
  <c r="P139" i="5"/>
  <c r="N141" i="5"/>
  <c r="P141" i="5"/>
  <c r="N185" i="5"/>
  <c r="R197" i="5"/>
  <c r="P197" i="5"/>
  <c r="Q197" i="5"/>
  <c r="N205" i="5"/>
  <c r="N211" i="5"/>
  <c r="R213" i="5"/>
  <c r="Q213" i="5"/>
  <c r="N228" i="5"/>
  <c r="R229" i="5"/>
  <c r="Q229" i="5"/>
  <c r="Q239" i="5"/>
  <c r="R239" i="5"/>
  <c r="P239" i="5"/>
  <c r="Q308" i="5"/>
  <c r="R308" i="5"/>
  <c r="N163" i="5"/>
  <c r="P163" i="5"/>
  <c r="Q190" i="5"/>
  <c r="N210" i="5"/>
  <c r="P210" i="5"/>
  <c r="Q216" i="5"/>
  <c r="N233" i="5"/>
  <c r="P233" i="5"/>
  <c r="N235" i="5"/>
  <c r="P235" i="5"/>
  <c r="R249" i="5"/>
  <c r="Q249" i="5"/>
  <c r="N259" i="5"/>
  <c r="N280" i="5"/>
  <c r="R281" i="5"/>
  <c r="Q281" i="5"/>
  <c r="R289" i="5"/>
  <c r="Q289" i="5"/>
  <c r="N294" i="5"/>
  <c r="R295" i="5"/>
  <c r="Q295" i="5"/>
  <c r="Q305" i="5"/>
  <c r="R305" i="5"/>
  <c r="R326" i="5"/>
  <c r="Q326" i="5"/>
  <c r="N168" i="5"/>
  <c r="N180" i="5"/>
  <c r="R206" i="5"/>
  <c r="N224" i="5"/>
  <c r="N242" i="5"/>
  <c r="P242" i="5"/>
  <c r="Q269" i="5"/>
  <c r="R269" i="5"/>
  <c r="Q296" i="5"/>
  <c r="R296" i="5"/>
  <c r="Q317" i="5"/>
  <c r="Q332" i="5"/>
  <c r="R332" i="5"/>
  <c r="N220" i="5"/>
  <c r="N238" i="5"/>
  <c r="R245" i="5"/>
  <c r="Q245" i="5"/>
  <c r="Q255" i="5"/>
  <c r="R255" i="5"/>
  <c r="R270" i="5"/>
  <c r="Q270" i="5"/>
  <c r="Q303" i="5"/>
  <c r="R303" i="5"/>
  <c r="Q328" i="5"/>
  <c r="R328" i="5"/>
  <c r="N189" i="5"/>
  <c r="N194" i="5"/>
  <c r="P194" i="5"/>
  <c r="N208" i="5"/>
  <c r="N229" i="5"/>
  <c r="N241" i="5"/>
  <c r="P241" i="5"/>
  <c r="R256" i="5"/>
  <c r="Q256" i="5"/>
  <c r="R261" i="5"/>
  <c r="Q261" i="5"/>
  <c r="N275" i="5"/>
  <c r="P275" i="5"/>
  <c r="Q276" i="5"/>
  <c r="R276" i="5"/>
  <c r="R312" i="5"/>
  <c r="Q312" i="5"/>
  <c r="R319" i="5"/>
  <c r="Q319" i="5"/>
  <c r="R324" i="5"/>
  <c r="Q324" i="5"/>
  <c r="N219" i="5"/>
  <c r="P219" i="5"/>
  <c r="Q246" i="5"/>
  <c r="N258" i="5"/>
  <c r="P258" i="5"/>
  <c r="N278" i="5"/>
  <c r="P278" i="5"/>
  <c r="Q283" i="5"/>
  <c r="P290" i="5"/>
  <c r="N305" i="5"/>
  <c r="Q321" i="5"/>
  <c r="Q327" i="5"/>
  <c r="Q329" i="5"/>
  <c r="R329" i="5"/>
  <c r="N349" i="5"/>
  <c r="P349" i="5"/>
  <c r="Q350" i="5"/>
  <c r="R350" i="5"/>
  <c r="Q316" i="5"/>
  <c r="R316" i="5"/>
  <c r="Q341" i="5"/>
  <c r="R341" i="5"/>
  <c r="N253" i="5"/>
  <c r="P259" i="5"/>
  <c r="N261" i="5"/>
  <c r="N281" i="5"/>
  <c r="Q286" i="5"/>
  <c r="R286" i="5"/>
  <c r="Q337" i="5"/>
  <c r="R342" i="5"/>
  <c r="Q342" i="5"/>
  <c r="N245" i="5"/>
  <c r="N270" i="5"/>
  <c r="Q277" i="5"/>
  <c r="N295" i="5"/>
  <c r="N313" i="5"/>
  <c r="N252" i="5"/>
  <c r="P252" i="5"/>
  <c r="N302" i="5"/>
  <c r="N317" i="5"/>
  <c r="P317" i="5"/>
  <c r="P323" i="5"/>
  <c r="N327" i="5"/>
  <c r="P327" i="5"/>
  <c r="N332" i="5"/>
  <c r="N341" i="5"/>
  <c r="Q344" i="5"/>
  <c r="Q353" i="5"/>
  <c r="N348" i="5"/>
  <c r="N350" i="5"/>
  <c r="Q351" i="5"/>
  <c r="N283" i="5"/>
  <c r="P283" i="5"/>
  <c r="N289" i="5"/>
  <c r="N345" i="5"/>
  <c r="N326" i="5"/>
  <c r="N344" i="5"/>
  <c r="P344" i="5"/>
  <c r="N353" i="5"/>
  <c r="P353" i="5"/>
  <c r="R298" i="4"/>
  <c r="Q182" i="4"/>
  <c r="Q262" i="4"/>
  <c r="Q263" i="4"/>
  <c r="N302" i="4"/>
  <c r="P302" i="4"/>
  <c r="N44" i="4"/>
  <c r="Q217" i="4"/>
  <c r="Q108" i="4"/>
  <c r="N203" i="4"/>
  <c r="N277" i="4"/>
  <c r="N135" i="4"/>
  <c r="N160" i="4"/>
  <c r="R170" i="4"/>
  <c r="Q190" i="4"/>
  <c r="R191" i="4"/>
  <c r="Q211" i="4"/>
  <c r="N148" i="4"/>
  <c r="R158" i="4"/>
  <c r="N168" i="4"/>
  <c r="Q221" i="4"/>
  <c r="N279" i="4"/>
  <c r="P279" i="4"/>
  <c r="N48" i="4"/>
  <c r="N118" i="4"/>
  <c r="N147" i="4"/>
  <c r="N175" i="4"/>
  <c r="P175" i="4"/>
  <c r="N236" i="4"/>
  <c r="N249" i="4"/>
  <c r="N173" i="4"/>
  <c r="N220" i="4"/>
  <c r="Q289" i="4"/>
  <c r="N63" i="4"/>
  <c r="P63" i="4"/>
  <c r="Q76" i="4"/>
  <c r="N136" i="4"/>
  <c r="P136" i="4"/>
  <c r="N207" i="4"/>
  <c r="N281" i="4"/>
  <c r="P281" i="4"/>
  <c r="R32" i="4"/>
  <c r="N39" i="4"/>
  <c r="R48" i="4"/>
  <c r="N55" i="4"/>
  <c r="Q89" i="4"/>
  <c r="Q164" i="4"/>
  <c r="N172" i="4"/>
  <c r="Q184" i="4"/>
  <c r="N239" i="4"/>
  <c r="N273" i="4"/>
  <c r="Q274" i="4"/>
  <c r="N104" i="4"/>
  <c r="N159" i="4"/>
  <c r="P159" i="4"/>
  <c r="N170" i="4"/>
  <c r="N271" i="4"/>
  <c r="N292" i="4"/>
  <c r="P292" i="4"/>
  <c r="N305" i="4"/>
  <c r="P305" i="4"/>
  <c r="N11" i="4"/>
  <c r="N20" i="4"/>
  <c r="N24" i="4"/>
  <c r="P24" i="4"/>
  <c r="N131" i="4"/>
  <c r="N132" i="4"/>
  <c r="N155" i="4"/>
  <c r="R173" i="4"/>
  <c r="R194" i="4"/>
  <c r="Q202" i="4"/>
  <c r="N258" i="4"/>
  <c r="N268" i="4"/>
  <c r="N19" i="4"/>
  <c r="N65" i="4"/>
  <c r="N97" i="4"/>
  <c r="N162" i="4"/>
  <c r="N178" i="4"/>
  <c r="N180" i="4"/>
  <c r="N183" i="4"/>
  <c r="N261" i="4"/>
  <c r="N299" i="4"/>
  <c r="N300" i="4"/>
  <c r="P300" i="4"/>
  <c r="Q230" i="4"/>
  <c r="R230" i="4"/>
  <c r="Q51" i="4"/>
  <c r="N74" i="4"/>
  <c r="N80" i="4"/>
  <c r="Q98" i="4"/>
  <c r="R115" i="4"/>
  <c r="Q115" i="4"/>
  <c r="N15" i="4"/>
  <c r="N35" i="4"/>
  <c r="N46" i="4"/>
  <c r="N59" i="4"/>
  <c r="N64" i="4"/>
  <c r="P64" i="4"/>
  <c r="N72" i="4"/>
  <c r="N86" i="4"/>
  <c r="N87" i="4"/>
  <c r="N88" i="4"/>
  <c r="N141" i="4"/>
  <c r="N193" i="4"/>
  <c r="P193" i="4"/>
  <c r="R259" i="4"/>
  <c r="Q259" i="4"/>
  <c r="N265" i="4"/>
  <c r="P265" i="4"/>
  <c r="N17" i="4"/>
  <c r="N25" i="4"/>
  <c r="N68" i="4"/>
  <c r="P68" i="4"/>
  <c r="N84" i="4"/>
  <c r="P84" i="4"/>
  <c r="O309" i="4"/>
  <c r="N18" i="4"/>
  <c r="R21" i="4"/>
  <c r="N29" i="4"/>
  <c r="N30" i="4"/>
  <c r="N32" i="4"/>
  <c r="N40" i="4"/>
  <c r="P40" i="4"/>
  <c r="N56" i="4"/>
  <c r="Q60" i="4"/>
  <c r="N67" i="4"/>
  <c r="P67" i="4"/>
  <c r="Q73" i="4"/>
  <c r="R74" i="4"/>
  <c r="N153" i="4"/>
  <c r="N154" i="4"/>
  <c r="Q177" i="4"/>
  <c r="R177" i="4"/>
  <c r="R196" i="4"/>
  <c r="Q196" i="4"/>
  <c r="N22" i="4"/>
  <c r="N37" i="4"/>
  <c r="N38" i="4"/>
  <c r="N81" i="4"/>
  <c r="N82" i="4"/>
  <c r="Q92" i="4"/>
  <c r="R92" i="4"/>
  <c r="N152" i="4"/>
  <c r="N247" i="4"/>
  <c r="P247" i="4"/>
  <c r="R254" i="4"/>
  <c r="Q254" i="4"/>
  <c r="R265" i="4"/>
  <c r="Q265" i="4"/>
  <c r="N122" i="4"/>
  <c r="N156" i="4"/>
  <c r="N188" i="4"/>
  <c r="N192" i="4"/>
  <c r="N209" i="4"/>
  <c r="N224" i="4"/>
  <c r="P224" i="4"/>
  <c r="N242" i="4"/>
  <c r="P242" i="4"/>
  <c r="N248" i="4"/>
  <c r="N266" i="4"/>
  <c r="N269" i="4"/>
  <c r="N287" i="4"/>
  <c r="P287" i="4"/>
  <c r="Q305" i="4"/>
  <c r="R100" i="4"/>
  <c r="R101" i="4"/>
  <c r="N105" i="4"/>
  <c r="N121" i="4"/>
  <c r="Q128" i="4"/>
  <c r="N142" i="4"/>
  <c r="Q176" i="4"/>
  <c r="N189" i="4"/>
  <c r="N243" i="4"/>
  <c r="N245" i="4"/>
  <c r="N308" i="4"/>
  <c r="N93" i="4"/>
  <c r="N111" i="4"/>
  <c r="N116" i="4"/>
  <c r="N133" i="4"/>
  <c r="P133" i="4"/>
  <c r="N146" i="4"/>
  <c r="N150" i="4"/>
  <c r="P150" i="4"/>
  <c r="N181" i="4"/>
  <c r="N201" i="4"/>
  <c r="N214" i="4"/>
  <c r="N219" i="4"/>
  <c r="N228" i="4"/>
  <c r="N237" i="4"/>
  <c r="N297" i="4"/>
  <c r="P297" i="4"/>
  <c r="N307" i="4"/>
  <c r="N110" i="4"/>
  <c r="N119" i="4"/>
  <c r="N125" i="4"/>
  <c r="N128" i="4"/>
  <c r="P128" i="4"/>
  <c r="N144" i="4"/>
  <c r="R157" i="4"/>
  <c r="N185" i="4"/>
  <c r="N197" i="4"/>
  <c r="N198" i="4"/>
  <c r="P198" i="4"/>
  <c r="N206" i="4"/>
  <c r="N208" i="4"/>
  <c r="N211" i="4"/>
  <c r="P211" i="4"/>
  <c r="N215" i="4"/>
  <c r="N225" i="4"/>
  <c r="N229" i="4"/>
  <c r="N234" i="4"/>
  <c r="N240" i="4"/>
  <c r="N253" i="4"/>
  <c r="N256" i="4"/>
  <c r="N262" i="4"/>
  <c r="P262" i="4"/>
  <c r="N263" i="4"/>
  <c r="N275" i="4"/>
  <c r="N290" i="4"/>
  <c r="N294" i="4"/>
  <c r="Q117" i="4"/>
  <c r="R117" i="4"/>
  <c r="R75" i="4"/>
  <c r="Q75" i="4"/>
  <c r="R94" i="4"/>
  <c r="Q94" i="4"/>
  <c r="R167" i="4"/>
  <c r="Q167" i="4"/>
  <c r="Q34" i="4"/>
  <c r="R34" i="4"/>
  <c r="Q44" i="4"/>
  <c r="R44" i="4"/>
  <c r="Q45" i="4"/>
  <c r="R45" i="4"/>
  <c r="Q77" i="4"/>
  <c r="R77" i="4"/>
  <c r="Q15" i="4"/>
  <c r="R15" i="4"/>
  <c r="Q31" i="4"/>
  <c r="R31" i="4"/>
  <c r="R70" i="4"/>
  <c r="Q70" i="4"/>
  <c r="Q85" i="4"/>
  <c r="R85" i="4"/>
  <c r="Q23" i="4"/>
  <c r="R23" i="4"/>
  <c r="R53" i="4"/>
  <c r="Q53" i="4"/>
  <c r="U309" i="4"/>
  <c r="N9" i="4"/>
  <c r="N16" i="4"/>
  <c r="P16" i="4"/>
  <c r="Q40" i="4"/>
  <c r="N45" i="4"/>
  <c r="N47" i="4"/>
  <c r="P47" i="4"/>
  <c r="N62" i="4"/>
  <c r="P62" i="4"/>
  <c r="R65" i="4"/>
  <c r="N70" i="4"/>
  <c r="N71" i="4"/>
  <c r="N79" i="4"/>
  <c r="N83" i="4"/>
  <c r="P83" i="4"/>
  <c r="Q84" i="4"/>
  <c r="N107" i="4"/>
  <c r="N108" i="4"/>
  <c r="P108" i="4"/>
  <c r="N115" i="4"/>
  <c r="P115" i="4"/>
  <c r="N120" i="4"/>
  <c r="Q124" i="4"/>
  <c r="Q133" i="4"/>
  <c r="Q143" i="4"/>
  <c r="R149" i="4"/>
  <c r="Q150" i="4"/>
  <c r="Q165" i="4"/>
  <c r="Q179" i="4"/>
  <c r="R179" i="4"/>
  <c r="Q231" i="4"/>
  <c r="Q275" i="4"/>
  <c r="R275" i="4"/>
  <c r="Q125" i="4"/>
  <c r="R125" i="4"/>
  <c r="N7" i="4"/>
  <c r="N8" i="4"/>
  <c r="N13" i="4"/>
  <c r="N14" i="4"/>
  <c r="N27" i="4"/>
  <c r="N28" i="4"/>
  <c r="N34" i="4"/>
  <c r="R35" i="4"/>
  <c r="N54" i="4"/>
  <c r="P54" i="4"/>
  <c r="N73" i="4"/>
  <c r="P73" i="4"/>
  <c r="R90" i="4"/>
  <c r="Q90" i="4"/>
  <c r="Q91" i="4"/>
  <c r="R91" i="4"/>
  <c r="N103" i="4"/>
  <c r="N113" i="4"/>
  <c r="R178" i="4"/>
  <c r="Q178" i="4"/>
  <c r="R225" i="4"/>
  <c r="Q225" i="4"/>
  <c r="Q256" i="4"/>
  <c r="R256" i="4"/>
  <c r="R127" i="4"/>
  <c r="Q127" i="4"/>
  <c r="Q185" i="4"/>
  <c r="R185" i="4"/>
  <c r="Q240" i="4"/>
  <c r="R240" i="4"/>
  <c r="R172" i="4"/>
  <c r="Q172" i="4"/>
  <c r="Q174" i="4"/>
  <c r="R174" i="4"/>
  <c r="R210" i="4"/>
  <c r="Q210" i="4"/>
  <c r="Q246" i="4"/>
  <c r="R246" i="4"/>
  <c r="Q144" i="4"/>
  <c r="R144" i="4"/>
  <c r="Q219" i="4"/>
  <c r="R219" i="4"/>
  <c r="N10" i="4"/>
  <c r="P10" i="4"/>
  <c r="N36" i="4"/>
  <c r="P36" i="4"/>
  <c r="N51" i="4"/>
  <c r="P51" i="4"/>
  <c r="Q63" i="4"/>
  <c r="N76" i="4"/>
  <c r="P76" i="4"/>
  <c r="R78" i="4"/>
  <c r="N94" i="4"/>
  <c r="N102" i="4"/>
  <c r="N106" i="4"/>
  <c r="R107" i="4"/>
  <c r="Q107" i="4"/>
  <c r="N139" i="4"/>
  <c r="N158" i="4"/>
  <c r="Q175" i="4"/>
  <c r="N227" i="4"/>
  <c r="R9" i="4"/>
  <c r="N12" i="4"/>
  <c r="N21" i="4"/>
  <c r="N23" i="4"/>
  <c r="N26" i="4"/>
  <c r="N31" i="4"/>
  <c r="N42" i="4"/>
  <c r="P42" i="4"/>
  <c r="Q47" i="4"/>
  <c r="N50" i="4"/>
  <c r="N53" i="4"/>
  <c r="N57" i="4"/>
  <c r="N58" i="4"/>
  <c r="N60" i="4"/>
  <c r="P60" i="4"/>
  <c r="Q64" i="4"/>
  <c r="N66" i="4"/>
  <c r="N69" i="4"/>
  <c r="Q83" i="4"/>
  <c r="N89" i="4"/>
  <c r="P89" i="4"/>
  <c r="N90" i="4"/>
  <c r="N95" i="4"/>
  <c r="N112" i="4"/>
  <c r="N123" i="4"/>
  <c r="N130" i="4"/>
  <c r="N137" i="4"/>
  <c r="R181" i="4"/>
  <c r="Q181" i="4"/>
  <c r="R244" i="4"/>
  <c r="Q244" i="4"/>
  <c r="N96" i="4"/>
  <c r="N99" i="4"/>
  <c r="N114" i="4"/>
  <c r="N124" i="4"/>
  <c r="P124" i="4"/>
  <c r="N127" i="4"/>
  <c r="N134" i="4"/>
  <c r="N140" i="4"/>
  <c r="N143" i="4"/>
  <c r="P143" i="4"/>
  <c r="N161" i="4"/>
  <c r="N163" i="4"/>
  <c r="N167" i="4"/>
  <c r="N196" i="4"/>
  <c r="R203" i="4"/>
  <c r="P203" i="4"/>
  <c r="N212" i="4"/>
  <c r="P212" i="4"/>
  <c r="N217" i="4"/>
  <c r="P217" i="4"/>
  <c r="N254" i="4"/>
  <c r="N169" i="4"/>
  <c r="P169" i="4"/>
  <c r="N184" i="4"/>
  <c r="P184" i="4"/>
  <c r="N221" i="4"/>
  <c r="P221" i="4"/>
  <c r="N222" i="4"/>
  <c r="R233" i="4"/>
  <c r="Q233" i="4"/>
  <c r="Q234" i="4"/>
  <c r="R234" i="4"/>
  <c r="Q252" i="4"/>
  <c r="R252" i="4"/>
  <c r="N179" i="4"/>
  <c r="N182" i="4"/>
  <c r="P182" i="4"/>
  <c r="N187" i="4"/>
  <c r="N190" i="4"/>
  <c r="P190" i="4"/>
  <c r="N216" i="4"/>
  <c r="R237" i="4"/>
  <c r="P237" i="4"/>
  <c r="Q237" i="4"/>
  <c r="N138" i="4"/>
  <c r="N164" i="4"/>
  <c r="P164" i="4"/>
  <c r="N171" i="4"/>
  <c r="N176" i="4"/>
  <c r="P176" i="4"/>
  <c r="N177" i="4"/>
  <c r="N191" i="4"/>
  <c r="P191" i="4"/>
  <c r="N199" i="4"/>
  <c r="N200" i="4"/>
  <c r="R204" i="4"/>
  <c r="R205" i="4"/>
  <c r="N241" i="4"/>
  <c r="R253" i="4"/>
  <c r="Q253" i="4"/>
  <c r="P263" i="4"/>
  <c r="R308" i="4"/>
  <c r="Q308" i="4"/>
  <c r="N218" i="4"/>
  <c r="P218" i="4"/>
  <c r="N226" i="4"/>
  <c r="N235" i="4"/>
  <c r="N238" i="4"/>
  <c r="Q250" i="4"/>
  <c r="N267" i="4"/>
  <c r="P267" i="4"/>
  <c r="N293" i="4"/>
  <c r="N301" i="4"/>
  <c r="N304" i="4"/>
  <c r="N246" i="4"/>
  <c r="N250" i="4"/>
  <c r="P250" i="4"/>
  <c r="N270" i="4"/>
  <c r="N272" i="4"/>
  <c r="N276" i="4"/>
  <c r="Q279" i="4"/>
  <c r="N285" i="4"/>
  <c r="N288" i="4"/>
  <c r="N289" i="4"/>
  <c r="P289" i="4"/>
  <c r="Q292" i="4"/>
  <c r="N295" i="4"/>
  <c r="Q300" i="4"/>
  <c r="N303" i="4"/>
  <c r="Q284" i="4"/>
  <c r="Q302" i="4"/>
  <c r="N274" i="4"/>
  <c r="P274" i="4"/>
  <c r="R293" i="4"/>
  <c r="N244" i="4"/>
  <c r="N257" i="4"/>
  <c r="N259" i="4"/>
  <c r="R268" i="4"/>
  <c r="Q280" i="4"/>
  <c r="N284" i="4"/>
  <c r="P284" i="4"/>
  <c r="R285" i="4"/>
  <c r="R295" i="4"/>
  <c r="R303" i="4"/>
  <c r="Q30" i="4"/>
  <c r="R30" i="4"/>
  <c r="R49" i="4"/>
  <c r="Q49" i="4"/>
  <c r="R52" i="4"/>
  <c r="Q52" i="4"/>
  <c r="R59" i="4"/>
  <c r="Q59" i="4"/>
  <c r="R17" i="4"/>
  <c r="Q17" i="4"/>
  <c r="R18" i="4"/>
  <c r="Q18" i="4"/>
  <c r="Q46" i="4"/>
  <c r="R46" i="4"/>
  <c r="Q22" i="4"/>
  <c r="R22" i="4"/>
  <c r="Q13" i="4"/>
  <c r="R13" i="4"/>
  <c r="R14" i="4"/>
  <c r="Q14" i="4"/>
  <c r="R27" i="4"/>
  <c r="Q27" i="4"/>
  <c r="R28" i="4"/>
  <c r="Q28" i="4"/>
  <c r="R7" i="4"/>
  <c r="Q7" i="4"/>
  <c r="R19" i="4"/>
  <c r="Q19" i="4"/>
  <c r="R29" i="4"/>
  <c r="Q29" i="4"/>
  <c r="R12" i="4"/>
  <c r="Q12" i="4"/>
  <c r="R25" i="4"/>
  <c r="Q25" i="4"/>
  <c r="R26" i="4"/>
  <c r="Q26" i="4"/>
  <c r="R33" i="4"/>
  <c r="Q33" i="4"/>
  <c r="R37" i="4"/>
  <c r="P37" i="4"/>
  <c r="Q37" i="4"/>
  <c r="R56" i="4"/>
  <c r="Q56" i="4"/>
  <c r="Q8" i="4"/>
  <c r="R8" i="4"/>
  <c r="Q20" i="4"/>
  <c r="R20" i="4"/>
  <c r="R11" i="4"/>
  <c r="Q11" i="4"/>
  <c r="R39" i="4"/>
  <c r="Q39" i="4"/>
  <c r="R43" i="4"/>
  <c r="Q43" i="4"/>
  <c r="Q55" i="4"/>
  <c r="R55" i="4"/>
  <c r="Q66" i="4"/>
  <c r="R66" i="4"/>
  <c r="R50" i="4"/>
  <c r="Q50" i="4"/>
  <c r="R57" i="4"/>
  <c r="Q57" i="4"/>
  <c r="R80" i="4"/>
  <c r="Q80" i="4"/>
  <c r="R86" i="4"/>
  <c r="Q86" i="4"/>
  <c r="R105" i="4"/>
  <c r="Q105" i="4"/>
  <c r="R116" i="4"/>
  <c r="Q116" i="4"/>
  <c r="R186" i="4"/>
  <c r="Q186" i="4"/>
  <c r="R187" i="4"/>
  <c r="Q187" i="4"/>
  <c r="H309" i="4"/>
  <c r="N33" i="4"/>
  <c r="Q36" i="4"/>
  <c r="Q42" i="4"/>
  <c r="N43" i="4"/>
  <c r="N49" i="4"/>
  <c r="Q62" i="4"/>
  <c r="Q68" i="4"/>
  <c r="R72" i="4"/>
  <c r="P72" i="4"/>
  <c r="Q72" i="4"/>
  <c r="N75" i="4"/>
  <c r="N77" i="4"/>
  <c r="R81" i="4"/>
  <c r="Q81" i="4"/>
  <c r="R82" i="4"/>
  <c r="Q82" i="4"/>
  <c r="Q87" i="4"/>
  <c r="R87" i="4"/>
  <c r="Q93" i="4"/>
  <c r="R93" i="4"/>
  <c r="R102" i="4"/>
  <c r="Q102" i="4"/>
  <c r="R104" i="4"/>
  <c r="Q104" i="4"/>
  <c r="Q120" i="4"/>
  <c r="R120" i="4"/>
  <c r="R121" i="4"/>
  <c r="Q121" i="4"/>
  <c r="J309" i="4"/>
  <c r="N52" i="4"/>
  <c r="R96" i="4"/>
  <c r="Q96" i="4"/>
  <c r="R97" i="4"/>
  <c r="P97" i="4"/>
  <c r="Q97" i="4"/>
  <c r="N101" i="4"/>
  <c r="R103" i="4"/>
  <c r="Q103" i="4"/>
  <c r="R135" i="4"/>
  <c r="Q135" i="4"/>
  <c r="Q137" i="4"/>
  <c r="R137" i="4"/>
  <c r="R138" i="4"/>
  <c r="Q138" i="4"/>
  <c r="R145" i="4"/>
  <c r="R151" i="4"/>
  <c r="Q151" i="4"/>
  <c r="L309" i="4"/>
  <c r="S6" i="4"/>
  <c r="Q10" i="4"/>
  <c r="Q16" i="4"/>
  <c r="Q24" i="4"/>
  <c r="Q41" i="4"/>
  <c r="Q54" i="4"/>
  <c r="Q61" i="4"/>
  <c r="R99" i="4"/>
  <c r="Q99" i="4"/>
  <c r="R119" i="4"/>
  <c r="Q119" i="4"/>
  <c r="R134" i="4"/>
  <c r="Q134" i="4"/>
  <c r="N6" i="4"/>
  <c r="T6" i="4"/>
  <c r="T309" i="4"/>
  <c r="R38" i="4"/>
  <c r="N41" i="4"/>
  <c r="P41" i="4"/>
  <c r="R58" i="4"/>
  <c r="N61" i="4"/>
  <c r="P61" i="4"/>
  <c r="Q67" i="4"/>
  <c r="R69" i="4"/>
  <c r="R71" i="4"/>
  <c r="N78" i="4"/>
  <c r="R79" i="4"/>
  <c r="R126" i="4"/>
  <c r="R109" i="4"/>
  <c r="R122" i="4"/>
  <c r="Q122" i="4"/>
  <c r="R123" i="4"/>
  <c r="Q123" i="4"/>
  <c r="N126" i="4"/>
  <c r="R129" i="4"/>
  <c r="R139" i="4"/>
  <c r="Q139" i="4"/>
  <c r="R140" i="4"/>
  <c r="Q140" i="4"/>
  <c r="R141" i="4"/>
  <c r="Q141" i="4"/>
  <c r="R142" i="4"/>
  <c r="Q142" i="4"/>
  <c r="N145" i="4"/>
  <c r="R146" i="4"/>
  <c r="P146" i="4"/>
  <c r="Q146" i="4"/>
  <c r="R148" i="4"/>
  <c r="Q148" i="4"/>
  <c r="Q152" i="4"/>
  <c r="R152" i="4"/>
  <c r="N157" i="4"/>
  <c r="Q197" i="4"/>
  <c r="R197" i="4"/>
  <c r="Q199" i="4"/>
  <c r="R199" i="4"/>
  <c r="R200" i="4"/>
  <c r="Q200" i="4"/>
  <c r="R209" i="4"/>
  <c r="Q209" i="4"/>
  <c r="Q213" i="4"/>
  <c r="R213" i="4"/>
  <c r="R147" i="4"/>
  <c r="Q147" i="4"/>
  <c r="N151" i="4"/>
  <c r="N85" i="4"/>
  <c r="R88" i="4"/>
  <c r="Q88" i="4"/>
  <c r="N91" i="4"/>
  <c r="R95" i="4"/>
  <c r="R106" i="4"/>
  <c r="Q106" i="4"/>
  <c r="N109" i="4"/>
  <c r="R110" i="4"/>
  <c r="Q110" i="4"/>
  <c r="N129" i="4"/>
  <c r="R130" i="4"/>
  <c r="Q130" i="4"/>
  <c r="Q136" i="4"/>
  <c r="R153" i="4"/>
  <c r="Q153" i="4"/>
  <c r="N92" i="4"/>
  <c r="N98" i="4"/>
  <c r="P98" i="4"/>
  <c r="N100" i="4"/>
  <c r="R111" i="4"/>
  <c r="Q111" i="4"/>
  <c r="R112" i="4"/>
  <c r="Q112" i="4"/>
  <c r="R113" i="4"/>
  <c r="Q113" i="4"/>
  <c r="R114" i="4"/>
  <c r="Q114" i="4"/>
  <c r="N117" i="4"/>
  <c r="R118" i="4"/>
  <c r="Q118" i="4"/>
  <c r="R131" i="4"/>
  <c r="Q131" i="4"/>
  <c r="R132" i="4"/>
  <c r="Q132" i="4"/>
  <c r="R154" i="4"/>
  <c r="Q154" i="4"/>
  <c r="R155" i="4"/>
  <c r="P155" i="4"/>
  <c r="Q155" i="4"/>
  <c r="R156" i="4"/>
  <c r="Q156" i="4"/>
  <c r="R161" i="4"/>
  <c r="Q161" i="4"/>
  <c r="Q162" i="4"/>
  <c r="R162" i="4"/>
  <c r="R171" i="4"/>
  <c r="Q171" i="4"/>
  <c r="Q159" i="4"/>
  <c r="N174" i="4"/>
  <c r="R207" i="4"/>
  <c r="Q207" i="4"/>
  <c r="R208" i="4"/>
  <c r="Q208" i="4"/>
  <c r="N165" i="4"/>
  <c r="P165" i="4"/>
  <c r="R166" i="4"/>
  <c r="R168" i="4"/>
  <c r="Q169" i="4"/>
  <c r="Q188" i="4"/>
  <c r="R188" i="4"/>
  <c r="R192" i="4"/>
  <c r="Q192" i="4"/>
  <c r="R236" i="4"/>
  <c r="Q236" i="4"/>
  <c r="R163" i="4"/>
  <c r="Q163" i="4"/>
  <c r="N166" i="4"/>
  <c r="R180" i="4"/>
  <c r="Q180" i="4"/>
  <c r="R183" i="4"/>
  <c r="Q183" i="4"/>
  <c r="R261" i="4"/>
  <c r="P261" i="4"/>
  <c r="Q261" i="4"/>
  <c r="N149" i="4"/>
  <c r="R160" i="4"/>
  <c r="R189" i="4"/>
  <c r="Q189" i="4"/>
  <c r="R201" i="4"/>
  <c r="Q201" i="4"/>
  <c r="Q193" i="4"/>
  <c r="N213" i="4"/>
  <c r="R214" i="4"/>
  <c r="Q214" i="4"/>
  <c r="R226" i="4"/>
  <c r="Q226" i="4"/>
  <c r="Q238" i="4"/>
  <c r="R238" i="4"/>
  <c r="R251" i="4"/>
  <c r="Q251" i="4"/>
  <c r="N202" i="4"/>
  <c r="P202" i="4"/>
  <c r="R215" i="4"/>
  <c r="Q215" i="4"/>
  <c r="R216" i="4"/>
  <c r="P216" i="4"/>
  <c r="Q216" i="4"/>
  <c r="R222" i="4"/>
  <c r="Q222" i="4"/>
  <c r="R223" i="4"/>
  <c r="Q227" i="4"/>
  <c r="R227" i="4"/>
  <c r="N230" i="4"/>
  <c r="R270" i="4"/>
  <c r="Q270" i="4"/>
  <c r="Q248" i="4"/>
  <c r="R248" i="4"/>
  <c r="Q257" i="4"/>
  <c r="R257" i="4"/>
  <c r="N194" i="4"/>
  <c r="R195" i="4"/>
  <c r="Q198" i="4"/>
  <c r="N204" i="4"/>
  <c r="Q212" i="4"/>
  <c r="N223" i="4"/>
  <c r="R228" i="4"/>
  <c r="Q228" i="4"/>
  <c r="R258" i="4"/>
  <c r="Q258" i="4"/>
  <c r="N186" i="4"/>
  <c r="N195" i="4"/>
  <c r="N205" i="4"/>
  <c r="R206" i="4"/>
  <c r="Q206" i="4"/>
  <c r="N210" i="4"/>
  <c r="R229" i="4"/>
  <c r="Q229" i="4"/>
  <c r="N232" i="4"/>
  <c r="P232" i="4"/>
  <c r="R241" i="4"/>
  <c r="Q241" i="4"/>
  <c r="Q277" i="4"/>
  <c r="R277" i="4"/>
  <c r="P277" i="4"/>
  <c r="Q218" i="4"/>
  <c r="Q224" i="4"/>
  <c r="N231" i="4"/>
  <c r="P231" i="4"/>
  <c r="N233" i="4"/>
  <c r="R239" i="4"/>
  <c r="Q239" i="4"/>
  <c r="N260" i="4"/>
  <c r="Q266" i="4"/>
  <c r="R266" i="4"/>
  <c r="R278" i="4"/>
  <c r="Q278" i="4"/>
  <c r="N282" i="4"/>
  <c r="N283" i="4"/>
  <c r="R235" i="4"/>
  <c r="R245" i="4"/>
  <c r="Q245" i="4"/>
  <c r="N252" i="4"/>
  <c r="R272" i="4"/>
  <c r="Q272" i="4"/>
  <c r="R220" i="4"/>
  <c r="Q220" i="4"/>
  <c r="Q273" i="4"/>
  <c r="R273" i="4"/>
  <c r="R243" i="4"/>
  <c r="Q247" i="4"/>
  <c r="N306" i="4"/>
  <c r="Q255" i="4"/>
  <c r="Q264" i="4"/>
  <c r="Q267" i="4"/>
  <c r="R271" i="4"/>
  <c r="Q281" i="4"/>
  <c r="Q282" i="4"/>
  <c r="R282" i="4"/>
  <c r="R249" i="4"/>
  <c r="Q249" i="4"/>
  <c r="N251" i="4"/>
  <c r="N255" i="4"/>
  <c r="P255" i="4"/>
  <c r="R260" i="4"/>
  <c r="N264" i="4"/>
  <c r="P264" i="4"/>
  <c r="R299" i="4"/>
  <c r="Q299" i="4"/>
  <c r="R269" i="4"/>
  <c r="Q269" i="4"/>
  <c r="R276" i="4"/>
  <c r="Q276" i="4"/>
  <c r="R288" i="4"/>
  <c r="Q288" i="4"/>
  <c r="Q290" i="4"/>
  <c r="R290" i="4"/>
  <c r="R291" i="4"/>
  <c r="Q291" i="4"/>
  <c r="Q306" i="4"/>
  <c r="R306" i="4"/>
  <c r="R286" i="4"/>
  <c r="Q286" i="4"/>
  <c r="R296" i="4"/>
  <c r="Q296" i="4"/>
  <c r="N278" i="4"/>
  <c r="N280" i="4"/>
  <c r="P280" i="4"/>
  <c r="R283" i="4"/>
  <c r="Q283" i="4"/>
  <c r="N286" i="4"/>
  <c r="Q287" i="4"/>
  <c r="N291" i="4"/>
  <c r="N296" i="4"/>
  <c r="Q297" i="4"/>
  <c r="R301" i="4"/>
  <c r="R307" i="4"/>
  <c r="Q307" i="4"/>
  <c r="R294" i="4"/>
  <c r="Q294" i="4"/>
  <c r="N298" i="4"/>
  <c r="P298" i="4"/>
  <c r="R304" i="4"/>
  <c r="Q304" i="4"/>
  <c r="P156" i="5"/>
  <c r="P109" i="5"/>
  <c r="P167" i="5"/>
  <c r="P260" i="5"/>
  <c r="P104" i="5"/>
  <c r="P102" i="5"/>
  <c r="P105" i="5"/>
  <c r="P55" i="5"/>
  <c r="P336" i="5"/>
  <c r="P340" i="5"/>
  <c r="P93" i="5"/>
  <c r="P232" i="5"/>
  <c r="P96" i="5"/>
  <c r="P184" i="5"/>
  <c r="P51" i="5"/>
  <c r="P174" i="5"/>
  <c r="P54" i="5"/>
  <c r="P169" i="5"/>
  <c r="P113" i="4"/>
  <c r="P92" i="4"/>
  <c r="P137" i="4"/>
  <c r="P270" i="4"/>
  <c r="P153" i="4"/>
  <c r="P167" i="4"/>
  <c r="P183" i="4"/>
  <c r="P173" i="4"/>
  <c r="P20" i="5"/>
  <c r="P110" i="5"/>
  <c r="P211" i="5"/>
  <c r="P176" i="5"/>
  <c r="P129" i="5"/>
  <c r="P152" i="5"/>
  <c r="P92" i="5"/>
  <c r="P223" i="5"/>
  <c r="P237" i="5"/>
  <c r="P287" i="5"/>
  <c r="P236" i="5"/>
  <c r="P9" i="5"/>
  <c r="P145" i="5"/>
  <c r="P124" i="5"/>
  <c r="P280" i="5"/>
  <c r="P308" i="5"/>
  <c r="P199" i="5"/>
  <c r="P136" i="5"/>
  <c r="P142" i="5"/>
  <c r="P294" i="5"/>
  <c r="P125" i="5"/>
  <c r="P56" i="5"/>
  <c r="P111" i="5"/>
  <c r="P117" i="5"/>
  <c r="P45" i="5"/>
  <c r="P342" i="5"/>
  <c r="P316" i="5"/>
  <c r="P324" i="5"/>
  <c r="P255" i="5"/>
  <c r="P269" i="5"/>
  <c r="P217" i="5"/>
  <c r="P108" i="5"/>
  <c r="P81" i="5"/>
  <c r="P348" i="5"/>
  <c r="P185" i="5"/>
  <c r="P265" i="5"/>
  <c r="P79" i="5"/>
  <c r="P300" i="5"/>
  <c r="P254" i="5"/>
  <c r="P247" i="5"/>
  <c r="P352" i="5"/>
  <c r="P253" i="5"/>
  <c r="P94" i="5"/>
  <c r="P302" i="5"/>
  <c r="P286" i="5"/>
  <c r="P177" i="5"/>
  <c r="P309" i="5"/>
  <c r="P272" i="5"/>
  <c r="P8" i="5"/>
  <c r="P76" i="5"/>
  <c r="P64" i="5"/>
  <c r="P47" i="5"/>
  <c r="P318" i="5"/>
  <c r="P335" i="5"/>
  <c r="P320" i="5"/>
  <c r="P304" i="5"/>
  <c r="P89" i="5"/>
  <c r="P206" i="5"/>
  <c r="P221" i="5"/>
  <c r="P158" i="5"/>
  <c r="P39" i="5"/>
  <c r="P25" i="5"/>
  <c r="P52" i="5"/>
  <c r="P343" i="5"/>
  <c r="P225" i="5"/>
  <c r="P297" i="5"/>
  <c r="P215" i="5"/>
  <c r="P313" i="5"/>
  <c r="P312" i="5"/>
  <c r="P256" i="5"/>
  <c r="P249" i="5"/>
  <c r="P165" i="5"/>
  <c r="P86" i="5"/>
  <c r="P70" i="5"/>
  <c r="P230" i="5"/>
  <c r="P46" i="5"/>
  <c r="P17" i="5"/>
  <c r="P311" i="5"/>
  <c r="P134" i="5"/>
  <c r="P36" i="5"/>
  <c r="P276" i="5"/>
  <c r="P213" i="5"/>
  <c r="P204" i="5"/>
  <c r="P159" i="5"/>
  <c r="P144" i="5"/>
  <c r="P150" i="5"/>
  <c r="P127" i="5"/>
  <c r="P31" i="5"/>
  <c r="P16" i="5"/>
  <c r="P166" i="5"/>
  <c r="P97" i="5"/>
  <c r="P268" i="5"/>
  <c r="P228" i="5"/>
  <c r="P293" i="5"/>
  <c r="P273" i="5"/>
  <c r="P143" i="5"/>
  <c r="P100" i="5"/>
  <c r="P231" i="5"/>
  <c r="P157" i="5"/>
  <c r="P68" i="5"/>
  <c r="P62" i="5"/>
  <c r="P69" i="5"/>
  <c r="P319" i="5"/>
  <c r="P212" i="5"/>
  <c r="P214" i="5"/>
  <c r="P24" i="5"/>
  <c r="P291" i="5"/>
  <c r="P333" i="5"/>
  <c r="P172" i="5"/>
  <c r="P209" i="5"/>
  <c r="P103" i="5"/>
  <c r="P73" i="5"/>
  <c r="P244" i="5"/>
  <c r="P345" i="5"/>
  <c r="P329" i="5"/>
  <c r="P205" i="5"/>
  <c r="P63" i="5"/>
  <c r="P116" i="5"/>
  <c r="P292" i="5"/>
  <c r="P208" i="5"/>
  <c r="P240" i="5"/>
  <c r="P149" i="5"/>
  <c r="P350" i="5"/>
  <c r="P261" i="5"/>
  <c r="P328" i="5"/>
  <c r="P296" i="5"/>
  <c r="P164" i="5"/>
  <c r="P53" i="5"/>
  <c r="P284" i="5"/>
  <c r="P135" i="5"/>
  <c r="P188" i="5"/>
  <c r="P183" i="5"/>
  <c r="P341" i="5"/>
  <c r="P303" i="5"/>
  <c r="P203" i="5"/>
  <c r="P112" i="5"/>
  <c r="P119" i="5"/>
  <c r="P238" i="5"/>
  <c r="P270" i="5"/>
  <c r="P192" i="5"/>
  <c r="Q354" i="5"/>
  <c r="P88" i="5"/>
  <c r="P305" i="5"/>
  <c r="P180" i="5"/>
  <c r="P326" i="5"/>
  <c r="P281" i="5"/>
  <c r="P189" i="5"/>
  <c r="P245" i="5"/>
  <c r="P289" i="5"/>
  <c r="P229" i="5"/>
  <c r="P182" i="5"/>
  <c r="N354" i="5"/>
  <c r="P61" i="5"/>
  <c r="P220" i="5"/>
  <c r="P332" i="5"/>
  <c r="P295" i="5"/>
  <c r="P224" i="5"/>
  <c r="P168" i="5"/>
  <c r="P131" i="5"/>
  <c r="R354" i="5"/>
  <c r="P80" i="5"/>
  <c r="P210" i="4"/>
  <c r="P299" i="4"/>
  <c r="P249" i="4"/>
  <c r="P118" i="4"/>
  <c r="P95" i="4"/>
  <c r="P256" i="4"/>
  <c r="P147" i="4"/>
  <c r="P44" i="4"/>
  <c r="P254" i="4"/>
  <c r="P39" i="4"/>
  <c r="P194" i="4"/>
  <c r="P157" i="4"/>
  <c r="P87" i="4"/>
  <c r="P266" i="4"/>
  <c r="P214" i="4"/>
  <c r="P162" i="4"/>
  <c r="P152" i="4"/>
  <c r="P160" i="4"/>
  <c r="P168" i="4"/>
  <c r="P100" i="4"/>
  <c r="P85" i="4"/>
  <c r="P119" i="4"/>
  <c r="P94" i="4"/>
  <c r="P276" i="4"/>
  <c r="P149" i="4"/>
  <c r="P11" i="4"/>
  <c r="P13" i="4"/>
  <c r="P34" i="4"/>
  <c r="P35" i="4"/>
  <c r="P170" i="4"/>
  <c r="P245" i="4"/>
  <c r="P236" i="4"/>
  <c r="P161" i="4"/>
  <c r="P225" i="4"/>
  <c r="P45" i="4"/>
  <c r="P273" i="4"/>
  <c r="P139" i="4"/>
  <c r="P192" i="4"/>
  <c r="P174" i="4"/>
  <c r="P82" i="4"/>
  <c r="P243" i="4"/>
  <c r="P258" i="4"/>
  <c r="P201" i="4"/>
  <c r="P200" i="4"/>
  <c r="P140" i="4"/>
  <c r="P69" i="4"/>
  <c r="P177" i="4"/>
  <c r="P234" i="4"/>
  <c r="P240" i="4"/>
  <c r="P294" i="4"/>
  <c r="P204" i="4"/>
  <c r="P123" i="4"/>
  <c r="P158" i="4"/>
  <c r="P65" i="4"/>
  <c r="P252" i="4"/>
  <c r="P238" i="4"/>
  <c r="P88" i="4"/>
  <c r="P121" i="4"/>
  <c r="P188" i="4"/>
  <c r="P114" i="4"/>
  <c r="P111" i="4"/>
  <c r="P197" i="4"/>
  <c r="P269" i="4"/>
  <c r="P257" i="4"/>
  <c r="P50" i="4"/>
  <c r="P19" i="4"/>
  <c r="P78" i="4"/>
  <c r="P172" i="4"/>
  <c r="P135" i="4"/>
  <c r="P290" i="4"/>
  <c r="P220" i="4"/>
  <c r="P215" i="4"/>
  <c r="P28" i="4"/>
  <c r="P46" i="4"/>
  <c r="P205" i="4"/>
  <c r="P230" i="4"/>
  <c r="P223" i="4"/>
  <c r="P226" i="4"/>
  <c r="P208" i="4"/>
  <c r="P130" i="4"/>
  <c r="P209" i="4"/>
  <c r="P141" i="4"/>
  <c r="P90" i="4"/>
  <c r="P32" i="4"/>
  <c r="P307" i="4"/>
  <c r="P77" i="4"/>
  <c r="P105" i="4"/>
  <c r="P29" i="4"/>
  <c r="P144" i="4"/>
  <c r="P79" i="4"/>
  <c r="P187" i="4"/>
  <c r="P116" i="4"/>
  <c r="P30" i="4"/>
  <c r="P178" i="4"/>
  <c r="P196" i="4"/>
  <c r="P48" i="4"/>
  <c r="P248" i="4"/>
  <c r="P122" i="4"/>
  <c r="P55" i="4"/>
  <c r="P219" i="4"/>
  <c r="P246" i="4"/>
  <c r="P288" i="4"/>
  <c r="P207" i="4"/>
  <c r="P154" i="4"/>
  <c r="P80" i="4"/>
  <c r="P56" i="4"/>
  <c r="P268" i="4"/>
  <c r="P15" i="4"/>
  <c r="P112" i="4"/>
  <c r="P148" i="4"/>
  <c r="P104" i="4"/>
  <c r="P20" i="4"/>
  <c r="P26" i="4"/>
  <c r="P308" i="4"/>
  <c r="P156" i="4"/>
  <c r="P131" i="4"/>
  <c r="P58" i="4"/>
  <c r="P134" i="4"/>
  <c r="P22" i="4"/>
  <c r="P259" i="4"/>
  <c r="P163" i="4"/>
  <c r="P57" i="4"/>
  <c r="P12" i="4"/>
  <c r="P21" i="4"/>
  <c r="P107" i="4"/>
  <c r="P239" i="4"/>
  <c r="P99" i="4"/>
  <c r="P14" i="4"/>
  <c r="P301" i="4"/>
  <c r="P271" i="4"/>
  <c r="P233" i="4"/>
  <c r="P180" i="4"/>
  <c r="P132" i="4"/>
  <c r="P101" i="4"/>
  <c r="P75" i="4"/>
  <c r="P235" i="4"/>
  <c r="P241" i="4"/>
  <c r="P106" i="4"/>
  <c r="P91" i="4"/>
  <c r="P38" i="4"/>
  <c r="P17" i="4"/>
  <c r="P125" i="4"/>
  <c r="P74" i="4"/>
  <c r="P93" i="4"/>
  <c r="P185" i="4"/>
  <c r="P127" i="4"/>
  <c r="P86" i="4"/>
  <c r="P59" i="4"/>
  <c r="P222" i="4"/>
  <c r="P199" i="4"/>
  <c r="P81" i="4"/>
  <c r="P27" i="4"/>
  <c r="P285" i="4"/>
  <c r="P275" i="4"/>
  <c r="P70" i="4"/>
  <c r="P206" i="4"/>
  <c r="P138" i="4"/>
  <c r="P103" i="4"/>
  <c r="P253" i="4"/>
  <c r="P181" i="4"/>
  <c r="P9" i="4"/>
  <c r="P31" i="4"/>
  <c r="P179" i="4"/>
  <c r="P229" i="4"/>
  <c r="P228" i="4"/>
  <c r="P189" i="4"/>
  <c r="P110" i="4"/>
  <c r="P142" i="4"/>
  <c r="P25" i="4"/>
  <c r="P18" i="4"/>
  <c r="P23" i="4"/>
  <c r="P304" i="4"/>
  <c r="P227" i="4"/>
  <c r="P71" i="4"/>
  <c r="P120" i="4"/>
  <c r="P66" i="4"/>
  <c r="P8" i="4"/>
  <c r="P295" i="4"/>
  <c r="P53" i="4"/>
  <c r="P306" i="4"/>
  <c r="P260" i="4"/>
  <c r="P293" i="4"/>
  <c r="P244" i="4"/>
  <c r="P272" i="4"/>
  <c r="P171" i="4"/>
  <c r="P213" i="4"/>
  <c r="P43" i="4"/>
  <c r="P117" i="4"/>
  <c r="P96" i="4"/>
  <c r="P102" i="4"/>
  <c r="P7" i="4"/>
  <c r="P303" i="4"/>
  <c r="P283" i="4"/>
  <c r="P278" i="4"/>
  <c r="P166" i="4"/>
  <c r="P129" i="4"/>
  <c r="P145" i="4"/>
  <c r="P33" i="4"/>
  <c r="P49" i="4"/>
  <c r="P291" i="4"/>
  <c r="P195" i="4"/>
  <c r="P251" i="4"/>
  <c r="P52" i="4"/>
  <c r="P296" i="4"/>
  <c r="P282" i="4"/>
  <c r="P109" i="4"/>
  <c r="N309" i="4"/>
  <c r="P151" i="4"/>
  <c r="P286" i="4"/>
  <c r="P126" i="4"/>
  <c r="S309" i="4"/>
  <c r="R6" i="4"/>
  <c r="Q6" i="4"/>
  <c r="Q309" i="4"/>
  <c r="P186" i="4"/>
  <c r="P354" i="5"/>
  <c r="R309" i="4"/>
  <c r="P6" i="4"/>
  <c r="P309" i="4"/>
</calcChain>
</file>

<file path=xl/sharedStrings.xml><?xml version="1.0" encoding="utf-8"?>
<sst xmlns="http://schemas.openxmlformats.org/spreadsheetml/2006/main" count="3076" uniqueCount="184">
  <si>
    <t>CMDA Block 
Ref.</t>
  </si>
  <si>
    <t>FLO
OR</t>
  </si>
  <si>
    <t xml:space="preserve">Block 
Name </t>
  </si>
  <si>
    <t>FLAT
 NO.</t>
  </si>
  <si>
    <t>TYPE</t>
  </si>
  <si>
    <t xml:space="preserve">RERA CARPET AREA (See 2(k)of Act) </t>
  </si>
  <si>
    <t>EXCLUSIVE BALCONY</t>
  </si>
  <si>
    <t>TOTAL CARPET AREA</t>
  </si>
  <si>
    <t xml:space="preserve">Proportionate Common Area </t>
  </si>
  <si>
    <t xml:space="preserve">TOTAL  AREA </t>
  </si>
  <si>
    <t>UDS</t>
  </si>
  <si>
    <t>S.No</t>
  </si>
  <si>
    <t>(SQM.)</t>
  </si>
  <si>
    <t>(SFT.)</t>
  </si>
  <si>
    <t>2ND FLOOR</t>
  </si>
  <si>
    <t>3RD FLOOR</t>
  </si>
  <si>
    <t>7th FLOOR</t>
  </si>
  <si>
    <t>8th FLOOR</t>
  </si>
  <si>
    <t>9th FLOOR</t>
  </si>
  <si>
    <t>10th FLOOR</t>
  </si>
  <si>
    <t>11th FLOOR</t>
  </si>
  <si>
    <t>12th FLOOR</t>
  </si>
  <si>
    <t>13th FLOOR</t>
  </si>
  <si>
    <t>14th FLOOR</t>
  </si>
  <si>
    <t>15th FLOOR</t>
  </si>
  <si>
    <t>16th FLOOR</t>
  </si>
  <si>
    <t>17th FLOOR</t>
  </si>
  <si>
    <t>18th FLOOR</t>
  </si>
  <si>
    <t>19th FLOOR</t>
  </si>
  <si>
    <t>20th FLOOR</t>
  </si>
  <si>
    <t>21st FLOOR</t>
  </si>
  <si>
    <t>22nd FLOOR</t>
  </si>
  <si>
    <t>23rd FLOOR</t>
  </si>
  <si>
    <t>24th FLOOR</t>
  </si>
  <si>
    <t>25th FLOOR</t>
  </si>
  <si>
    <t>26th FLOOR</t>
  </si>
  <si>
    <t>27th FLOOR</t>
  </si>
  <si>
    <t>28th FLOOR</t>
  </si>
  <si>
    <t>29th FLOOR</t>
  </si>
  <si>
    <t>30th FLOOR</t>
  </si>
  <si>
    <t>31st FLOOR</t>
  </si>
  <si>
    <t>32nd FLOOR</t>
  </si>
  <si>
    <t>33rd FLOOR</t>
  </si>
  <si>
    <t>34th FLOOR</t>
  </si>
  <si>
    <t>35th FLOOR</t>
  </si>
  <si>
    <t>36th FLOOR</t>
  </si>
  <si>
    <t>37th FLOOR</t>
  </si>
  <si>
    <t>38th FLOOR</t>
  </si>
  <si>
    <t>39th FLOOR</t>
  </si>
  <si>
    <t>40th FLOOR</t>
  </si>
  <si>
    <t>41st FLOOR</t>
  </si>
  <si>
    <t>42nd FLOOR</t>
  </si>
  <si>
    <t>43rd FLOOR</t>
  </si>
  <si>
    <t>44th FLOOR</t>
  </si>
  <si>
    <t>TOTAL</t>
  </si>
  <si>
    <t>TCD - TOWER 1</t>
  </si>
  <si>
    <t>TCD - TOWER 2</t>
  </si>
  <si>
    <t>3 BHK + 3T</t>
  </si>
  <si>
    <t>2 BHK + 2T</t>
  </si>
  <si>
    <t>1ST FLOOR</t>
  </si>
  <si>
    <t>4th FLOOR</t>
  </si>
  <si>
    <t>5th FLOOR</t>
  </si>
  <si>
    <t>6th FLOOR</t>
  </si>
  <si>
    <t>45thFLOOR</t>
  </si>
  <si>
    <t>EXCLUSIVE VERANDHA/ UTILITY/ SERVICE/OPEN TERRACE</t>
  </si>
  <si>
    <t>1st FLOOR</t>
  </si>
  <si>
    <t>2nd FLOOR</t>
  </si>
  <si>
    <t>3rd FLOOR</t>
  </si>
  <si>
    <t>45th FLOOR</t>
  </si>
  <si>
    <t>SPR CONSTRUCTION PVT LTD - CARPET AREA STATEMENT  - PHASE 1 ( BLOCK 7 )  - TOWER - 1</t>
  </si>
  <si>
    <t>SPR CONSTRUCTION PVT LTD - CARPET AREA STATEMENT  - PHASE 1 ( BLOCK 7 ) - TOWER - 2</t>
  </si>
  <si>
    <t>SPLIT</t>
  </si>
  <si>
    <t>THIRD FLOOR</t>
  </si>
  <si>
    <t>SECOND FLOOR</t>
  </si>
  <si>
    <t>DUPLEX G+1</t>
  </si>
  <si>
    <t>GROUND</t>
  </si>
  <si>
    <t>SQ.FT</t>
  </si>
  <si>
    <t>SQ.M</t>
  </si>
  <si>
    <t>SALEABLE AREA</t>
  </si>
  <si>
    <t xml:space="preserve">CARPET AREA </t>
  </si>
  <si>
    <t>SHOP TYPE</t>
  </si>
  <si>
    <t>SHOP NO</t>
  </si>
  <si>
    <t>FLOOR</t>
  </si>
  <si>
    <t>S.NO.</t>
  </si>
  <si>
    <t xml:space="preserve">UNIT SIZE 
Saleable Area </t>
  </si>
  <si>
    <t>UNIT TYPE</t>
  </si>
  <si>
    <t xml:space="preserve">UNIT COUNT </t>
  </si>
  <si>
    <t xml:space="preserve">Unit Count </t>
  </si>
  <si>
    <t xml:space="preserve">2 BHK </t>
  </si>
  <si>
    <t>2 BHK - REFUGE</t>
  </si>
  <si>
    <t xml:space="preserve">3 BHK </t>
  </si>
  <si>
    <t>Grand Total</t>
  </si>
  <si>
    <t>TOTAL RERA CARPET AREA ( Sq.ft)</t>
  </si>
  <si>
    <t xml:space="preserve">TOTAL SALEABLE AREA ( Sq.ft) </t>
  </si>
  <si>
    <t xml:space="preserve">RESIDENTIAL </t>
  </si>
  <si>
    <t>COMMERCIAL</t>
  </si>
  <si>
    <t xml:space="preserve">TOTAL </t>
  </si>
  <si>
    <t>Car Park Count</t>
  </si>
  <si>
    <t>Total 
Saleable area
 ( sq.ft )</t>
  </si>
  <si>
    <t xml:space="preserve">Block Name </t>
  </si>
  <si>
    <t>SPR BINNY SKY - PHASE I (THE CAPITAL DISTRICT) for Block 07</t>
  </si>
  <si>
    <t>BLOCK 07</t>
  </si>
  <si>
    <t>SPR CONSTRCUTION PVT. LTD.</t>
  </si>
  <si>
    <t>BLOCK 07 (SKY TOWER 1 )</t>
  </si>
  <si>
    <t>BLOCK 07 (SKY TOWER 2 )</t>
  </si>
  <si>
    <t>RERA Carpet Area 
( sq.ft)</t>
  </si>
  <si>
    <t xml:space="preserve">Total Saleable 
Area 
( Sq.ft) </t>
  </si>
  <si>
    <t>TOTAL UDS
 (Sq.ft.)</t>
  </si>
  <si>
    <t>RERA Carpet Area
( sq.ft)</t>
  </si>
  <si>
    <t>TOTAL UDS
 (sq.ft)</t>
  </si>
  <si>
    <t>TOTAL  UDS FOR TOWER 1 &amp; 2  (Sq.ft)</t>
  </si>
  <si>
    <t>TOTAL LAND EXTENT REQUIRED ( Acres)</t>
  </si>
  <si>
    <t xml:space="preserve">SPR CONSTRUCTION PVT LTD </t>
  </si>
  <si>
    <t>Block 07</t>
  </si>
  <si>
    <t>SPR BINNY SKY - PHASE I - BLOCK 07 (Residential)
 (THE CAPITAL DISTRICT) - Area statement</t>
  </si>
  <si>
    <t>SPR BINNY SKY - PHASE I - BLOCK 07 (Commercial)
 (THE CAPITAL DISTRICT) - Area statement</t>
  </si>
  <si>
    <t>Open</t>
  </si>
  <si>
    <t>Covered</t>
  </si>
  <si>
    <t>Car Parking
(in Nos)</t>
  </si>
  <si>
    <t xml:space="preserve">UDS REPRESENTATION IN SQ.MTRS FOR LAND EXTENT AVAILABLE </t>
  </si>
  <si>
    <t>A)</t>
  </si>
  <si>
    <t>The total Land extent of the project in Sq. Mt.</t>
  </si>
  <si>
    <t>Land Gifted towards OSR, Street alignment &amp; Fire Station.</t>
  </si>
  <si>
    <t>Sq.m</t>
  </si>
  <si>
    <t xml:space="preserve">OSR I              </t>
  </si>
  <si>
    <t xml:space="preserve">OSR II                   </t>
  </si>
  <si>
    <t xml:space="preserve">OSR III                   </t>
  </si>
  <si>
    <t xml:space="preserve">Street Alighnment at Cooks road </t>
  </si>
  <si>
    <t>Street Alighnment at Stephenson road</t>
  </si>
  <si>
    <t>Fire Station Land</t>
  </si>
  <si>
    <t>Total Land gifted</t>
  </si>
  <si>
    <t>B)</t>
  </si>
  <si>
    <t>Balance Land available for UDS Allocation for all the Blocks &amp; for Future Developments</t>
  </si>
  <si>
    <t>S.No.</t>
  </si>
  <si>
    <t>Blocks No.</t>
  </si>
  <si>
    <t>Project Name</t>
  </si>
  <si>
    <t>Type of Building</t>
  </si>
  <si>
    <t>No of Floors (with Extended Basement Floors)</t>
  </si>
  <si>
    <t>UDS in Sq. Mt.</t>
  </si>
  <si>
    <t>Car Parking Details</t>
  </si>
  <si>
    <t>Remarks</t>
  </si>
  <si>
    <t>Already Registred in RERA (2021)</t>
  </si>
  <si>
    <t>Now Submitted to RERA (2024)</t>
  </si>
  <si>
    <t>Difference 
in Sq. Mt.</t>
  </si>
  <si>
    <t>Total 
in Sq. Mt.</t>
  </si>
  <si>
    <t>Difference 
in nos.</t>
  </si>
  <si>
    <t>Phase I 
(SPR Highliving - Phase 1)</t>
  </si>
  <si>
    <t>Residential (Tower A)</t>
  </si>
  <si>
    <t>S+38F</t>
  </si>
  <si>
    <t>Additional UDS
1169.17 - will be handedover to Association</t>
  </si>
  <si>
    <t>CMDA CC No.EC/N-I/108/2022 dt. 25.04.2022
RERA Form C No. TN/29/Builidng/0223/2021 dt.27.07.2021 (Completed &amp; handedover)</t>
  </si>
  <si>
    <t>Residential (Tower B)</t>
  </si>
  <si>
    <t>B1+S+38F</t>
  </si>
  <si>
    <t>Residential (Tower H)</t>
  </si>
  <si>
    <t>B1+S+45F</t>
  </si>
  <si>
    <t>CMDA CC No.EC/N-I/073/2023 dt. 28.03.2023
RERA Form C No. TN/29/Builidng/0223/2021 dt.27.07.2021 (Completed &amp; handedover)</t>
  </si>
  <si>
    <t>Phase II 
(SPR Binny Highliving - Phase II)</t>
  </si>
  <si>
    <t>Residential (Tower C)</t>
  </si>
  <si>
    <t>B2+B1+S+45</t>
  </si>
  <si>
    <t>Additional UDS 211.47 - will be handedover to Association</t>
  </si>
  <si>
    <t>RERA Form C No. TN/29/Builidng/0209/2021 dt.22.07.2021 (Ongoing)</t>
  </si>
  <si>
    <t>Residential (Tower D)</t>
  </si>
  <si>
    <t>Submitted to RERA Registration</t>
  </si>
  <si>
    <t>-</t>
  </si>
  <si>
    <t>School</t>
  </si>
  <si>
    <t>B1+G+3F</t>
  </si>
  <si>
    <t>Nil</t>
  </si>
  <si>
    <t>CMDA CC No.EC/N-I/328/2021 dt. 10.12.2021
(Completed)</t>
  </si>
  <si>
    <t>SPR CITY Market of India - Phase I</t>
  </si>
  <si>
    <t>Commercial (MOI)</t>
  </si>
  <si>
    <t>B3+B2+B1+G+15F</t>
  </si>
  <si>
    <t>6219.79 
(due to additional Constructions)</t>
  </si>
  <si>
    <t>RERA Form C No. TN/29/Builidng/0224/2021 dt.27.07.2021 (Ongoing)</t>
  </si>
  <si>
    <t>SPR Binny Sky - Phase I 
(The Capital District)</t>
  </si>
  <si>
    <t>Residential + Commercial</t>
  </si>
  <si>
    <t>B2+B1+G+45</t>
  </si>
  <si>
    <t>Additional block</t>
  </si>
  <si>
    <t>Hospital</t>
  </si>
  <si>
    <t>B4+B3+B2+B1+G+11</t>
  </si>
  <si>
    <t>Not commenced</t>
  </si>
  <si>
    <t>Balance UDS available for future Phases of Residential and Commercial (or) any other development</t>
  </si>
  <si>
    <t>Total UDS after gifted lands</t>
  </si>
  <si>
    <t>* Remaining 25 open car parking and 3954 nos of covered car Parking avilable for Visitor.</t>
  </si>
  <si>
    <t>Additional block (Additional UDS 184.01 -will be handedover to Association)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</si>
</sst>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_ * #,##0.0_ ;_ * \-#,##0.0_ ;_ * &quot;-&quot;?_ ;_ @_ "/>
    <numFmt numFmtId="167" formatCode="_ * #,##0.000_ ;_ * \-#,##0.000_ ;_ * &quot;-&quot;?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.5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11"/>
      <color rgb="FF3F3F76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theme="2" tint="-0.499984740745262"/>
      </top>
      <bottom style="medium">
        <color indexed="64"/>
      </bottom>
      <diagonal/>
    </border>
    <border>
      <left/>
      <right/>
      <top style="medium">
        <color theme="2" tint="-0.499984740745262"/>
      </top>
      <bottom style="medium">
        <color indexed="64"/>
      </bottom>
      <diagonal/>
    </border>
    <border>
      <left/>
      <right style="thin">
        <color indexed="64"/>
      </right>
      <top style="medium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2" tint="-0.499984740745262"/>
      </top>
      <bottom style="medium">
        <color indexed="64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/>
      <top style="medium">
        <color theme="2" tint="-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4" fillId="7" borderId="19" applyNumberFormat="0" applyAlignment="0" applyProtection="0"/>
    <xf numFmtId="43" fontId="1" fillId="0" borderId="0" applyFont="0" applyFill="0" applyBorder="0" applyAlignment="0" applyProtection="0"/>
  </cellStyleXfs>
  <cellXfs count="352">
    <xf numFmtId="0" fontId="0" fillId="0" borderId="0" xfId="0"/>
    <xf numFmtId="1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right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6" borderId="3" xfId="0" applyNumberFormat="1" applyFont="1" applyFill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right" vertical="center"/>
    </xf>
    <xf numFmtId="164" fontId="9" fillId="0" borderId="3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right"/>
    </xf>
    <xf numFmtId="164" fontId="11" fillId="0" borderId="3" xfId="1" applyNumberFormat="1" applyFont="1" applyBorder="1"/>
    <xf numFmtId="0" fontId="9" fillId="0" borderId="3" xfId="0" applyFont="1" applyFill="1" applyBorder="1" applyAlignment="1">
      <alignment horizontal="center" vertical="center"/>
    </xf>
    <xf numFmtId="164" fontId="2" fillId="0" borderId="10" xfId="0" applyNumberFormat="1" applyFont="1" applyBorder="1"/>
    <xf numFmtId="164" fontId="2" fillId="0" borderId="11" xfId="0" applyNumberFormat="1" applyFont="1" applyBorder="1"/>
    <xf numFmtId="0" fontId="0" fillId="0" borderId="0" xfId="0" applyAlignment="1">
      <alignment wrapText="1"/>
    </xf>
    <xf numFmtId="2" fontId="9" fillId="5" borderId="3" xfId="0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horizontal="right" vertical="center"/>
    </xf>
    <xf numFmtId="164" fontId="9" fillId="0" borderId="1" xfId="1" applyNumberFormat="1" applyFont="1" applyFill="1" applyBorder="1" applyAlignment="1">
      <alignment horizontal="right"/>
    </xf>
    <xf numFmtId="164" fontId="11" fillId="0" borderId="1" xfId="1" applyNumberFormat="1" applyFont="1" applyBorder="1" applyAlignment="1">
      <alignment horizontal="right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164" fontId="9" fillId="0" borderId="6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0" borderId="6" xfId="1" applyNumberFormat="1" applyFont="1" applyFill="1" applyBorder="1" applyAlignment="1">
      <alignment horizontal="right" vertical="center"/>
    </xf>
    <xf numFmtId="164" fontId="9" fillId="0" borderId="6" xfId="1" applyNumberFormat="1" applyFont="1" applyFill="1" applyBorder="1" applyAlignment="1">
      <alignment horizontal="right"/>
    </xf>
    <xf numFmtId="164" fontId="11" fillId="0" borderId="6" xfId="1" applyNumberFormat="1" applyFont="1" applyBorder="1" applyAlignment="1">
      <alignment horizontal="right"/>
    </xf>
    <xf numFmtId="0" fontId="9" fillId="0" borderId="1" xfId="0" applyFont="1" applyFill="1" applyBorder="1" applyAlignment="1">
      <alignment horizontal="center" vertical="center"/>
    </xf>
    <xf numFmtId="164" fontId="9" fillId="6" borderId="6" xfId="0" applyNumberFormat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right"/>
    </xf>
    <xf numFmtId="43" fontId="7" fillId="3" borderId="9" xfId="1" applyFont="1" applyFill="1" applyBorder="1" applyAlignment="1">
      <alignment horizontal="center" vertical="center"/>
    </xf>
    <xf numFmtId="165" fontId="11" fillId="0" borderId="3" xfId="1" applyNumberFormat="1" applyFont="1" applyFill="1" applyBorder="1" applyAlignment="1">
      <alignment horizontal="right"/>
    </xf>
    <xf numFmtId="164" fontId="11" fillId="0" borderId="2" xfId="1" applyNumberFormat="1" applyFont="1" applyBorder="1"/>
    <xf numFmtId="164" fontId="11" fillId="0" borderId="4" xfId="1" applyNumberFormat="1" applyFont="1" applyBorder="1"/>
    <xf numFmtId="2" fontId="9" fillId="5" borderId="6" xfId="0" applyNumberFormat="1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right"/>
    </xf>
    <xf numFmtId="164" fontId="11" fillId="0" borderId="7" xfId="1" applyNumberFormat="1" applyFont="1" applyBorder="1"/>
    <xf numFmtId="1" fontId="9" fillId="0" borderId="1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/>
    </xf>
    <xf numFmtId="164" fontId="11" fillId="0" borderId="1" xfId="1" applyNumberFormat="1" applyFont="1" applyBorder="1"/>
    <xf numFmtId="164" fontId="11" fillId="0" borderId="6" xfId="1" applyNumberFormat="1" applyFont="1" applyBorder="1"/>
    <xf numFmtId="164" fontId="12" fillId="0" borderId="10" xfId="0" applyNumberFormat="1" applyFont="1" applyBorder="1"/>
    <xf numFmtId="0" fontId="8" fillId="0" borderId="12" xfId="0" applyFont="1" applyBorder="1" applyAlignment="1">
      <alignment horizontal="center" vertical="center"/>
    </xf>
    <xf numFmtId="2" fontId="9" fillId="5" borderId="16" xfId="0" applyNumberFormat="1" applyFont="1" applyFill="1" applyBorder="1" applyAlignment="1">
      <alignment horizontal="center" vertical="center" wrapText="1"/>
    </xf>
    <xf numFmtId="2" fontId="9" fillId="5" borderId="17" xfId="0" applyNumberFormat="1" applyFont="1" applyFill="1" applyBorder="1" applyAlignment="1">
      <alignment horizontal="center" vertical="center" wrapText="1"/>
    </xf>
    <xf numFmtId="2" fontId="9" fillId="5" borderId="18" xfId="0" applyNumberFormat="1" applyFont="1" applyFill="1" applyBorder="1" applyAlignment="1">
      <alignment horizontal="center" vertical="center" wrapText="1"/>
    </xf>
    <xf numFmtId="43" fontId="6" fillId="3" borderId="9" xfId="1" applyFont="1" applyFill="1" applyBorder="1" applyAlignment="1">
      <alignment horizontal="center" vertical="center"/>
    </xf>
    <xf numFmtId="16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 applyFill="1"/>
    <xf numFmtId="43" fontId="0" fillId="0" borderId="0" xfId="1" applyFont="1" applyFill="1"/>
    <xf numFmtId="0" fontId="0" fillId="0" borderId="0" xfId="0" applyFill="1" applyAlignment="1">
      <alignment horizontal="center"/>
    </xf>
    <xf numFmtId="43" fontId="0" fillId="0" borderId="0" xfId="0" applyNumberFormat="1" applyAlignment="1">
      <alignment horizontal="left"/>
    </xf>
    <xf numFmtId="0" fontId="0" fillId="0" borderId="0" xfId="0" applyNumberFormat="1"/>
    <xf numFmtId="164" fontId="2" fillId="0" borderId="0" xfId="0" applyNumberFormat="1" applyFont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Fill="1" applyBorder="1"/>
    <xf numFmtId="164" fontId="2" fillId="0" borderId="3" xfId="1" applyNumberFormat="1" applyFont="1" applyBorder="1"/>
    <xf numFmtId="164" fontId="2" fillId="0" borderId="0" xfId="1" applyNumberFormat="1" applyFont="1" applyBorder="1"/>
    <xf numFmtId="164" fontId="0" fillId="0" borderId="3" xfId="1" applyNumberFormat="1" applyFont="1" applyBorder="1"/>
    <xf numFmtId="166" fontId="0" fillId="0" borderId="0" xfId="0" applyNumberFormat="1"/>
    <xf numFmtId="43" fontId="0" fillId="0" borderId="3" xfId="1" applyNumberFormat="1" applyFont="1" applyBorder="1"/>
    <xf numFmtId="0" fontId="8" fillId="0" borderId="26" xfId="0" applyFont="1" applyBorder="1" applyAlignment="1">
      <alignment horizontal="center" vertical="center"/>
    </xf>
    <xf numFmtId="1" fontId="9" fillId="0" borderId="23" xfId="0" applyNumberFormat="1" applyFont="1" applyFill="1" applyBorder="1" applyAlignment="1">
      <alignment horizontal="center" vertical="center"/>
    </xf>
    <xf numFmtId="2" fontId="9" fillId="5" borderId="27" xfId="0" applyNumberFormat="1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/>
    </xf>
    <xf numFmtId="164" fontId="9" fillId="0" borderId="23" xfId="0" applyNumberFormat="1" applyFont="1" applyFill="1" applyBorder="1" applyAlignment="1">
      <alignment horizontal="right"/>
    </xf>
    <xf numFmtId="164" fontId="9" fillId="0" borderId="23" xfId="0" applyNumberFormat="1" applyFont="1" applyFill="1" applyBorder="1" applyAlignment="1">
      <alignment horizontal="right" vertical="center" wrapText="1"/>
    </xf>
    <xf numFmtId="164" fontId="9" fillId="0" borderId="23" xfId="1" applyNumberFormat="1" applyFont="1" applyFill="1" applyBorder="1" applyAlignment="1">
      <alignment horizontal="right" vertical="center"/>
    </xf>
    <xf numFmtId="164" fontId="9" fillId="0" borderId="23" xfId="1" applyNumberFormat="1" applyFont="1" applyFill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165" fontId="11" fillId="0" borderId="23" xfId="1" applyNumberFormat="1" applyFont="1" applyFill="1" applyBorder="1" applyAlignment="1">
      <alignment horizontal="right"/>
    </xf>
    <xf numFmtId="43" fontId="0" fillId="0" borderId="3" xfId="0" applyNumberFormat="1" applyBorder="1"/>
    <xf numFmtId="43" fontId="2" fillId="0" borderId="3" xfId="1" applyNumberFormat="1" applyFont="1" applyBorder="1"/>
    <xf numFmtId="164" fontId="6" fillId="3" borderId="3" xfId="0" applyNumberFormat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164" fontId="2" fillId="0" borderId="28" xfId="0" applyNumberFormat="1" applyFont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7" fillId="6" borderId="29" xfId="2" applyFont="1" applyFill="1" applyBorder="1" applyAlignment="1">
      <alignment horizontal="center"/>
    </xf>
    <xf numFmtId="1" fontId="17" fillId="6" borderId="29" xfId="2" applyNumberFormat="1" applyFont="1" applyFill="1" applyBorder="1"/>
    <xf numFmtId="43" fontId="17" fillId="6" borderId="29" xfId="1" applyFont="1" applyFill="1" applyBorder="1"/>
    <xf numFmtId="0" fontId="18" fillId="6" borderId="13" xfId="0" applyFont="1" applyFill="1" applyBorder="1" applyAlignment="1">
      <alignment horizontal="center"/>
    </xf>
    <xf numFmtId="0" fontId="18" fillId="6" borderId="3" xfId="0" applyFont="1" applyFill="1" applyBorder="1" applyAlignment="1">
      <alignment horizontal="center"/>
    </xf>
    <xf numFmtId="1" fontId="18" fillId="6" borderId="3" xfId="0" applyNumberFormat="1" applyFont="1" applyFill="1" applyBorder="1"/>
    <xf numFmtId="1" fontId="18" fillId="6" borderId="23" xfId="0" applyNumberFormat="1" applyFont="1" applyFill="1" applyBorder="1"/>
    <xf numFmtId="43" fontId="17" fillId="6" borderId="19" xfId="1" applyFont="1" applyFill="1" applyBorder="1"/>
    <xf numFmtId="164" fontId="18" fillId="6" borderId="3" xfId="3" applyNumberFormat="1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/>
    </xf>
    <xf numFmtId="0" fontId="18" fillId="6" borderId="8" xfId="0" applyFont="1" applyFill="1" applyBorder="1" applyAlignment="1">
      <alignment horizontal="center"/>
    </xf>
    <xf numFmtId="164" fontId="18" fillId="6" borderId="8" xfId="3" applyNumberFormat="1" applyFont="1" applyFill="1" applyBorder="1" applyAlignment="1">
      <alignment horizontal="center" vertical="center"/>
    </xf>
    <xf numFmtId="1" fontId="18" fillId="6" borderId="22" xfId="0" applyNumberFormat="1" applyFont="1" applyFill="1" applyBorder="1"/>
    <xf numFmtId="1" fontId="18" fillId="6" borderId="21" xfId="0" applyNumberFormat="1" applyFont="1" applyFill="1" applyBorder="1"/>
    <xf numFmtId="1" fontId="18" fillId="6" borderId="20" xfId="0" applyNumberFormat="1" applyFont="1" applyFill="1" applyBorder="1"/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164" fontId="2" fillId="0" borderId="3" xfId="1" applyNumberFormat="1" applyFont="1" applyBorder="1" applyAlignment="1">
      <alignment horizontal="right"/>
    </xf>
    <xf numFmtId="0" fontId="0" fillId="9" borderId="1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0" borderId="13" xfId="0" applyBorder="1"/>
    <xf numFmtId="0" fontId="0" fillId="0" borderId="4" xfId="0" applyBorder="1"/>
    <xf numFmtId="164" fontId="2" fillId="0" borderId="14" xfId="1" applyNumberFormat="1" applyFont="1" applyBorder="1"/>
    <xf numFmtId="164" fontId="2" fillId="0" borderId="6" xfId="1" applyNumberFormat="1" applyFont="1" applyBorder="1"/>
    <xf numFmtId="164" fontId="2" fillId="0" borderId="7" xfId="1" applyNumberFormat="1" applyFont="1" applyBorder="1"/>
    <xf numFmtId="0" fontId="0" fillId="0" borderId="13" xfId="0" applyBorder="1" applyAlignment="1">
      <alignment horizontal="center"/>
    </xf>
    <xf numFmtId="0" fontId="2" fillId="0" borderId="14" xfId="0" applyFont="1" applyBorder="1"/>
    <xf numFmtId="0" fontId="2" fillId="0" borderId="6" xfId="0" applyFont="1" applyBorder="1"/>
    <xf numFmtId="0" fontId="19" fillId="10" borderId="1" xfId="0" applyFont="1" applyFill="1" applyBorder="1" applyAlignment="1">
      <alignment vertical="center"/>
    </xf>
    <xf numFmtId="0" fontId="23" fillId="3" borderId="6" xfId="0" applyFont="1" applyFill="1" applyBorder="1" applyAlignment="1">
      <alignment horizontal="center"/>
    </xf>
    <xf numFmtId="43" fontId="23" fillId="3" borderId="6" xfId="1" applyFont="1" applyFill="1" applyBorder="1" applyAlignment="1">
      <alignment horizontal="center"/>
    </xf>
    <xf numFmtId="0" fontId="2" fillId="0" borderId="0" xfId="0" applyFont="1"/>
    <xf numFmtId="0" fontId="17" fillId="6" borderId="47" xfId="2" applyFont="1" applyFill="1" applyBorder="1" applyAlignment="1">
      <alignment horizontal="center"/>
    </xf>
    <xf numFmtId="0" fontId="17" fillId="6" borderId="48" xfId="2" applyFont="1" applyFill="1" applyBorder="1" applyAlignment="1">
      <alignment horizontal="center"/>
    </xf>
    <xf numFmtId="0" fontId="17" fillId="6" borderId="19" xfId="2" applyFont="1" applyFill="1" applyBorder="1" applyAlignment="1">
      <alignment horizontal="center"/>
    </xf>
    <xf numFmtId="1" fontId="17" fillId="6" borderId="19" xfId="2" applyNumberFormat="1" applyFont="1" applyFill="1" applyBorder="1"/>
    <xf numFmtId="164" fontId="17" fillId="6" borderId="19" xfId="2" applyNumberFormat="1" applyFont="1" applyFill="1" applyBorder="1" applyAlignment="1">
      <alignment horizontal="center" vertical="center"/>
    </xf>
    <xf numFmtId="43" fontId="15" fillId="6" borderId="52" xfId="3" applyFont="1" applyFill="1" applyBorder="1"/>
    <xf numFmtId="43" fontId="15" fillId="6" borderId="52" xfId="1" applyFont="1" applyFill="1" applyBorder="1"/>
    <xf numFmtId="164" fontId="2" fillId="0" borderId="3" xfId="0" applyNumberFormat="1" applyFont="1" applyBorder="1"/>
    <xf numFmtId="43" fontId="14" fillId="0" borderId="53" xfId="1" applyFont="1" applyFill="1" applyBorder="1"/>
    <xf numFmtId="43" fontId="16" fillId="0" borderId="54" xfId="1" applyFont="1" applyFill="1" applyBorder="1"/>
    <xf numFmtId="43" fontId="23" fillId="3" borderId="18" xfId="1" applyFont="1" applyFill="1" applyBorder="1" applyAlignment="1">
      <alignment horizontal="center"/>
    </xf>
    <xf numFmtId="43" fontId="14" fillId="0" borderId="56" xfId="1" applyFont="1" applyFill="1" applyBorder="1"/>
    <xf numFmtId="43" fontId="21" fillId="3" borderId="3" xfId="1" applyFont="1" applyFill="1" applyBorder="1" applyAlignment="1">
      <alignment horizontal="center"/>
    </xf>
    <xf numFmtId="164" fontId="21" fillId="3" borderId="3" xfId="3" applyNumberFormat="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/>
    </xf>
    <xf numFmtId="1" fontId="17" fillId="6" borderId="3" xfId="2" applyNumberFormat="1" applyFont="1" applyFill="1" applyBorder="1" applyAlignment="1">
      <alignment horizontal="center"/>
    </xf>
    <xf numFmtId="1" fontId="18" fillId="6" borderId="3" xfId="0" applyNumberFormat="1" applyFont="1" applyFill="1" applyBorder="1" applyAlignment="1">
      <alignment horizontal="center"/>
    </xf>
    <xf numFmtId="43" fontId="16" fillId="0" borderId="3" xfId="1" applyFont="1" applyFill="1" applyBorder="1" applyAlignment="1">
      <alignment horizontal="center"/>
    </xf>
    <xf numFmtId="43" fontId="15" fillId="6" borderId="3" xfId="3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 vertical="center" wrapText="1"/>
    </xf>
    <xf numFmtId="43" fontId="2" fillId="11" borderId="2" xfId="1" applyFont="1" applyFill="1" applyBorder="1" applyAlignment="1">
      <alignment vertical="center" wrapText="1"/>
    </xf>
    <xf numFmtId="0" fontId="0" fillId="0" borderId="13" xfId="0" applyBorder="1" applyAlignment="1">
      <alignment horizontal="left" vertical="top" wrapText="1" indent="4"/>
    </xf>
    <xf numFmtId="43" fontId="0" fillId="0" borderId="4" xfId="1" applyFont="1" applyBorder="1" applyAlignment="1">
      <alignment horizontal="right" vertical="top" wrapText="1"/>
    </xf>
    <xf numFmtId="0" fontId="0" fillId="0" borderId="13" xfId="0" applyBorder="1" applyAlignment="1">
      <alignment horizontal="center" vertical="top" wrapText="1"/>
    </xf>
    <xf numFmtId="43" fontId="0" fillId="0" borderId="4" xfId="1" applyFont="1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0" fontId="0" fillId="0" borderId="14" xfId="0" applyBorder="1" applyAlignment="1">
      <alignment horizontal="center" vertical="top" wrapText="1"/>
    </xf>
    <xf numFmtId="43" fontId="2" fillId="0" borderId="7" xfId="0" applyNumberFormat="1" applyFont="1" applyBorder="1" applyAlignment="1">
      <alignment vertical="center" wrapText="1"/>
    </xf>
    <xf numFmtId="43" fontId="0" fillId="0" borderId="0" xfId="0" applyNumberFormat="1"/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0" fillId="0" borderId="6" xfId="1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43" fontId="0" fillId="2" borderId="1" xfId="1" applyNumberFormat="1" applyFont="1" applyFill="1" applyBorder="1" applyAlignment="1">
      <alignment vertical="center" wrapText="1"/>
    </xf>
    <xf numFmtId="43" fontId="0" fillId="0" borderId="1" xfId="1" applyNumberFormat="1" applyFont="1" applyBorder="1" applyAlignment="1">
      <alignment vertical="center" wrapText="1"/>
    </xf>
    <xf numFmtId="0" fontId="0" fillId="0" borderId="60" xfId="0" applyBorder="1" applyAlignment="1">
      <alignment horizontal="center" vertical="center" wrapText="1"/>
    </xf>
    <xf numFmtId="43" fontId="0" fillId="2" borderId="6" xfId="1" applyNumberFormat="1" applyFont="1" applyFill="1" applyBorder="1" applyAlignment="1">
      <alignment vertical="center" wrapText="1"/>
    </xf>
    <xf numFmtId="43" fontId="0" fillId="0" borderId="6" xfId="1" applyFont="1" applyBorder="1" applyAlignment="1">
      <alignment vertical="center" wrapText="1"/>
    </xf>
    <xf numFmtId="0" fontId="0" fillId="0" borderId="6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0" xfId="1" applyNumberFormat="1" applyFont="1" applyBorder="1" applyAlignment="1">
      <alignment horizontal="center" vertical="center" wrapText="1"/>
    </xf>
    <xf numFmtId="43" fontId="17" fillId="2" borderId="10" xfId="1" applyNumberFormat="1" applyFont="1" applyFill="1" applyBorder="1" applyAlignment="1">
      <alignment vertical="center" wrapText="1"/>
    </xf>
    <xf numFmtId="43" fontId="0" fillId="0" borderId="10" xfId="1" applyFont="1" applyBorder="1" applyAlignment="1">
      <alignment vertical="center" wrapText="1"/>
    </xf>
    <xf numFmtId="43" fontId="0" fillId="0" borderId="10" xfId="1" applyFont="1" applyBorder="1" applyAlignment="1">
      <alignment horizontal="center" vertical="center" wrapText="1"/>
    </xf>
    <xf numFmtId="43" fontId="0" fillId="0" borderId="11" xfId="1" applyFont="1" applyBorder="1" applyAlignment="1">
      <alignment horizontal="right" vertical="center" wrapText="1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1" applyNumberFormat="1" applyFont="1" applyBorder="1" applyAlignment="1">
      <alignment horizontal="center" vertical="center" wrapText="1"/>
    </xf>
    <xf numFmtId="43" fontId="0" fillId="2" borderId="10" xfId="1" applyNumberFormat="1" applyFont="1" applyFill="1" applyBorder="1" applyAlignment="1">
      <alignment vertical="center" wrapText="1"/>
    </xf>
    <xf numFmtId="43" fontId="0" fillId="0" borderId="11" xfId="1" applyFont="1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1" xfId="0" applyBorder="1" applyAlignment="1">
      <alignment horizontal="right" vertical="center" wrapText="1"/>
    </xf>
    <xf numFmtId="0" fontId="0" fillId="0" borderId="69" xfId="0" applyBorder="1" applyAlignment="1">
      <alignment horizontal="center" vertical="center"/>
    </xf>
    <xf numFmtId="43" fontId="2" fillId="2" borderId="5" xfId="0" applyNumberFormat="1" applyFont="1" applyFill="1" applyBorder="1" applyAlignment="1">
      <alignment vertical="center" wrapText="1"/>
    </xf>
    <xf numFmtId="43" fontId="2" fillId="0" borderId="45" xfId="0" applyNumberFormat="1" applyFont="1" applyBorder="1" applyAlignment="1">
      <alignment vertical="center" wrapText="1"/>
    </xf>
    <xf numFmtId="43" fontId="2" fillId="0" borderId="45" xfId="0" applyNumberFormat="1" applyFont="1" applyBorder="1" applyAlignment="1">
      <alignment horizontal="center" vertical="center" wrapText="1"/>
    </xf>
    <xf numFmtId="43" fontId="2" fillId="0" borderId="28" xfId="1" applyNumberFormat="1" applyFont="1" applyBorder="1" applyAlignment="1">
      <alignment vertical="center" wrapText="1"/>
    </xf>
    <xf numFmtId="0" fontId="2" fillId="0" borderId="71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0" xfId="0" applyBorder="1"/>
    <xf numFmtId="43" fontId="2" fillId="0" borderId="73" xfId="1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horizontal="center" vertical="center"/>
    </xf>
    <xf numFmtId="43" fontId="2" fillId="9" borderId="74" xfId="0" applyNumberFormat="1" applyFont="1" applyFill="1" applyBorder="1" applyAlignment="1">
      <alignment vertical="center"/>
    </xf>
    <xf numFmtId="167" fontId="0" fillId="0" borderId="0" xfId="0" applyNumberFormat="1"/>
    <xf numFmtId="0" fontId="0" fillId="0" borderId="1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2" fillId="9" borderId="1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31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0" fontId="2" fillId="0" borderId="7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3" fontId="0" fillId="0" borderId="63" xfId="1" applyFont="1" applyBorder="1" applyAlignment="1">
      <alignment horizontal="center" vertical="center" wrapText="1"/>
    </xf>
    <xf numFmtId="43" fontId="0" fillId="0" borderId="45" xfId="1" applyFont="1" applyBorder="1" applyAlignment="1">
      <alignment horizontal="center" vertical="center" wrapText="1"/>
    </xf>
    <xf numFmtId="0" fontId="0" fillId="0" borderId="64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2" fillId="0" borderId="7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3" fontId="0" fillId="2" borderId="63" xfId="1" applyNumberFormat="1" applyFont="1" applyFill="1" applyBorder="1" applyAlignment="1">
      <alignment vertical="center" wrapText="1"/>
    </xf>
    <xf numFmtId="43" fontId="0" fillId="2" borderId="34" xfId="1" applyNumberFormat="1" applyFont="1" applyFill="1" applyBorder="1" applyAlignment="1">
      <alignment vertical="center" wrapText="1"/>
    </xf>
    <xf numFmtId="43" fontId="0" fillId="2" borderId="45" xfId="1" applyNumberFormat="1" applyFont="1" applyFill="1" applyBorder="1" applyAlignment="1">
      <alignment vertical="center" wrapText="1"/>
    </xf>
    <xf numFmtId="43" fontId="0" fillId="0" borderId="63" xfId="1" applyFont="1" applyBorder="1" applyAlignment="1">
      <alignment vertical="center" wrapText="1"/>
    </xf>
    <xf numFmtId="43" fontId="0" fillId="0" borderId="34" xfId="1" applyFont="1" applyBorder="1" applyAlignment="1">
      <alignment vertical="center" wrapText="1"/>
    </xf>
    <xf numFmtId="43" fontId="0" fillId="0" borderId="45" xfId="1" applyFont="1" applyBorder="1" applyAlignment="1">
      <alignment vertical="center" wrapText="1"/>
    </xf>
    <xf numFmtId="43" fontId="0" fillId="0" borderId="34" xfId="1" applyFont="1" applyBorder="1" applyAlignment="1">
      <alignment horizontal="center" vertical="center" wrapText="1"/>
    </xf>
    <xf numFmtId="0" fontId="0" fillId="0" borderId="61" xfId="0" applyBorder="1" applyAlignment="1">
      <alignment horizontal="right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43" fontId="2" fillId="0" borderId="9" xfId="0" applyNumberFormat="1" applyFont="1" applyBorder="1" applyAlignment="1">
      <alignment horizontal="center" vertical="center" wrapText="1"/>
    </xf>
    <xf numFmtId="43" fontId="2" fillId="0" borderId="6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5" fillId="11" borderId="16" xfId="0" applyFont="1" applyFill="1" applyBorder="1" applyAlignment="1">
      <alignment horizontal="left" vertical="center"/>
    </xf>
    <xf numFmtId="0" fontId="25" fillId="11" borderId="41" xfId="0" applyFont="1" applyFill="1" applyBorder="1" applyAlignment="1">
      <alignment horizontal="left" vertical="center"/>
    </xf>
    <xf numFmtId="0" fontId="25" fillId="11" borderId="42" xfId="0" applyFont="1" applyFill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" fillId="11" borderId="16" xfId="0" applyFont="1" applyFill="1" applyBorder="1" applyAlignment="1">
      <alignment horizontal="left" vertical="center"/>
    </xf>
    <xf numFmtId="0" fontId="2" fillId="11" borderId="41" xfId="0" applyFont="1" applyFill="1" applyBorder="1" applyAlignment="1">
      <alignment horizontal="left" vertical="center"/>
    </xf>
    <xf numFmtId="0" fontId="2" fillId="11" borderId="42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17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2" fillId="0" borderId="18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2" fontId="10" fillId="4" borderId="1" xfId="0" applyNumberFormat="1" applyFont="1" applyFill="1" applyBorder="1" applyAlignment="1">
      <alignment horizontal="center" vertical="center" textRotation="90"/>
    </xf>
    <xf numFmtId="2" fontId="10" fillId="4" borderId="3" xfId="0" applyNumberFormat="1" applyFont="1" applyFill="1" applyBorder="1" applyAlignment="1">
      <alignment horizontal="center" vertical="center" textRotation="90"/>
    </xf>
    <xf numFmtId="2" fontId="10" fillId="4" borderId="6" xfId="0" applyNumberFormat="1" applyFont="1" applyFill="1" applyBorder="1" applyAlignment="1">
      <alignment horizontal="center" vertical="center" textRotation="90"/>
    </xf>
    <xf numFmtId="0" fontId="20" fillId="10" borderId="35" xfId="0" applyFont="1" applyFill="1" applyBorder="1" applyAlignment="1">
      <alignment horizontal="center" vertical="center"/>
    </xf>
    <xf numFmtId="0" fontId="20" fillId="10" borderId="36" xfId="0" applyFont="1" applyFill="1" applyBorder="1" applyAlignment="1">
      <alignment horizontal="center" vertical="center"/>
    </xf>
    <xf numFmtId="0" fontId="20" fillId="10" borderId="38" xfId="0" applyFont="1" applyFill="1" applyBorder="1" applyAlignment="1">
      <alignment horizontal="center" vertical="center"/>
    </xf>
    <xf numFmtId="0" fontId="20" fillId="10" borderId="39" xfId="0" applyFont="1" applyFill="1" applyBorder="1" applyAlignment="1">
      <alignment horizontal="center" vertical="center"/>
    </xf>
    <xf numFmtId="0" fontId="20" fillId="10" borderId="36" xfId="0" applyFont="1" applyFill="1" applyBorder="1" applyAlignment="1">
      <alignment horizontal="center" vertical="center" wrapText="1"/>
    </xf>
    <xf numFmtId="0" fontId="20" fillId="10" borderId="3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2" fontId="10" fillId="4" borderId="23" xfId="0" applyNumberFormat="1" applyFont="1" applyFill="1" applyBorder="1" applyAlignment="1">
      <alignment horizontal="center" vertical="center" textRotation="90"/>
    </xf>
    <xf numFmtId="0" fontId="20" fillId="10" borderId="37" xfId="0" applyFont="1" applyFill="1" applyBorder="1" applyAlignment="1">
      <alignment horizontal="center" vertical="center" wrapText="1"/>
    </xf>
    <xf numFmtId="0" fontId="20" fillId="10" borderId="4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9" fillId="10" borderId="16" xfId="0" applyFont="1" applyFill="1" applyBorder="1" applyAlignment="1">
      <alignment horizontal="center" vertical="center" wrapText="1"/>
    </xf>
    <xf numFmtId="0" fontId="19" fillId="10" borderId="41" xfId="0" applyFont="1" applyFill="1" applyBorder="1" applyAlignment="1">
      <alignment horizontal="center" vertical="center" wrapText="1"/>
    </xf>
    <xf numFmtId="0" fontId="19" fillId="10" borderId="42" xfId="0" applyFont="1" applyFill="1" applyBorder="1" applyAlignment="1">
      <alignment horizontal="center" vertical="center" wrapText="1"/>
    </xf>
    <xf numFmtId="0" fontId="19" fillId="10" borderId="43" xfId="0" applyFont="1" applyFill="1" applyBorder="1" applyAlignment="1">
      <alignment horizontal="center" vertical="center" wrapText="1"/>
    </xf>
    <xf numFmtId="0" fontId="19" fillId="10" borderId="46" xfId="0" applyFont="1" applyFill="1" applyBorder="1" applyAlignment="1">
      <alignment horizontal="center" vertical="center"/>
    </xf>
    <xf numFmtId="0" fontId="19" fillId="10" borderId="36" xfId="0" applyFont="1" applyFill="1" applyBorder="1" applyAlignment="1">
      <alignment horizontal="center" vertical="center"/>
    </xf>
    <xf numFmtId="0" fontId="19" fillId="10" borderId="37" xfId="0" applyFont="1" applyFill="1" applyBorder="1" applyAlignment="1">
      <alignment horizontal="center" vertical="center"/>
    </xf>
    <xf numFmtId="0" fontId="15" fillId="6" borderId="49" xfId="0" applyFont="1" applyFill="1" applyBorder="1" applyAlignment="1">
      <alignment horizontal="center"/>
    </xf>
    <xf numFmtId="0" fontId="15" fillId="6" borderId="50" xfId="0" applyFont="1" applyFill="1" applyBorder="1" applyAlignment="1">
      <alignment horizontal="center"/>
    </xf>
    <xf numFmtId="0" fontId="15" fillId="6" borderId="51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164" fontId="21" fillId="3" borderId="17" xfId="3" applyNumberFormat="1" applyFont="1" applyFill="1" applyBorder="1" applyAlignment="1">
      <alignment horizontal="center" vertical="center" wrapText="1"/>
    </xf>
    <xf numFmtId="164" fontId="21" fillId="3" borderId="25" xfId="3" applyNumberFormat="1" applyFont="1" applyFill="1" applyBorder="1" applyAlignment="1">
      <alignment horizontal="center" vertical="center" wrapText="1"/>
    </xf>
    <xf numFmtId="164" fontId="21" fillId="3" borderId="44" xfId="3" applyNumberFormat="1" applyFont="1" applyFill="1" applyBorder="1" applyAlignment="1">
      <alignment horizontal="center" vertical="center" wrapText="1"/>
    </xf>
    <xf numFmtId="164" fontId="21" fillId="3" borderId="55" xfId="3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textRotation="90"/>
    </xf>
    <xf numFmtId="2" fontId="13" fillId="4" borderId="3" xfId="0" applyNumberFormat="1" applyFont="1" applyFill="1" applyBorder="1" applyAlignment="1">
      <alignment horizontal="center" textRotation="90"/>
    </xf>
  </cellXfs>
  <cellStyles count="4">
    <cellStyle name="Comma" xfId="1" builtinId="3"/>
    <cellStyle name="Comma 2" xfId="3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K16" sqref="K16"/>
    </sheetView>
  </sheetViews>
  <sheetFormatPr defaultRowHeight="14.4" x14ac:dyDescent="0.3"/>
  <cols>
    <col min="1" max="1" width="2.21875" customWidth="1"/>
    <col min="2" max="2" width="13.21875" bestFit="1" customWidth="1"/>
    <col min="3" max="3" width="14.109375" customWidth="1"/>
    <col min="4" max="4" width="7.109375" bestFit="1" customWidth="1"/>
    <col min="5" max="5" width="11.33203125" bestFit="1" customWidth="1"/>
    <col min="6" max="6" width="13.33203125" bestFit="1" customWidth="1"/>
    <col min="7" max="7" width="13.44140625" bestFit="1" customWidth="1"/>
    <col min="8" max="8" width="11.33203125" customWidth="1"/>
    <col min="9" max="9" width="14.21875" customWidth="1"/>
    <col min="10" max="10" width="5.88671875" bestFit="1" customWidth="1"/>
    <col min="11" max="11" width="9.21875" customWidth="1"/>
    <col min="12" max="12" width="10.21875" customWidth="1"/>
    <col min="13" max="13" width="7.44140625" bestFit="1" customWidth="1"/>
  </cols>
  <sheetData>
    <row r="1" spans="1:13" x14ac:dyDescent="0.3">
      <c r="B1" s="60"/>
      <c r="C1" s="60"/>
      <c r="D1" s="61"/>
      <c r="F1" s="54"/>
      <c r="G1" s="54"/>
    </row>
    <row r="2" spans="1:13" ht="15" thickBot="1" x14ac:dyDescent="0.35">
      <c r="B2" s="60"/>
      <c r="C2" s="60"/>
      <c r="D2" s="61"/>
      <c r="F2" s="62"/>
      <c r="G2" s="62"/>
    </row>
    <row r="3" spans="1:13" ht="30.6" customHeight="1" thickBot="1" x14ac:dyDescent="0.35">
      <c r="B3" s="218" t="s">
        <v>101</v>
      </c>
      <c r="C3" s="219"/>
      <c r="D3" s="219"/>
      <c r="E3" s="221" t="s">
        <v>100</v>
      </c>
      <c r="F3" s="222"/>
      <c r="G3" s="222"/>
      <c r="H3" s="222"/>
      <c r="I3" s="223"/>
      <c r="J3" s="219" t="s">
        <v>102</v>
      </c>
      <c r="K3" s="219"/>
      <c r="L3" s="219"/>
      <c r="M3" s="220"/>
    </row>
    <row r="4" spans="1:13" x14ac:dyDescent="0.3">
      <c r="B4" s="215" t="s">
        <v>103</v>
      </c>
      <c r="C4" s="216"/>
      <c r="D4" s="216"/>
      <c r="E4" s="216"/>
      <c r="F4" s="216"/>
      <c r="G4" s="217"/>
      <c r="H4" s="215" t="s">
        <v>104</v>
      </c>
      <c r="I4" s="216"/>
      <c r="J4" s="216"/>
      <c r="K4" s="216"/>
      <c r="L4" s="216"/>
      <c r="M4" s="217"/>
    </row>
    <row r="5" spans="1:13" ht="57.6" x14ac:dyDescent="0.3">
      <c r="B5" s="107" t="s">
        <v>84</v>
      </c>
      <c r="C5" s="105" t="s">
        <v>85</v>
      </c>
      <c r="D5" s="104" t="s">
        <v>86</v>
      </c>
      <c r="E5" s="104" t="s">
        <v>108</v>
      </c>
      <c r="F5" s="104" t="s">
        <v>98</v>
      </c>
      <c r="G5" s="108" t="s">
        <v>109</v>
      </c>
      <c r="H5" s="107" t="s">
        <v>84</v>
      </c>
      <c r="I5" s="105" t="s">
        <v>85</v>
      </c>
      <c r="J5" s="104" t="s">
        <v>87</v>
      </c>
      <c r="K5" s="104" t="s">
        <v>105</v>
      </c>
      <c r="L5" s="104" t="s">
        <v>106</v>
      </c>
      <c r="M5" s="108" t="s">
        <v>107</v>
      </c>
    </row>
    <row r="6" spans="1:13" x14ac:dyDescent="0.3">
      <c r="B6" s="114">
        <v>1075</v>
      </c>
      <c r="C6" s="64" t="s">
        <v>88</v>
      </c>
      <c r="D6" s="64">
        <v>126</v>
      </c>
      <c r="E6" s="64">
        <v>79884</v>
      </c>
      <c r="F6" s="64">
        <v>135450</v>
      </c>
      <c r="G6" s="110">
        <v>16002</v>
      </c>
      <c r="H6" s="109">
        <v>1075</v>
      </c>
      <c r="I6" s="64" t="s">
        <v>88</v>
      </c>
      <c r="J6" s="64">
        <v>126</v>
      </c>
      <c r="K6" s="64">
        <v>79884</v>
      </c>
      <c r="L6" s="64">
        <v>135450</v>
      </c>
      <c r="M6" s="110">
        <v>16002</v>
      </c>
    </row>
    <row r="7" spans="1:13" x14ac:dyDescent="0.3">
      <c r="B7" s="114">
        <v>1158</v>
      </c>
      <c r="C7" s="64" t="s">
        <v>88</v>
      </c>
      <c r="D7" s="64">
        <v>45</v>
      </c>
      <c r="E7" s="64">
        <v>29700</v>
      </c>
      <c r="F7" s="64">
        <v>52110</v>
      </c>
      <c r="G7" s="110">
        <v>5940</v>
      </c>
      <c r="H7" s="109">
        <v>1140</v>
      </c>
      <c r="I7" s="64" t="s">
        <v>89</v>
      </c>
      <c r="J7" s="64">
        <v>8</v>
      </c>
      <c r="K7" s="64">
        <v>5144</v>
      </c>
      <c r="L7" s="64">
        <v>9120</v>
      </c>
      <c r="M7" s="110">
        <v>1032</v>
      </c>
    </row>
    <row r="8" spans="1:13" x14ac:dyDescent="0.3">
      <c r="B8" s="114">
        <v>1166</v>
      </c>
      <c r="C8" s="64" t="s">
        <v>89</v>
      </c>
      <c r="D8" s="64">
        <v>8</v>
      </c>
      <c r="E8" s="64">
        <v>5272</v>
      </c>
      <c r="F8" s="64">
        <v>9328</v>
      </c>
      <c r="G8" s="110">
        <v>1056</v>
      </c>
      <c r="H8" s="109">
        <v>1158</v>
      </c>
      <c r="I8" s="64" t="s">
        <v>88</v>
      </c>
      <c r="J8" s="64">
        <v>45</v>
      </c>
      <c r="K8" s="64">
        <v>29610</v>
      </c>
      <c r="L8" s="64">
        <v>52110</v>
      </c>
      <c r="M8" s="110">
        <v>5940</v>
      </c>
    </row>
    <row r="9" spans="1:13" x14ac:dyDescent="0.3">
      <c r="B9" s="114">
        <v>1495</v>
      </c>
      <c r="C9" s="64" t="s">
        <v>90</v>
      </c>
      <c r="D9" s="64">
        <v>37</v>
      </c>
      <c r="E9" s="64">
        <v>31413</v>
      </c>
      <c r="F9" s="64">
        <v>55315</v>
      </c>
      <c r="G9" s="110">
        <v>6290</v>
      </c>
      <c r="H9" s="109">
        <v>1500</v>
      </c>
      <c r="I9" s="65" t="s">
        <v>90</v>
      </c>
      <c r="J9" s="64">
        <v>82</v>
      </c>
      <c r="K9" s="64">
        <v>69573</v>
      </c>
      <c r="L9" s="64">
        <v>123000</v>
      </c>
      <c r="M9" s="110">
        <v>13940</v>
      </c>
    </row>
    <row r="10" spans="1:13" x14ac:dyDescent="0.3">
      <c r="B10" s="114">
        <v>1500</v>
      </c>
      <c r="C10" s="64" t="s">
        <v>90</v>
      </c>
      <c r="D10" s="64">
        <v>45</v>
      </c>
      <c r="E10" s="64">
        <v>39465</v>
      </c>
      <c r="F10" s="64">
        <v>67500</v>
      </c>
      <c r="G10" s="110">
        <v>7875</v>
      </c>
      <c r="H10" s="109">
        <v>1555</v>
      </c>
      <c r="I10" s="65" t="s">
        <v>90</v>
      </c>
      <c r="J10" s="64">
        <v>42</v>
      </c>
      <c r="K10" s="64">
        <v>37464</v>
      </c>
      <c r="L10" s="64">
        <v>65310</v>
      </c>
      <c r="M10" s="110">
        <v>7476</v>
      </c>
    </row>
    <row r="11" spans="1:13" x14ac:dyDescent="0.3">
      <c r="B11" s="114">
        <v>1543</v>
      </c>
      <c r="C11" s="64" t="s">
        <v>90</v>
      </c>
      <c r="D11" s="64">
        <v>42</v>
      </c>
      <c r="E11" s="64">
        <v>36918</v>
      </c>
      <c r="F11" s="64">
        <v>64806</v>
      </c>
      <c r="G11" s="110">
        <v>7392</v>
      </c>
      <c r="H11" s="109">
        <v>1583</v>
      </c>
      <c r="I11" s="65" t="s">
        <v>90</v>
      </c>
      <c r="J11" s="64">
        <v>45</v>
      </c>
      <c r="K11" s="64">
        <v>40725</v>
      </c>
      <c r="L11" s="64">
        <v>71235</v>
      </c>
      <c r="M11" s="110">
        <v>8145</v>
      </c>
    </row>
    <row r="12" spans="1:13" ht="15" thickBot="1" x14ac:dyDescent="0.35">
      <c r="B12" s="115" t="s">
        <v>91</v>
      </c>
      <c r="C12" s="116"/>
      <c r="D12" s="116">
        <v>303</v>
      </c>
      <c r="E12" s="112">
        <v>222652</v>
      </c>
      <c r="F12" s="112">
        <v>384509</v>
      </c>
      <c r="G12" s="113">
        <v>44555</v>
      </c>
      <c r="H12" s="111" t="s">
        <v>91</v>
      </c>
      <c r="I12" s="112"/>
      <c r="J12" s="112">
        <v>348</v>
      </c>
      <c r="K12" s="112">
        <v>262400</v>
      </c>
      <c r="L12" s="112">
        <v>456225</v>
      </c>
      <c r="M12" s="113">
        <v>52535</v>
      </c>
    </row>
    <row r="13" spans="1:13" x14ac:dyDescent="0.3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x14ac:dyDescent="0.3">
      <c r="A14" s="67"/>
      <c r="F14" s="66" t="s">
        <v>94</v>
      </c>
      <c r="G14" s="66" t="s">
        <v>95</v>
      </c>
      <c r="H14" s="106" t="s">
        <v>96</v>
      </c>
      <c r="I14" s="67"/>
      <c r="J14" s="67"/>
      <c r="K14" s="67"/>
      <c r="L14" s="67"/>
      <c r="M14" s="67"/>
    </row>
    <row r="15" spans="1:13" x14ac:dyDescent="0.3">
      <c r="B15" s="212" t="s">
        <v>92</v>
      </c>
      <c r="C15" s="213"/>
      <c r="D15" s="213"/>
      <c r="E15" s="214"/>
      <c r="F15" s="66">
        <v>485052</v>
      </c>
      <c r="G15" s="66">
        <v>81810.382680000039</v>
      </c>
      <c r="H15" s="66">
        <v>566862.38268000004</v>
      </c>
      <c r="I15" s="67"/>
      <c r="J15" s="67"/>
      <c r="K15" s="67"/>
      <c r="L15" s="67"/>
      <c r="M15" s="67"/>
    </row>
    <row r="16" spans="1:13" x14ac:dyDescent="0.3">
      <c r="B16" s="212" t="s">
        <v>93</v>
      </c>
      <c r="C16" s="213"/>
      <c r="D16" s="213"/>
      <c r="E16" s="214"/>
      <c r="F16" s="68">
        <v>840734</v>
      </c>
      <c r="G16" s="82">
        <v>136359</v>
      </c>
      <c r="H16" s="66">
        <v>977093</v>
      </c>
      <c r="I16" s="69"/>
      <c r="J16" s="67"/>
    </row>
    <row r="17" spans="2:8" x14ac:dyDescent="0.3">
      <c r="B17" s="212" t="s">
        <v>110</v>
      </c>
      <c r="C17" s="213"/>
      <c r="D17" s="213"/>
      <c r="E17" s="214"/>
      <c r="F17" s="68">
        <v>97090</v>
      </c>
      <c r="G17" s="82">
        <v>16367</v>
      </c>
      <c r="H17" s="66">
        <v>113457</v>
      </c>
    </row>
    <row r="18" spans="2:8" x14ac:dyDescent="0.3">
      <c r="B18" s="212" t="s">
        <v>111</v>
      </c>
      <c r="C18" s="213"/>
      <c r="D18" s="213"/>
      <c r="E18" s="214"/>
      <c r="F18" s="70">
        <v>2.2288797061524335</v>
      </c>
      <c r="G18" s="70">
        <v>0.37573461891643711</v>
      </c>
      <c r="H18" s="83">
        <v>2.6046143250688707</v>
      </c>
    </row>
  </sheetData>
  <mergeCells count="9">
    <mergeCell ref="B18:E18"/>
    <mergeCell ref="B4:G4"/>
    <mergeCell ref="H4:M4"/>
    <mergeCell ref="B15:E15"/>
    <mergeCell ref="B3:D3"/>
    <mergeCell ref="J3:M3"/>
    <mergeCell ref="E3:I3"/>
    <mergeCell ref="B16:E16"/>
    <mergeCell ref="B17:E17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38"/>
  <sheetViews>
    <sheetView showGridLines="0" tabSelected="1" topLeftCell="A20" zoomScale="80" zoomScaleNormal="80" zoomScaleSheetLayoutView="70" workbookViewId="0">
      <selection activeCell="I37" sqref="I37"/>
    </sheetView>
  </sheetViews>
  <sheetFormatPr defaultRowHeight="14.4" x14ac:dyDescent="0.3"/>
  <cols>
    <col min="1" max="1" width="1" customWidth="1"/>
    <col min="2" max="2" width="5.33203125" customWidth="1"/>
    <col min="3" max="3" width="6.6640625" customWidth="1"/>
    <col min="4" max="4" width="32.33203125" customWidth="1"/>
    <col min="5" max="5" width="23" customWidth="1"/>
    <col min="6" max="6" width="19.33203125" customWidth="1"/>
    <col min="7" max="7" width="14.5546875" customWidth="1"/>
    <col min="8" max="8" width="12.6640625" customWidth="1"/>
    <col min="9" max="9" width="17" customWidth="1"/>
    <col min="10" max="10" width="14" customWidth="1"/>
    <col min="11" max="11" width="12.33203125" bestFit="1" customWidth="1"/>
    <col min="12" max="12" width="8.6640625" customWidth="1"/>
    <col min="17" max="17" width="44.109375" customWidth="1"/>
  </cols>
  <sheetData>
    <row r="2" spans="2:17" x14ac:dyDescent="0.3">
      <c r="B2" s="275" t="s">
        <v>119</v>
      </c>
      <c r="C2" s="275"/>
      <c r="D2" s="275"/>
      <c r="E2" s="275"/>
      <c r="F2" s="275"/>
      <c r="G2" s="275"/>
      <c r="H2" s="275"/>
      <c r="I2" s="275"/>
      <c r="J2" s="275"/>
    </row>
    <row r="4" spans="2:17" ht="15" thickBot="1" x14ac:dyDescent="0.35"/>
    <row r="5" spans="2:17" ht="19.95" customHeight="1" x14ac:dyDescent="0.3">
      <c r="B5" s="140" t="s">
        <v>120</v>
      </c>
      <c r="C5" s="276" t="s">
        <v>121</v>
      </c>
      <c r="D5" s="277"/>
      <c r="E5" s="278"/>
      <c r="F5" s="141">
        <v>196201.9</v>
      </c>
    </row>
    <row r="6" spans="2:17" ht="14.4" customHeight="1" x14ac:dyDescent="0.3">
      <c r="B6" s="142">
        <v>1</v>
      </c>
      <c r="C6" s="279" t="s">
        <v>122</v>
      </c>
      <c r="D6" s="280"/>
      <c r="E6" s="281"/>
      <c r="F6" s="143" t="s">
        <v>123</v>
      </c>
    </row>
    <row r="7" spans="2:17" x14ac:dyDescent="0.3">
      <c r="B7" s="144"/>
      <c r="C7" s="282" t="s">
        <v>124</v>
      </c>
      <c r="D7" s="283"/>
      <c r="E7" s="284"/>
      <c r="F7" s="145">
        <v>9734.61</v>
      </c>
    </row>
    <row r="8" spans="2:17" ht="14.4" customHeight="1" x14ac:dyDescent="0.3">
      <c r="B8" s="144"/>
      <c r="C8" s="282" t="s">
        <v>125</v>
      </c>
      <c r="D8" s="283"/>
      <c r="E8" s="284"/>
      <c r="F8" s="145">
        <v>9444.4500000000007</v>
      </c>
    </row>
    <row r="9" spans="2:17" ht="14.4" customHeight="1" x14ac:dyDescent="0.3">
      <c r="B9" s="144"/>
      <c r="C9" s="282" t="s">
        <v>126</v>
      </c>
      <c r="D9" s="283"/>
      <c r="E9" s="284"/>
      <c r="F9" s="145">
        <v>244.93</v>
      </c>
    </row>
    <row r="10" spans="2:17" ht="14.4" customHeight="1" x14ac:dyDescent="0.3">
      <c r="B10" s="144"/>
      <c r="C10" s="282" t="s">
        <v>127</v>
      </c>
      <c r="D10" s="283"/>
      <c r="E10" s="284"/>
      <c r="F10" s="145">
        <v>3424.71</v>
      </c>
    </row>
    <row r="11" spans="2:17" ht="14.4" customHeight="1" x14ac:dyDescent="0.3">
      <c r="B11" s="144"/>
      <c r="C11" s="282" t="s">
        <v>128</v>
      </c>
      <c r="D11" s="283"/>
      <c r="E11" s="284"/>
      <c r="F11" s="146">
        <v>2572.4</v>
      </c>
    </row>
    <row r="12" spans="2:17" ht="14.4" customHeight="1" x14ac:dyDescent="0.3">
      <c r="B12" s="144"/>
      <c r="C12" s="282" t="s">
        <v>129</v>
      </c>
      <c r="D12" s="283"/>
      <c r="E12" s="284"/>
      <c r="F12" s="146">
        <v>464.5</v>
      </c>
    </row>
    <row r="13" spans="2:17" ht="15" thickBot="1" x14ac:dyDescent="0.35">
      <c r="B13" s="147"/>
      <c r="C13" s="285" t="s">
        <v>130</v>
      </c>
      <c r="D13" s="286"/>
      <c r="E13" s="287"/>
      <c r="F13" s="148">
        <v>25885.590000000004</v>
      </c>
      <c r="G13" s="149"/>
      <c r="K13" s="149"/>
    </row>
    <row r="14" spans="2:17" ht="15" thickBot="1" x14ac:dyDescent="0.35">
      <c r="B14" s="288"/>
      <c r="C14" s="289"/>
      <c r="D14" s="289"/>
      <c r="E14" s="289"/>
      <c r="F14" s="289"/>
      <c r="G14" s="289"/>
      <c r="H14" s="289"/>
      <c r="I14" s="289"/>
      <c r="J14" s="289"/>
      <c r="K14" s="289"/>
      <c r="L14" s="289"/>
    </row>
    <row r="15" spans="2:17" ht="24.6" customHeight="1" thickBot="1" x14ac:dyDescent="0.35">
      <c r="B15" s="140" t="s">
        <v>131</v>
      </c>
      <c r="C15" s="272" t="s">
        <v>132</v>
      </c>
      <c r="D15" s="273"/>
      <c r="E15" s="273"/>
      <c r="F15" s="273"/>
      <c r="G15" s="273"/>
      <c r="H15" s="273"/>
      <c r="I15" s="274"/>
      <c r="J15" s="141">
        <v>170316.31</v>
      </c>
    </row>
    <row r="16" spans="2:17" ht="15.6" x14ac:dyDescent="0.3">
      <c r="B16" s="271" t="s">
        <v>133</v>
      </c>
      <c r="C16" s="266" t="s">
        <v>134</v>
      </c>
      <c r="D16" s="266" t="s">
        <v>135</v>
      </c>
      <c r="E16" s="266" t="s">
        <v>136</v>
      </c>
      <c r="F16" s="261" t="s">
        <v>137</v>
      </c>
      <c r="G16" s="268" t="s">
        <v>138</v>
      </c>
      <c r="H16" s="269"/>
      <c r="I16" s="269"/>
      <c r="J16" s="270"/>
      <c r="K16" s="253" t="s">
        <v>139</v>
      </c>
      <c r="L16" s="254"/>
      <c r="M16" s="254"/>
      <c r="N16" s="254"/>
      <c r="O16" s="254"/>
      <c r="P16" s="255"/>
      <c r="Q16" s="256" t="s">
        <v>140</v>
      </c>
    </row>
    <row r="17" spans="2:17" ht="30" customHeight="1" x14ac:dyDescent="0.3">
      <c r="B17" s="271"/>
      <c r="C17" s="266"/>
      <c r="D17" s="266"/>
      <c r="E17" s="266"/>
      <c r="F17" s="262"/>
      <c r="G17" s="259" t="s">
        <v>141</v>
      </c>
      <c r="H17" s="261" t="s">
        <v>142</v>
      </c>
      <c r="I17" s="261" t="s">
        <v>143</v>
      </c>
      <c r="J17" s="263" t="s">
        <v>144</v>
      </c>
      <c r="K17" s="265" t="s">
        <v>141</v>
      </c>
      <c r="L17" s="266"/>
      <c r="M17" s="266" t="s">
        <v>142</v>
      </c>
      <c r="N17" s="266"/>
      <c r="O17" s="266" t="s">
        <v>145</v>
      </c>
      <c r="P17" s="267"/>
      <c r="Q17" s="257"/>
    </row>
    <row r="18" spans="2:17" ht="15" thickBot="1" x14ac:dyDescent="0.35">
      <c r="B18" s="271"/>
      <c r="C18" s="261"/>
      <c r="D18" s="261"/>
      <c r="E18" s="261"/>
      <c r="F18" s="262"/>
      <c r="G18" s="260"/>
      <c r="H18" s="262"/>
      <c r="I18" s="262"/>
      <c r="J18" s="264"/>
      <c r="K18" s="150" t="s">
        <v>116</v>
      </c>
      <c r="L18" s="151" t="s">
        <v>117</v>
      </c>
      <c r="M18" s="152" t="s">
        <v>116</v>
      </c>
      <c r="N18" s="151" t="s">
        <v>117</v>
      </c>
      <c r="O18" s="152" t="s">
        <v>116</v>
      </c>
      <c r="P18" s="153" t="s">
        <v>117</v>
      </c>
      <c r="Q18" s="258"/>
    </row>
    <row r="19" spans="2:17" ht="31.2" customHeight="1" x14ac:dyDescent="0.3">
      <c r="B19" s="154">
        <v>1</v>
      </c>
      <c r="C19" s="155">
        <v>1</v>
      </c>
      <c r="D19" s="240" t="s">
        <v>146</v>
      </c>
      <c r="E19" s="156" t="s">
        <v>147</v>
      </c>
      <c r="F19" s="157" t="s">
        <v>148</v>
      </c>
      <c r="G19" s="243">
        <v>29182</v>
      </c>
      <c r="H19" s="246">
        <v>29182</v>
      </c>
      <c r="I19" s="234" t="s">
        <v>149</v>
      </c>
      <c r="J19" s="236">
        <f>29182+1169.17</f>
        <v>30351.17</v>
      </c>
      <c r="K19" s="158">
        <v>0</v>
      </c>
      <c r="L19" s="159">
        <v>295</v>
      </c>
      <c r="M19" s="159">
        <v>0</v>
      </c>
      <c r="N19" s="159">
        <v>295</v>
      </c>
      <c r="O19" s="159">
        <v>0</v>
      </c>
      <c r="P19" s="160">
        <v>0</v>
      </c>
      <c r="Q19" s="251" t="s">
        <v>150</v>
      </c>
    </row>
    <row r="20" spans="2:17" ht="34.950000000000003" customHeight="1" x14ac:dyDescent="0.3">
      <c r="B20" s="154">
        <v>2</v>
      </c>
      <c r="C20" s="161">
        <v>2</v>
      </c>
      <c r="D20" s="241"/>
      <c r="E20" s="162" t="s">
        <v>151</v>
      </c>
      <c r="F20" s="163" t="s">
        <v>152</v>
      </c>
      <c r="G20" s="244"/>
      <c r="H20" s="247"/>
      <c r="I20" s="249"/>
      <c r="J20" s="250"/>
      <c r="K20" s="164">
        <v>0</v>
      </c>
      <c r="L20" s="165">
        <v>310</v>
      </c>
      <c r="M20" s="165">
        <v>0</v>
      </c>
      <c r="N20" s="165">
        <v>310</v>
      </c>
      <c r="O20" s="165">
        <v>0</v>
      </c>
      <c r="P20" s="166">
        <v>0</v>
      </c>
      <c r="Q20" s="252"/>
    </row>
    <row r="21" spans="2:17" ht="43.2" customHeight="1" thickBot="1" x14ac:dyDescent="0.35">
      <c r="B21" s="154">
        <v>3</v>
      </c>
      <c r="C21" s="167">
        <v>3</v>
      </c>
      <c r="D21" s="242"/>
      <c r="E21" s="168" t="s">
        <v>153</v>
      </c>
      <c r="F21" s="169" t="s">
        <v>154</v>
      </c>
      <c r="G21" s="245"/>
      <c r="H21" s="248"/>
      <c r="I21" s="235"/>
      <c r="J21" s="237"/>
      <c r="K21" s="170">
        <v>0</v>
      </c>
      <c r="L21" s="171">
        <v>463</v>
      </c>
      <c r="M21" s="171">
        <v>0</v>
      </c>
      <c r="N21" s="171">
        <v>463</v>
      </c>
      <c r="O21" s="171">
        <v>0</v>
      </c>
      <c r="P21" s="172">
        <v>0</v>
      </c>
      <c r="Q21" s="173" t="s">
        <v>155</v>
      </c>
    </row>
    <row r="22" spans="2:17" ht="31.95" customHeight="1" x14ac:dyDescent="0.3">
      <c r="B22" s="228">
        <v>4</v>
      </c>
      <c r="C22" s="230">
        <v>4</v>
      </c>
      <c r="D22" s="232" t="s">
        <v>156</v>
      </c>
      <c r="E22" s="156" t="s">
        <v>157</v>
      </c>
      <c r="F22" s="157" t="s">
        <v>158</v>
      </c>
      <c r="G22" s="174">
        <v>6582</v>
      </c>
      <c r="H22" s="175">
        <v>6582</v>
      </c>
      <c r="I22" s="234" t="s">
        <v>159</v>
      </c>
      <c r="J22" s="236">
        <f>6582+211.47+5347</f>
        <v>12140.470000000001</v>
      </c>
      <c r="K22" s="158">
        <v>0</v>
      </c>
      <c r="L22" s="159">
        <v>270</v>
      </c>
      <c r="M22" s="159">
        <v>0</v>
      </c>
      <c r="N22" s="159">
        <v>270</v>
      </c>
      <c r="O22" s="159">
        <v>0</v>
      </c>
      <c r="P22" s="160">
        <v>0</v>
      </c>
      <c r="Q22" s="176" t="s">
        <v>160</v>
      </c>
    </row>
    <row r="23" spans="2:17" ht="31.95" customHeight="1" thickBot="1" x14ac:dyDescent="0.35">
      <c r="B23" s="229"/>
      <c r="C23" s="231"/>
      <c r="D23" s="233"/>
      <c r="E23" s="168" t="s">
        <v>161</v>
      </c>
      <c r="F23" s="169" t="s">
        <v>158</v>
      </c>
      <c r="G23" s="177">
        <v>0</v>
      </c>
      <c r="H23" s="178">
        <v>5347</v>
      </c>
      <c r="I23" s="235"/>
      <c r="J23" s="237"/>
      <c r="K23" s="170">
        <v>0</v>
      </c>
      <c r="L23" s="171">
        <v>270</v>
      </c>
      <c r="M23" s="171">
        <v>0</v>
      </c>
      <c r="N23" s="171">
        <v>270</v>
      </c>
      <c r="O23" s="171">
        <v>0</v>
      </c>
      <c r="P23" s="172">
        <v>0</v>
      </c>
      <c r="Q23" s="179" t="s">
        <v>162</v>
      </c>
    </row>
    <row r="24" spans="2:17" ht="31.2" customHeight="1" thickBot="1" x14ac:dyDescent="0.35">
      <c r="B24" s="154">
        <v>5</v>
      </c>
      <c r="C24" s="180">
        <v>5</v>
      </c>
      <c r="D24" s="181" t="s">
        <v>163</v>
      </c>
      <c r="E24" s="182" t="s">
        <v>164</v>
      </c>
      <c r="F24" s="183" t="s">
        <v>165</v>
      </c>
      <c r="G24" s="184">
        <v>4176</v>
      </c>
      <c r="H24" s="185">
        <v>4176</v>
      </c>
      <c r="I24" s="186" t="s">
        <v>166</v>
      </c>
      <c r="J24" s="187">
        <v>4176</v>
      </c>
      <c r="K24" s="188">
        <v>35</v>
      </c>
      <c r="L24" s="181">
        <v>0</v>
      </c>
      <c r="M24" s="181">
        <v>35</v>
      </c>
      <c r="N24" s="181">
        <v>0</v>
      </c>
      <c r="O24" s="181">
        <v>0</v>
      </c>
      <c r="P24" s="189">
        <v>0</v>
      </c>
      <c r="Q24" s="190" t="s">
        <v>167</v>
      </c>
    </row>
    <row r="25" spans="2:17" ht="48.6" customHeight="1" thickBot="1" x14ac:dyDescent="0.35">
      <c r="B25" s="154">
        <v>6</v>
      </c>
      <c r="C25" s="180">
        <v>6</v>
      </c>
      <c r="D25" s="191" t="s">
        <v>168</v>
      </c>
      <c r="E25" s="182" t="s">
        <v>169</v>
      </c>
      <c r="F25" s="192" t="s">
        <v>170</v>
      </c>
      <c r="G25" s="193">
        <v>33333</v>
      </c>
      <c r="H25" s="185">
        <v>41289.911875551756</v>
      </c>
      <c r="I25" s="186" t="s">
        <v>171</v>
      </c>
      <c r="J25" s="194">
        <v>41289.911875551756</v>
      </c>
      <c r="K25" s="188">
        <v>0</v>
      </c>
      <c r="L25" s="181">
        <v>400</v>
      </c>
      <c r="M25" s="181">
        <v>0</v>
      </c>
      <c r="N25" s="181">
        <v>431</v>
      </c>
      <c r="O25" s="181">
        <v>0</v>
      </c>
      <c r="P25" s="189">
        <v>31</v>
      </c>
      <c r="Q25" s="190" t="s">
        <v>172</v>
      </c>
    </row>
    <row r="26" spans="2:17" ht="79.2" customHeight="1" thickBot="1" x14ac:dyDescent="0.35">
      <c r="B26" s="154">
        <v>7</v>
      </c>
      <c r="C26" s="180">
        <v>7</v>
      </c>
      <c r="D26" s="195" t="s">
        <v>173</v>
      </c>
      <c r="E26" s="182" t="s">
        <v>174</v>
      </c>
      <c r="F26" s="192" t="s">
        <v>175</v>
      </c>
      <c r="G26" s="193">
        <v>0</v>
      </c>
      <c r="H26" s="185">
        <v>10540.07</v>
      </c>
      <c r="I26" s="186" t="s">
        <v>183</v>
      </c>
      <c r="J26" s="196">
        <v>10724.08</v>
      </c>
      <c r="K26" s="188">
        <v>0</v>
      </c>
      <c r="L26" s="181">
        <v>0</v>
      </c>
      <c r="M26" s="181">
        <v>0</v>
      </c>
      <c r="N26" s="181">
        <v>651</v>
      </c>
      <c r="O26" s="181">
        <v>0</v>
      </c>
      <c r="P26" s="189">
        <v>651</v>
      </c>
      <c r="Q26" s="197" t="s">
        <v>162</v>
      </c>
    </row>
    <row r="27" spans="2:17" ht="25.2" customHeight="1" thickBot="1" x14ac:dyDescent="0.35">
      <c r="B27" s="154">
        <v>8</v>
      </c>
      <c r="C27" s="180">
        <v>8</v>
      </c>
      <c r="D27" s="191" t="s">
        <v>163</v>
      </c>
      <c r="E27" s="182" t="s">
        <v>177</v>
      </c>
      <c r="F27" s="192" t="s">
        <v>178</v>
      </c>
      <c r="G27" s="193">
        <v>0</v>
      </c>
      <c r="H27" s="185">
        <v>6009.5689334819772</v>
      </c>
      <c r="I27" s="186" t="s">
        <v>176</v>
      </c>
      <c r="J27" s="196">
        <v>6009.57</v>
      </c>
      <c r="K27" s="188">
        <v>0</v>
      </c>
      <c r="L27" s="181">
        <v>0</v>
      </c>
      <c r="M27" s="181">
        <v>9</v>
      </c>
      <c r="N27" s="181">
        <v>304</v>
      </c>
      <c r="O27" s="181">
        <v>9</v>
      </c>
      <c r="P27" s="189">
        <v>304</v>
      </c>
      <c r="Q27" s="197" t="s">
        <v>179</v>
      </c>
    </row>
    <row r="28" spans="2:17" ht="20.399999999999999" customHeight="1" thickBot="1" x14ac:dyDescent="0.35">
      <c r="B28" s="238" t="s">
        <v>54</v>
      </c>
      <c r="C28" s="239"/>
      <c r="D28" s="239"/>
      <c r="E28" s="239"/>
      <c r="F28" s="239"/>
      <c r="G28" s="198">
        <f>SUM(G19:G27)</f>
        <v>73273</v>
      </c>
      <c r="H28" s="199">
        <f>SUM(H19:H27)</f>
        <v>103126.55080903372</v>
      </c>
      <c r="I28" s="200"/>
      <c r="J28" s="201">
        <f t="shared" ref="J28:P28" si="0">SUM(J19:J27)</f>
        <v>104691.20187555175</v>
      </c>
      <c r="K28" s="202">
        <f t="shared" si="0"/>
        <v>35</v>
      </c>
      <c r="L28" s="203">
        <f t="shared" si="0"/>
        <v>2008</v>
      </c>
      <c r="M28" s="203">
        <f t="shared" si="0"/>
        <v>44</v>
      </c>
      <c r="N28" s="203">
        <f t="shared" si="0"/>
        <v>2994</v>
      </c>
      <c r="O28" s="203">
        <f t="shared" si="0"/>
        <v>9</v>
      </c>
      <c r="P28" s="204">
        <f t="shared" si="0"/>
        <v>986</v>
      </c>
      <c r="Q28" s="205"/>
    </row>
    <row r="29" spans="2:17" ht="27.6" customHeight="1" thickBot="1" x14ac:dyDescent="0.35">
      <c r="B29" s="224" t="s">
        <v>180</v>
      </c>
      <c r="C29" s="225"/>
      <c r="D29" s="225"/>
      <c r="E29" s="225"/>
      <c r="F29" s="225"/>
      <c r="G29" s="225"/>
      <c r="H29" s="225"/>
      <c r="I29" s="225"/>
      <c r="J29" s="206">
        <f>J15-J28</f>
        <v>65625.108124448248</v>
      </c>
      <c r="K29" s="207"/>
      <c r="L29" s="208"/>
      <c r="M29" s="205"/>
      <c r="N29" s="205"/>
      <c r="O29" s="205"/>
      <c r="P29" s="209"/>
      <c r="Q29" s="205"/>
    </row>
    <row r="30" spans="2:17" ht="27" customHeight="1" thickBot="1" x14ac:dyDescent="0.35">
      <c r="B30" s="226" t="s">
        <v>181</v>
      </c>
      <c r="C30" s="227"/>
      <c r="D30" s="227"/>
      <c r="E30" s="227"/>
      <c r="F30" s="227"/>
      <c r="G30" s="227"/>
      <c r="H30" s="227"/>
      <c r="I30" s="227"/>
      <c r="J30" s="210">
        <f>J28+J29</f>
        <v>170316.31</v>
      </c>
      <c r="K30" s="208"/>
      <c r="L30" s="208"/>
      <c r="M30" s="205"/>
      <c r="N30" s="205"/>
      <c r="O30" s="205"/>
      <c r="P30" s="209"/>
    </row>
    <row r="31" spans="2:17" x14ac:dyDescent="0.3">
      <c r="K31" s="208"/>
      <c r="L31" s="208"/>
      <c r="M31" s="205"/>
      <c r="N31" s="205"/>
      <c r="O31" s="205"/>
      <c r="P31" s="205"/>
      <c r="Q31" s="205"/>
    </row>
    <row r="32" spans="2:17" x14ac:dyDescent="0.3">
      <c r="B32" t="s">
        <v>182</v>
      </c>
      <c r="K32" s="208"/>
      <c r="L32" s="208"/>
      <c r="M32" s="205"/>
      <c r="N32" s="205"/>
      <c r="O32" s="205"/>
      <c r="P32" s="205"/>
      <c r="Q32" s="205"/>
    </row>
    <row r="33" spans="8:17" x14ac:dyDescent="0.3">
      <c r="K33" s="205"/>
      <c r="L33" s="205"/>
      <c r="M33" s="205"/>
      <c r="N33" s="205"/>
      <c r="O33" s="205"/>
      <c r="P33" s="205"/>
      <c r="Q33" s="205"/>
    </row>
    <row r="34" spans="8:17" x14ac:dyDescent="0.3">
      <c r="J34" s="149"/>
    </row>
    <row r="35" spans="8:17" x14ac:dyDescent="0.3">
      <c r="J35" s="149"/>
    </row>
    <row r="36" spans="8:17" x14ac:dyDescent="0.3">
      <c r="I36" s="149"/>
      <c r="J36" s="149"/>
    </row>
    <row r="37" spans="8:17" x14ac:dyDescent="0.3">
      <c r="I37" s="149"/>
      <c r="J37" s="149"/>
    </row>
    <row r="38" spans="8:17" x14ac:dyDescent="0.3">
      <c r="H38" s="211"/>
      <c r="I38" s="149"/>
      <c r="J38" s="149"/>
    </row>
  </sheetData>
  <mergeCells count="41">
    <mergeCell ref="C15:I15"/>
    <mergeCell ref="B2:J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B14:L14"/>
    <mergeCell ref="B16:B18"/>
    <mergeCell ref="C16:C18"/>
    <mergeCell ref="D16:D18"/>
    <mergeCell ref="E16:E18"/>
    <mergeCell ref="F16:F18"/>
    <mergeCell ref="Q19:Q20"/>
    <mergeCell ref="K16:P16"/>
    <mergeCell ref="Q16:Q18"/>
    <mergeCell ref="G17:G18"/>
    <mergeCell ref="H17:H18"/>
    <mergeCell ref="I17:I18"/>
    <mergeCell ref="J17:J18"/>
    <mergeCell ref="K17:L17"/>
    <mergeCell ref="M17:N17"/>
    <mergeCell ref="O17:P17"/>
    <mergeCell ref="G16:J16"/>
    <mergeCell ref="J22:J23"/>
    <mergeCell ref="B28:F28"/>
    <mergeCell ref="D19:D21"/>
    <mergeCell ref="G19:G21"/>
    <mergeCell ref="H19:H21"/>
    <mergeCell ref="I19:I21"/>
    <mergeCell ref="J19:J21"/>
    <mergeCell ref="B29:I29"/>
    <mergeCell ref="B30:I30"/>
    <mergeCell ref="B22:B23"/>
    <mergeCell ref="C22:C23"/>
    <mergeCell ref="D22:D23"/>
    <mergeCell ref="I22:I23"/>
  </mergeCells>
  <printOptions horizontalCentered="1" verticalCentered="1"/>
  <pageMargins left="0.31496062992125984" right="0.11811023622047245" top="0.35433070866141736" bottom="0.35433070866141736" header="0.31496062992125984" footer="0.31496062992125984"/>
  <pageSetup paperSize="8" scale="82" orientation="landscape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56"/>
  <sheetViews>
    <sheetView view="pageBreakPreview" topLeftCell="A634" zoomScale="115" zoomScaleNormal="100" zoomScaleSheetLayoutView="115" workbookViewId="0">
      <selection activeCell="N658" sqref="N658"/>
    </sheetView>
  </sheetViews>
  <sheetFormatPr defaultRowHeight="14.4" x14ac:dyDescent="0.3"/>
  <cols>
    <col min="1" max="1" width="2.5546875" customWidth="1"/>
    <col min="2" max="2" width="5" customWidth="1"/>
    <col min="3" max="3" width="7.109375" customWidth="1"/>
    <col min="4" max="4" width="5" customWidth="1"/>
    <col min="5" max="5" width="14.21875" style="13" customWidth="1"/>
    <col min="6" max="6" width="6.77734375" customWidth="1"/>
    <col min="7" max="7" width="10" customWidth="1"/>
    <col min="8" max="8" width="13.5546875" bestFit="1" customWidth="1"/>
    <col min="9" max="9" width="8.77734375" customWidth="1"/>
    <col min="10" max="10" width="13.21875" customWidth="1"/>
    <col min="11" max="11" width="9.77734375" customWidth="1"/>
    <col min="12" max="12" width="9.6640625" hidden="1" customWidth="1"/>
    <col min="13" max="13" width="7.44140625" customWidth="1"/>
    <col min="14" max="14" width="6.44140625" bestFit="1" customWidth="1"/>
    <col min="15" max="15" width="6.44140625" customWidth="1"/>
    <col min="16" max="16" width="6.33203125" bestFit="1" customWidth="1"/>
  </cols>
  <sheetData>
    <row r="1" spans="2:16" ht="14.4" customHeight="1" x14ac:dyDescent="0.3">
      <c r="B1" s="293" t="s">
        <v>113</v>
      </c>
      <c r="C1" s="294"/>
      <c r="D1" s="294"/>
      <c r="E1" s="297" t="s">
        <v>114</v>
      </c>
      <c r="F1" s="297"/>
      <c r="G1" s="297"/>
      <c r="H1" s="297"/>
      <c r="I1" s="297"/>
      <c r="J1" s="297"/>
      <c r="K1" s="297" t="s">
        <v>112</v>
      </c>
      <c r="L1" s="297"/>
      <c r="M1" s="297"/>
      <c r="N1" s="297"/>
      <c r="O1" s="297"/>
      <c r="P1" s="302"/>
    </row>
    <row r="2" spans="2:16" ht="22.5" customHeight="1" thickBot="1" x14ac:dyDescent="0.35">
      <c r="B2" s="295"/>
      <c r="C2" s="296"/>
      <c r="D2" s="296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303"/>
    </row>
    <row r="3" spans="2:16" ht="43.2" customHeight="1" x14ac:dyDescent="0.3">
      <c r="B3" s="306" t="s">
        <v>11</v>
      </c>
      <c r="C3" s="312" t="s">
        <v>0</v>
      </c>
      <c r="D3" s="312" t="s">
        <v>1</v>
      </c>
      <c r="E3" s="312" t="s">
        <v>99</v>
      </c>
      <c r="F3" s="310" t="s">
        <v>3</v>
      </c>
      <c r="G3" s="308" t="s">
        <v>4</v>
      </c>
      <c r="H3" s="88" t="s">
        <v>5</v>
      </c>
      <c r="I3" s="88" t="s">
        <v>6</v>
      </c>
      <c r="J3" s="88" t="s">
        <v>64</v>
      </c>
      <c r="K3" s="88" t="s">
        <v>8</v>
      </c>
      <c r="L3" s="88" t="s">
        <v>7</v>
      </c>
      <c r="M3" s="88" t="s">
        <v>9</v>
      </c>
      <c r="N3" s="88" t="s">
        <v>10</v>
      </c>
      <c r="O3" s="304" t="s">
        <v>118</v>
      </c>
      <c r="P3" s="305"/>
    </row>
    <row r="4" spans="2:16" x14ac:dyDescent="0.3">
      <c r="B4" s="307"/>
      <c r="C4" s="313"/>
      <c r="D4" s="313"/>
      <c r="E4" s="313"/>
      <c r="F4" s="311"/>
      <c r="G4" s="309"/>
      <c r="H4" s="84" t="s">
        <v>12</v>
      </c>
      <c r="I4" s="84" t="s">
        <v>12</v>
      </c>
      <c r="J4" s="85" t="s">
        <v>12</v>
      </c>
      <c r="K4" s="85" t="s">
        <v>12</v>
      </c>
      <c r="L4" s="85" t="s">
        <v>12</v>
      </c>
      <c r="M4" s="85" t="s">
        <v>12</v>
      </c>
      <c r="N4" s="85" t="s">
        <v>12</v>
      </c>
      <c r="O4" s="85" t="s">
        <v>116</v>
      </c>
      <c r="P4" s="85" t="s">
        <v>117</v>
      </c>
    </row>
    <row r="5" spans="2:16" x14ac:dyDescent="0.3">
      <c r="B5" s="71">
        <v>1</v>
      </c>
      <c r="C5" s="72">
        <v>7</v>
      </c>
      <c r="D5" s="301" t="s">
        <v>59</v>
      </c>
      <c r="E5" s="73" t="s">
        <v>55</v>
      </c>
      <c r="F5" s="74">
        <v>101</v>
      </c>
      <c r="G5" s="75" t="s">
        <v>57</v>
      </c>
      <c r="H5" s="76">
        <v>81.475287997027138</v>
      </c>
      <c r="I5" s="77">
        <v>7.1534745447788932</v>
      </c>
      <c r="J5" s="78">
        <v>1.9509476031215163</v>
      </c>
      <c r="K5" s="79">
        <v>48.773690078037916</v>
      </c>
      <c r="L5" s="78">
        <v>90.579710144927546</v>
      </c>
      <c r="M5" s="80">
        <v>139.35340022296546</v>
      </c>
      <c r="N5" s="81">
        <v>16.257896692679303</v>
      </c>
      <c r="O5" s="36"/>
      <c r="P5" s="86">
        <v>1</v>
      </c>
    </row>
    <row r="6" spans="2:16" x14ac:dyDescent="0.3">
      <c r="B6" s="43">
        <v>2</v>
      </c>
      <c r="C6" s="1">
        <v>7</v>
      </c>
      <c r="D6" s="291"/>
      <c r="E6" s="51" t="s">
        <v>55</v>
      </c>
      <c r="F6" s="10">
        <v>102</v>
      </c>
      <c r="G6" s="2" t="s">
        <v>58</v>
      </c>
      <c r="H6" s="3">
        <v>61.315496098104795</v>
      </c>
      <c r="I6" s="4">
        <v>7.2463768115942031</v>
      </c>
      <c r="J6" s="6">
        <v>1.3935340022296545</v>
      </c>
      <c r="K6" s="7">
        <v>37.625418060200673</v>
      </c>
      <c r="L6" s="6">
        <v>69.955406911928648</v>
      </c>
      <c r="M6" s="8">
        <v>107.58082497212932</v>
      </c>
      <c r="N6" s="36">
        <v>12.26309921962096</v>
      </c>
      <c r="O6" s="36"/>
      <c r="P6" s="63">
        <v>1</v>
      </c>
    </row>
    <row r="7" spans="2:16" x14ac:dyDescent="0.3">
      <c r="B7" s="43">
        <v>3</v>
      </c>
      <c r="C7" s="1">
        <v>7</v>
      </c>
      <c r="D7" s="291"/>
      <c r="E7" s="51" t="s">
        <v>55</v>
      </c>
      <c r="F7" s="10">
        <v>103</v>
      </c>
      <c r="G7" s="2" t="s">
        <v>57</v>
      </c>
      <c r="H7" s="3">
        <v>78.87402452619844</v>
      </c>
      <c r="I7" s="4">
        <v>9.9405425492382022</v>
      </c>
      <c r="J7" s="6">
        <v>1.4864362690449648</v>
      </c>
      <c r="K7" s="7">
        <v>48.587885544407285</v>
      </c>
      <c r="L7" s="6">
        <v>90.3010033444816</v>
      </c>
      <c r="M7" s="8">
        <v>138.88888888888889</v>
      </c>
      <c r="N7" s="36">
        <v>15.793385358602752</v>
      </c>
      <c r="O7" s="36"/>
      <c r="P7" s="63">
        <v>1</v>
      </c>
    </row>
    <row r="8" spans="2:16" x14ac:dyDescent="0.3">
      <c r="B8" s="43">
        <v>4</v>
      </c>
      <c r="C8" s="1">
        <v>7</v>
      </c>
      <c r="D8" s="291"/>
      <c r="E8" s="51" t="s">
        <v>56</v>
      </c>
      <c r="F8" s="10">
        <v>101</v>
      </c>
      <c r="G8" s="2" t="s">
        <v>57</v>
      </c>
      <c r="H8" s="3">
        <v>78.781122259383139</v>
      </c>
      <c r="I8" s="4">
        <v>10.126347082868822</v>
      </c>
      <c r="J8" s="6">
        <v>1.5793385358602752</v>
      </c>
      <c r="K8" s="7">
        <v>48.866592344853231</v>
      </c>
      <c r="L8" s="6">
        <v>90.486807878112231</v>
      </c>
      <c r="M8" s="8">
        <v>139.35340022296546</v>
      </c>
      <c r="N8" s="36">
        <v>15.793385358602752</v>
      </c>
      <c r="O8" s="36"/>
      <c r="P8" s="63">
        <v>1</v>
      </c>
    </row>
    <row r="9" spans="2:16" x14ac:dyDescent="0.3">
      <c r="B9" s="43">
        <v>5</v>
      </c>
      <c r="C9" s="1">
        <v>7</v>
      </c>
      <c r="D9" s="291"/>
      <c r="E9" s="51" t="s">
        <v>56</v>
      </c>
      <c r="F9" s="10">
        <v>102</v>
      </c>
      <c r="G9" s="2" t="s">
        <v>57</v>
      </c>
      <c r="H9" s="3">
        <v>78.87402452619844</v>
      </c>
      <c r="I9" s="4">
        <v>9.8476402824228924</v>
      </c>
      <c r="J9" s="6">
        <v>1.5793385358602752</v>
      </c>
      <c r="K9" s="7">
        <v>49.052396878483862</v>
      </c>
      <c r="L9" s="6">
        <v>90.3010033444816</v>
      </c>
      <c r="M9" s="8">
        <v>139.35340022296546</v>
      </c>
      <c r="N9" s="36">
        <v>15.793385358602752</v>
      </c>
      <c r="O9" s="36"/>
      <c r="P9" s="63">
        <v>1</v>
      </c>
    </row>
    <row r="10" spans="2:16" x14ac:dyDescent="0.3">
      <c r="B10" s="43">
        <v>6</v>
      </c>
      <c r="C10" s="1">
        <v>7</v>
      </c>
      <c r="D10" s="291"/>
      <c r="E10" s="51" t="s">
        <v>56</v>
      </c>
      <c r="F10" s="10">
        <v>103</v>
      </c>
      <c r="G10" s="2" t="s">
        <v>58</v>
      </c>
      <c r="H10" s="3">
        <v>61.129691564474179</v>
      </c>
      <c r="I10" s="4">
        <v>7.2463768115942031</v>
      </c>
      <c r="J10" s="6">
        <v>1.5793385358602752</v>
      </c>
      <c r="K10" s="7">
        <v>37.625418060200658</v>
      </c>
      <c r="L10" s="6">
        <v>69.955406911928662</v>
      </c>
      <c r="M10" s="8">
        <v>107.58082497212932</v>
      </c>
      <c r="N10" s="36">
        <v>12.26309921962096</v>
      </c>
      <c r="O10" s="36"/>
      <c r="P10" s="63">
        <v>1</v>
      </c>
    </row>
    <row r="11" spans="2:16" ht="15" thickBot="1" x14ac:dyDescent="0.35">
      <c r="B11" s="44">
        <v>7</v>
      </c>
      <c r="C11" s="45">
        <v>7</v>
      </c>
      <c r="D11" s="292"/>
      <c r="E11" s="52" t="s">
        <v>56</v>
      </c>
      <c r="F11" s="23">
        <v>104</v>
      </c>
      <c r="G11" s="24" t="s">
        <v>57</v>
      </c>
      <c r="H11" s="25">
        <v>84.076551467855822</v>
      </c>
      <c r="I11" s="26">
        <v>9.8476402824228924</v>
      </c>
      <c r="J11" s="27">
        <v>1.6722408026755853</v>
      </c>
      <c r="K11" s="28">
        <v>51.467855815681901</v>
      </c>
      <c r="L11" s="27">
        <v>95.596432552954298</v>
      </c>
      <c r="M11" s="29">
        <v>147.0642883686362</v>
      </c>
      <c r="N11" s="40">
        <v>16.815310293571166</v>
      </c>
      <c r="O11" s="36"/>
      <c r="P11" s="63">
        <v>1</v>
      </c>
    </row>
    <row r="12" spans="2:16" x14ac:dyDescent="0.3">
      <c r="B12" s="49">
        <v>8</v>
      </c>
      <c r="C12" s="42">
        <v>7</v>
      </c>
      <c r="D12" s="290" t="s">
        <v>14</v>
      </c>
      <c r="E12" s="15" t="s">
        <v>55</v>
      </c>
      <c r="F12" s="30">
        <v>201</v>
      </c>
      <c r="G12" s="16" t="s">
        <v>57</v>
      </c>
      <c r="H12" s="17">
        <v>81.475287997027138</v>
      </c>
      <c r="I12" s="18">
        <v>7.1534745447788932</v>
      </c>
      <c r="J12" s="20">
        <v>1.9509476031215163</v>
      </c>
      <c r="K12" s="21">
        <v>48.773690078037916</v>
      </c>
      <c r="L12" s="20">
        <v>90.579710144927546</v>
      </c>
      <c r="M12" s="22">
        <v>139.35340022296546</v>
      </c>
      <c r="N12" s="34">
        <v>16.257896692679303</v>
      </c>
      <c r="O12" s="36"/>
      <c r="P12" s="63">
        <v>1</v>
      </c>
    </row>
    <row r="13" spans="2:16" x14ac:dyDescent="0.3">
      <c r="B13" s="43">
        <v>9</v>
      </c>
      <c r="C13" s="1">
        <v>7</v>
      </c>
      <c r="D13" s="291"/>
      <c r="E13" s="14" t="s">
        <v>55</v>
      </c>
      <c r="F13" s="10">
        <v>202</v>
      </c>
      <c r="G13" s="2" t="s">
        <v>58</v>
      </c>
      <c r="H13" s="3">
        <v>61.315496098104795</v>
      </c>
      <c r="I13" s="4">
        <v>7.2463768115942031</v>
      </c>
      <c r="J13" s="6">
        <v>1.3935340022296545</v>
      </c>
      <c r="K13" s="7">
        <v>37.625418060200673</v>
      </c>
      <c r="L13" s="6">
        <v>69.955406911928648</v>
      </c>
      <c r="M13" s="8">
        <v>107.58082497212932</v>
      </c>
      <c r="N13" s="36">
        <v>12.26309921962096</v>
      </c>
      <c r="O13" s="36"/>
      <c r="P13" s="63">
        <v>1</v>
      </c>
    </row>
    <row r="14" spans="2:16" x14ac:dyDescent="0.3">
      <c r="B14" s="43">
        <v>10</v>
      </c>
      <c r="C14" s="1">
        <v>7</v>
      </c>
      <c r="D14" s="291"/>
      <c r="E14" s="14" t="s">
        <v>55</v>
      </c>
      <c r="F14" s="10">
        <v>203</v>
      </c>
      <c r="G14" s="2" t="s">
        <v>57</v>
      </c>
      <c r="H14" s="3">
        <v>78.87402452619844</v>
      </c>
      <c r="I14" s="4">
        <v>9.9405425492382022</v>
      </c>
      <c r="J14" s="6">
        <v>1.4864362690449648</v>
      </c>
      <c r="K14" s="7">
        <v>48.587885544407285</v>
      </c>
      <c r="L14" s="6">
        <v>90.3010033444816</v>
      </c>
      <c r="M14" s="8">
        <v>138.88888888888889</v>
      </c>
      <c r="N14" s="36">
        <v>15.793385358602752</v>
      </c>
      <c r="O14" s="36"/>
      <c r="P14" s="63">
        <v>1</v>
      </c>
    </row>
    <row r="15" spans="2:16" x14ac:dyDescent="0.3">
      <c r="B15" s="43">
        <v>11</v>
      </c>
      <c r="C15" s="1">
        <v>7</v>
      </c>
      <c r="D15" s="291"/>
      <c r="E15" s="14" t="s">
        <v>56</v>
      </c>
      <c r="F15" s="10">
        <v>201</v>
      </c>
      <c r="G15" s="2" t="s">
        <v>57</v>
      </c>
      <c r="H15" s="3">
        <v>78.781122259383139</v>
      </c>
      <c r="I15" s="4">
        <v>10.126347082868822</v>
      </c>
      <c r="J15" s="6">
        <v>1.5793385358602752</v>
      </c>
      <c r="K15" s="7">
        <v>48.866592344853231</v>
      </c>
      <c r="L15" s="6">
        <v>90.486807878112231</v>
      </c>
      <c r="M15" s="8">
        <v>139.35340022296546</v>
      </c>
      <c r="N15" s="36">
        <v>15.793385358602752</v>
      </c>
      <c r="O15" s="36"/>
      <c r="P15" s="63">
        <v>1</v>
      </c>
    </row>
    <row r="16" spans="2:16" x14ac:dyDescent="0.3">
      <c r="B16" s="43">
        <v>12</v>
      </c>
      <c r="C16" s="1">
        <v>7</v>
      </c>
      <c r="D16" s="291"/>
      <c r="E16" s="14" t="s">
        <v>56</v>
      </c>
      <c r="F16" s="10">
        <v>202</v>
      </c>
      <c r="G16" s="2" t="s">
        <v>57</v>
      </c>
      <c r="H16" s="3">
        <v>78.87402452619844</v>
      </c>
      <c r="I16" s="4">
        <v>9.8476402824228924</v>
      </c>
      <c r="J16" s="6">
        <v>1.5793385358602752</v>
      </c>
      <c r="K16" s="7">
        <v>49.052396878483862</v>
      </c>
      <c r="L16" s="6">
        <v>90.3010033444816</v>
      </c>
      <c r="M16" s="8">
        <v>139.35340022296546</v>
      </c>
      <c r="N16" s="36">
        <v>15.793385358602752</v>
      </c>
      <c r="O16" s="36"/>
      <c r="P16" s="63">
        <v>1</v>
      </c>
    </row>
    <row r="17" spans="2:16" x14ac:dyDescent="0.3">
      <c r="B17" s="43">
        <v>13</v>
      </c>
      <c r="C17" s="1">
        <v>7</v>
      </c>
      <c r="D17" s="291"/>
      <c r="E17" s="14" t="s">
        <v>56</v>
      </c>
      <c r="F17" s="10">
        <v>203</v>
      </c>
      <c r="G17" s="2" t="s">
        <v>58</v>
      </c>
      <c r="H17" s="3">
        <v>61.129691564474179</v>
      </c>
      <c r="I17" s="4">
        <v>7.2463768115942031</v>
      </c>
      <c r="J17" s="6">
        <v>1.5793385358602752</v>
      </c>
      <c r="K17" s="7">
        <v>37.625418060200658</v>
      </c>
      <c r="L17" s="6">
        <v>69.955406911928662</v>
      </c>
      <c r="M17" s="8">
        <v>107.58082497212932</v>
      </c>
      <c r="N17" s="36">
        <v>12.26309921962096</v>
      </c>
      <c r="O17" s="36"/>
      <c r="P17" s="63">
        <v>1</v>
      </c>
    </row>
    <row r="18" spans="2:16" ht="15" thickBot="1" x14ac:dyDescent="0.35">
      <c r="B18" s="44">
        <v>14</v>
      </c>
      <c r="C18" s="45">
        <v>7</v>
      </c>
      <c r="D18" s="292"/>
      <c r="E18" s="39" t="s">
        <v>56</v>
      </c>
      <c r="F18" s="23">
        <v>204</v>
      </c>
      <c r="G18" s="24" t="s">
        <v>57</v>
      </c>
      <c r="H18" s="25">
        <v>84.076551467855822</v>
      </c>
      <c r="I18" s="26">
        <v>9.8476402824228924</v>
      </c>
      <c r="J18" s="27">
        <v>1.6722408026755853</v>
      </c>
      <c r="K18" s="28">
        <v>51.467855815681901</v>
      </c>
      <c r="L18" s="27">
        <v>95.596432552954298</v>
      </c>
      <c r="M18" s="29">
        <v>147.0642883686362</v>
      </c>
      <c r="N18" s="40">
        <v>16.815310293571166</v>
      </c>
      <c r="O18" s="36"/>
      <c r="P18" s="63">
        <v>1</v>
      </c>
    </row>
    <row r="19" spans="2:16" x14ac:dyDescent="0.3">
      <c r="B19" s="49">
        <v>15</v>
      </c>
      <c r="C19" s="42">
        <v>7</v>
      </c>
      <c r="D19" s="290" t="s">
        <v>15</v>
      </c>
      <c r="E19" s="15" t="s">
        <v>55</v>
      </c>
      <c r="F19" s="30">
        <v>301</v>
      </c>
      <c r="G19" s="16" t="s">
        <v>57</v>
      </c>
      <c r="H19" s="17">
        <v>81.475287997027138</v>
      </c>
      <c r="I19" s="18">
        <v>7.1534745447788932</v>
      </c>
      <c r="J19" s="20">
        <v>1.9509476031215163</v>
      </c>
      <c r="K19" s="21">
        <v>48.773690078037916</v>
      </c>
      <c r="L19" s="20">
        <v>90.579710144927546</v>
      </c>
      <c r="M19" s="22">
        <v>139.35340022296546</v>
      </c>
      <c r="N19" s="34">
        <v>16.257896692679303</v>
      </c>
      <c r="O19" s="36"/>
      <c r="P19" s="63">
        <v>1</v>
      </c>
    </row>
    <row r="20" spans="2:16" x14ac:dyDescent="0.3">
      <c r="B20" s="43">
        <v>16</v>
      </c>
      <c r="C20" s="1">
        <v>7</v>
      </c>
      <c r="D20" s="291"/>
      <c r="E20" s="14" t="s">
        <v>55</v>
      </c>
      <c r="F20" s="10">
        <v>302</v>
      </c>
      <c r="G20" s="2" t="s">
        <v>58</v>
      </c>
      <c r="H20" s="3">
        <v>61.315496098104795</v>
      </c>
      <c r="I20" s="4">
        <v>7.2463768115942031</v>
      </c>
      <c r="J20" s="6">
        <v>1.3935340022296545</v>
      </c>
      <c r="K20" s="7">
        <v>37.625418060200673</v>
      </c>
      <c r="L20" s="6">
        <v>69.955406911928648</v>
      </c>
      <c r="M20" s="8">
        <v>107.58082497212932</v>
      </c>
      <c r="N20" s="36">
        <v>12.26309921962096</v>
      </c>
      <c r="O20" s="36"/>
      <c r="P20" s="63">
        <v>1</v>
      </c>
    </row>
    <row r="21" spans="2:16" x14ac:dyDescent="0.3">
      <c r="B21" s="43">
        <v>17</v>
      </c>
      <c r="C21" s="1">
        <v>7</v>
      </c>
      <c r="D21" s="291"/>
      <c r="E21" s="14" t="s">
        <v>55</v>
      </c>
      <c r="F21" s="10">
        <v>303</v>
      </c>
      <c r="G21" s="2" t="s">
        <v>57</v>
      </c>
      <c r="H21" s="3">
        <v>78.87402452619844</v>
      </c>
      <c r="I21" s="4">
        <v>9.9405425492382022</v>
      </c>
      <c r="J21" s="6">
        <v>1.4864362690449648</v>
      </c>
      <c r="K21" s="7">
        <v>48.587885544407285</v>
      </c>
      <c r="L21" s="6">
        <v>90.3010033444816</v>
      </c>
      <c r="M21" s="8">
        <v>138.88888888888889</v>
      </c>
      <c r="N21" s="36">
        <v>15.793385358602752</v>
      </c>
      <c r="O21" s="36"/>
      <c r="P21" s="63">
        <v>1</v>
      </c>
    </row>
    <row r="22" spans="2:16" x14ac:dyDescent="0.3">
      <c r="B22" s="43">
        <v>18</v>
      </c>
      <c r="C22" s="1">
        <v>7</v>
      </c>
      <c r="D22" s="291"/>
      <c r="E22" s="14" t="s">
        <v>56</v>
      </c>
      <c r="F22" s="10">
        <v>301</v>
      </c>
      <c r="G22" s="2" t="s">
        <v>57</v>
      </c>
      <c r="H22" s="3">
        <v>78.781122259383139</v>
      </c>
      <c r="I22" s="4">
        <v>10.126347082868822</v>
      </c>
      <c r="J22" s="6">
        <v>1.5793385358602752</v>
      </c>
      <c r="K22" s="7">
        <v>48.866592344853231</v>
      </c>
      <c r="L22" s="6">
        <v>90.486807878112231</v>
      </c>
      <c r="M22" s="8">
        <v>139.35340022296546</v>
      </c>
      <c r="N22" s="36">
        <v>15.793385358602752</v>
      </c>
      <c r="O22" s="36"/>
      <c r="P22" s="63">
        <v>1</v>
      </c>
    </row>
    <row r="23" spans="2:16" x14ac:dyDescent="0.3">
      <c r="B23" s="43">
        <v>19</v>
      </c>
      <c r="C23" s="1">
        <v>7</v>
      </c>
      <c r="D23" s="291"/>
      <c r="E23" s="14" t="s">
        <v>56</v>
      </c>
      <c r="F23" s="10">
        <v>302</v>
      </c>
      <c r="G23" s="2" t="s">
        <v>57</v>
      </c>
      <c r="H23" s="3">
        <v>78.87402452619844</v>
      </c>
      <c r="I23" s="4">
        <v>9.8476402824228924</v>
      </c>
      <c r="J23" s="6">
        <v>1.5793385358602752</v>
      </c>
      <c r="K23" s="7">
        <v>49.052396878483862</v>
      </c>
      <c r="L23" s="6">
        <v>90.3010033444816</v>
      </c>
      <c r="M23" s="8">
        <v>139.35340022296546</v>
      </c>
      <c r="N23" s="36">
        <v>15.793385358602752</v>
      </c>
      <c r="O23" s="36"/>
      <c r="P23" s="63">
        <v>1</v>
      </c>
    </row>
    <row r="24" spans="2:16" x14ac:dyDescent="0.3">
      <c r="B24" s="43">
        <v>20</v>
      </c>
      <c r="C24" s="1">
        <v>7</v>
      </c>
      <c r="D24" s="291"/>
      <c r="E24" s="14" t="s">
        <v>56</v>
      </c>
      <c r="F24" s="10">
        <v>303</v>
      </c>
      <c r="G24" s="2" t="s">
        <v>58</v>
      </c>
      <c r="H24" s="3">
        <v>61.129691564474179</v>
      </c>
      <c r="I24" s="4">
        <v>7.2463768115942031</v>
      </c>
      <c r="J24" s="6">
        <v>1.5793385358602752</v>
      </c>
      <c r="K24" s="7">
        <v>37.625418060200658</v>
      </c>
      <c r="L24" s="6">
        <v>69.955406911928662</v>
      </c>
      <c r="M24" s="8">
        <v>107.58082497212932</v>
      </c>
      <c r="N24" s="36">
        <v>12.26309921962096</v>
      </c>
      <c r="O24" s="36"/>
      <c r="P24" s="63">
        <v>1</v>
      </c>
    </row>
    <row r="25" spans="2:16" ht="15" thickBot="1" x14ac:dyDescent="0.35">
      <c r="B25" s="44">
        <v>21</v>
      </c>
      <c r="C25" s="45">
        <v>7</v>
      </c>
      <c r="D25" s="292"/>
      <c r="E25" s="39" t="s">
        <v>56</v>
      </c>
      <c r="F25" s="23">
        <v>304</v>
      </c>
      <c r="G25" s="24" t="s">
        <v>57</v>
      </c>
      <c r="H25" s="25">
        <v>84.076551467855822</v>
      </c>
      <c r="I25" s="26">
        <v>9.8476402824228924</v>
      </c>
      <c r="J25" s="27">
        <v>1.6722408026755853</v>
      </c>
      <c r="K25" s="28">
        <v>51.467855815681901</v>
      </c>
      <c r="L25" s="27">
        <v>95.596432552954298</v>
      </c>
      <c r="M25" s="29">
        <v>147.0642883686362</v>
      </c>
      <c r="N25" s="40">
        <v>16.815310293571166</v>
      </c>
      <c r="O25" s="36"/>
      <c r="P25" s="63">
        <v>1</v>
      </c>
    </row>
    <row r="26" spans="2:16" x14ac:dyDescent="0.3">
      <c r="B26" s="49">
        <v>22</v>
      </c>
      <c r="C26" s="42">
        <v>7</v>
      </c>
      <c r="D26" s="290" t="s">
        <v>60</v>
      </c>
      <c r="E26" s="15" t="s">
        <v>55</v>
      </c>
      <c r="F26" s="30">
        <v>401</v>
      </c>
      <c r="G26" s="16" t="s">
        <v>57</v>
      </c>
      <c r="H26" s="17">
        <v>81.475287997027138</v>
      </c>
      <c r="I26" s="18">
        <v>7.1534745447788932</v>
      </c>
      <c r="J26" s="20">
        <v>1.9509476031215163</v>
      </c>
      <c r="K26" s="21">
        <v>48.773690078037916</v>
      </c>
      <c r="L26" s="20">
        <v>90.579710144927546</v>
      </c>
      <c r="M26" s="22">
        <v>139.35340022296546</v>
      </c>
      <c r="N26" s="34">
        <v>16.257896692679303</v>
      </c>
      <c r="O26" s="36"/>
      <c r="P26" s="63">
        <v>1</v>
      </c>
    </row>
    <row r="27" spans="2:16" x14ac:dyDescent="0.3">
      <c r="B27" s="43">
        <v>23</v>
      </c>
      <c r="C27" s="1">
        <v>7</v>
      </c>
      <c r="D27" s="291"/>
      <c r="E27" s="14" t="s">
        <v>55</v>
      </c>
      <c r="F27" s="10">
        <v>402</v>
      </c>
      <c r="G27" s="2" t="s">
        <v>58</v>
      </c>
      <c r="H27" s="3">
        <v>61.315496098104795</v>
      </c>
      <c r="I27" s="4">
        <v>7.2463768115942031</v>
      </c>
      <c r="J27" s="6">
        <v>1.3935340022296545</v>
      </c>
      <c r="K27" s="7">
        <v>37.625418060200673</v>
      </c>
      <c r="L27" s="6">
        <v>69.955406911928648</v>
      </c>
      <c r="M27" s="8">
        <v>107.58082497212932</v>
      </c>
      <c r="N27" s="36">
        <v>12.26309921962096</v>
      </c>
      <c r="O27" s="36"/>
      <c r="P27" s="63">
        <v>1</v>
      </c>
    </row>
    <row r="28" spans="2:16" x14ac:dyDescent="0.3">
      <c r="B28" s="43">
        <v>24</v>
      </c>
      <c r="C28" s="1">
        <v>7</v>
      </c>
      <c r="D28" s="291"/>
      <c r="E28" s="14" t="s">
        <v>55</v>
      </c>
      <c r="F28" s="10">
        <v>403</v>
      </c>
      <c r="G28" s="2" t="s">
        <v>57</v>
      </c>
      <c r="H28" s="3">
        <v>78.87402452619844</v>
      </c>
      <c r="I28" s="4">
        <v>9.9405425492382022</v>
      </c>
      <c r="J28" s="6">
        <v>1.4864362690449648</v>
      </c>
      <c r="K28" s="7">
        <v>48.587885544407285</v>
      </c>
      <c r="L28" s="6">
        <v>90.3010033444816</v>
      </c>
      <c r="M28" s="8">
        <v>138.88888888888889</v>
      </c>
      <c r="N28" s="36">
        <v>15.793385358602752</v>
      </c>
      <c r="O28" s="36"/>
      <c r="P28" s="63">
        <v>1</v>
      </c>
    </row>
    <row r="29" spans="2:16" x14ac:dyDescent="0.3">
      <c r="B29" s="43">
        <v>25</v>
      </c>
      <c r="C29" s="1">
        <v>7</v>
      </c>
      <c r="D29" s="291"/>
      <c r="E29" s="14" t="s">
        <v>55</v>
      </c>
      <c r="F29" s="10">
        <v>404</v>
      </c>
      <c r="G29" s="2" t="s">
        <v>58</v>
      </c>
      <c r="H29" s="3">
        <v>58.900037160906727</v>
      </c>
      <c r="I29" s="4">
        <v>3.9947974730583429</v>
      </c>
      <c r="J29" s="6">
        <v>2.0438498699368264</v>
      </c>
      <c r="K29" s="7">
        <v>34.931252322556674</v>
      </c>
      <c r="L29" s="6">
        <v>64.938684503901897</v>
      </c>
      <c r="M29" s="8">
        <v>99.86993682645857</v>
      </c>
      <c r="N29" s="36">
        <v>11.798587885544409</v>
      </c>
      <c r="O29" s="36"/>
      <c r="P29" s="63">
        <v>1</v>
      </c>
    </row>
    <row r="30" spans="2:16" x14ac:dyDescent="0.3">
      <c r="B30" s="43">
        <v>26</v>
      </c>
      <c r="C30" s="1">
        <v>7</v>
      </c>
      <c r="D30" s="291"/>
      <c r="E30" s="14" t="s">
        <v>55</v>
      </c>
      <c r="F30" s="10">
        <v>405</v>
      </c>
      <c r="G30" s="2" t="s">
        <v>58</v>
      </c>
      <c r="H30" s="3">
        <v>58.900037160906727</v>
      </c>
      <c r="I30" s="4">
        <v>3.9947974730583429</v>
      </c>
      <c r="J30" s="6">
        <v>2.0438498699368264</v>
      </c>
      <c r="K30" s="7">
        <v>34.931252322556674</v>
      </c>
      <c r="L30" s="6">
        <v>64.938684503901897</v>
      </c>
      <c r="M30" s="8">
        <v>99.86993682645857</v>
      </c>
      <c r="N30" s="36">
        <v>11.798587885544409</v>
      </c>
      <c r="O30" s="36"/>
      <c r="P30" s="63">
        <v>1</v>
      </c>
    </row>
    <row r="31" spans="2:16" x14ac:dyDescent="0.3">
      <c r="B31" s="43">
        <v>27</v>
      </c>
      <c r="C31" s="1">
        <v>7</v>
      </c>
      <c r="D31" s="291"/>
      <c r="E31" s="14" t="s">
        <v>55</v>
      </c>
      <c r="F31" s="10">
        <v>406</v>
      </c>
      <c r="G31" s="2" t="s">
        <v>58</v>
      </c>
      <c r="H31" s="3">
        <v>58.900037160906727</v>
      </c>
      <c r="I31" s="4">
        <v>3.9947974730583429</v>
      </c>
      <c r="J31" s="6">
        <v>2.0438498699368264</v>
      </c>
      <c r="K31" s="7">
        <v>34.931252322556674</v>
      </c>
      <c r="L31" s="6">
        <v>64.938684503901897</v>
      </c>
      <c r="M31" s="8">
        <v>99.86993682645857</v>
      </c>
      <c r="N31" s="36">
        <v>11.798587885544409</v>
      </c>
      <c r="O31" s="36"/>
      <c r="P31" s="63">
        <v>1</v>
      </c>
    </row>
    <row r="32" spans="2:16" x14ac:dyDescent="0.3">
      <c r="B32" s="43">
        <v>28</v>
      </c>
      <c r="C32" s="1">
        <v>7</v>
      </c>
      <c r="D32" s="291"/>
      <c r="E32" s="14" t="s">
        <v>55</v>
      </c>
      <c r="F32" s="10">
        <v>407</v>
      </c>
      <c r="G32" s="2" t="s">
        <v>57</v>
      </c>
      <c r="H32" s="3">
        <v>81.661092530657754</v>
      </c>
      <c r="I32" s="4">
        <v>9.3831289483463394</v>
      </c>
      <c r="J32" s="6">
        <v>2.1367521367521367</v>
      </c>
      <c r="K32" s="7">
        <v>50.167224080267559</v>
      </c>
      <c r="L32" s="6">
        <v>93.18097361575623</v>
      </c>
      <c r="M32" s="8">
        <v>143.34819769602379</v>
      </c>
      <c r="N32" s="36">
        <v>16.350798959494611</v>
      </c>
      <c r="O32" s="36"/>
      <c r="P32" s="63">
        <v>1</v>
      </c>
    </row>
    <row r="33" spans="2:16" x14ac:dyDescent="0.3">
      <c r="B33" s="43">
        <v>29</v>
      </c>
      <c r="C33" s="1">
        <v>7</v>
      </c>
      <c r="D33" s="291"/>
      <c r="E33" s="14" t="s">
        <v>56</v>
      </c>
      <c r="F33" s="10">
        <v>401</v>
      </c>
      <c r="G33" s="2" t="s">
        <v>57</v>
      </c>
      <c r="H33" s="3">
        <v>78.781122259383139</v>
      </c>
      <c r="I33" s="4">
        <v>10.126347082868822</v>
      </c>
      <c r="J33" s="6">
        <v>1.5793385358602752</v>
      </c>
      <c r="K33" s="7">
        <v>48.866592344853231</v>
      </c>
      <c r="L33" s="6">
        <v>90.486807878112231</v>
      </c>
      <c r="M33" s="8">
        <v>139.35340022296546</v>
      </c>
      <c r="N33" s="36">
        <v>15.793385358602752</v>
      </c>
      <c r="O33" s="36"/>
      <c r="P33" s="63">
        <v>1</v>
      </c>
    </row>
    <row r="34" spans="2:16" x14ac:dyDescent="0.3">
      <c r="B34" s="43">
        <v>30</v>
      </c>
      <c r="C34" s="1">
        <v>7</v>
      </c>
      <c r="D34" s="291"/>
      <c r="E34" s="14" t="s">
        <v>56</v>
      </c>
      <c r="F34" s="10">
        <v>402</v>
      </c>
      <c r="G34" s="2" t="s">
        <v>57</v>
      </c>
      <c r="H34" s="3">
        <v>78.87402452619844</v>
      </c>
      <c r="I34" s="4">
        <v>9.8476402824228924</v>
      </c>
      <c r="J34" s="6">
        <v>1.5793385358602752</v>
      </c>
      <c r="K34" s="7">
        <v>49.052396878483862</v>
      </c>
      <c r="L34" s="6">
        <v>90.3010033444816</v>
      </c>
      <c r="M34" s="8">
        <v>139.35340022296546</v>
      </c>
      <c r="N34" s="36">
        <v>15.793385358602752</v>
      </c>
      <c r="O34" s="36"/>
      <c r="P34" s="63">
        <v>1</v>
      </c>
    </row>
    <row r="35" spans="2:16" x14ac:dyDescent="0.3">
      <c r="B35" s="43">
        <v>31</v>
      </c>
      <c r="C35" s="1">
        <v>7</v>
      </c>
      <c r="D35" s="291"/>
      <c r="E35" s="14" t="s">
        <v>56</v>
      </c>
      <c r="F35" s="10">
        <v>403</v>
      </c>
      <c r="G35" s="2" t="s">
        <v>58</v>
      </c>
      <c r="H35" s="3">
        <v>61.129691564474179</v>
      </c>
      <c r="I35" s="4">
        <v>7.2463768115942031</v>
      </c>
      <c r="J35" s="6">
        <v>1.5793385358602752</v>
      </c>
      <c r="K35" s="7">
        <v>37.625418060200658</v>
      </c>
      <c r="L35" s="6">
        <v>69.955406911928662</v>
      </c>
      <c r="M35" s="8">
        <v>107.58082497212932</v>
      </c>
      <c r="N35" s="36">
        <v>12.26309921962096</v>
      </c>
      <c r="O35" s="36"/>
      <c r="P35" s="63">
        <v>1</v>
      </c>
    </row>
    <row r="36" spans="2:16" x14ac:dyDescent="0.3">
      <c r="B36" s="43">
        <v>32</v>
      </c>
      <c r="C36" s="1">
        <v>7</v>
      </c>
      <c r="D36" s="291"/>
      <c r="E36" s="14" t="s">
        <v>56</v>
      </c>
      <c r="F36" s="10">
        <v>404</v>
      </c>
      <c r="G36" s="2" t="s">
        <v>57</v>
      </c>
      <c r="H36" s="3">
        <v>84.076551467855822</v>
      </c>
      <c r="I36" s="4">
        <v>9.8476402824228924</v>
      </c>
      <c r="J36" s="6">
        <v>1.6722408026755853</v>
      </c>
      <c r="K36" s="7">
        <v>51.467855815681901</v>
      </c>
      <c r="L36" s="6">
        <v>95.596432552954298</v>
      </c>
      <c r="M36" s="8">
        <v>147.0642883686362</v>
      </c>
      <c r="N36" s="36">
        <v>16.815310293571166</v>
      </c>
      <c r="O36" s="36"/>
      <c r="P36" s="63">
        <v>1</v>
      </c>
    </row>
    <row r="37" spans="2:16" x14ac:dyDescent="0.3">
      <c r="B37" s="43">
        <v>33</v>
      </c>
      <c r="C37" s="1">
        <v>7</v>
      </c>
      <c r="D37" s="291"/>
      <c r="E37" s="14" t="s">
        <v>56</v>
      </c>
      <c r="F37" s="10">
        <v>405</v>
      </c>
      <c r="G37" s="2" t="s">
        <v>57</v>
      </c>
      <c r="H37" s="3">
        <v>82.868821999256781</v>
      </c>
      <c r="I37" s="4">
        <v>9.6618357487922708</v>
      </c>
      <c r="J37" s="6">
        <v>1.3935340022296545</v>
      </c>
      <c r="K37" s="7">
        <v>50.538833147528806</v>
      </c>
      <c r="L37" s="6">
        <v>93.924191750278709</v>
      </c>
      <c r="M37" s="8">
        <v>144.46302489780751</v>
      </c>
      <c r="N37" s="36">
        <v>16.536603493125234</v>
      </c>
      <c r="O37" s="36"/>
      <c r="P37" s="63">
        <v>1</v>
      </c>
    </row>
    <row r="38" spans="2:16" x14ac:dyDescent="0.3">
      <c r="B38" s="43">
        <v>34</v>
      </c>
      <c r="C38" s="1">
        <v>7</v>
      </c>
      <c r="D38" s="291"/>
      <c r="E38" s="14" t="s">
        <v>56</v>
      </c>
      <c r="F38" s="10">
        <v>406</v>
      </c>
      <c r="G38" s="2" t="s">
        <v>58</v>
      </c>
      <c r="H38" s="3">
        <v>58.900037160906727</v>
      </c>
      <c r="I38" s="4">
        <v>3.9947974730583429</v>
      </c>
      <c r="J38" s="6">
        <v>2.0438498699368264</v>
      </c>
      <c r="K38" s="7">
        <v>34.931252322556674</v>
      </c>
      <c r="L38" s="6">
        <v>64.938684503901897</v>
      </c>
      <c r="M38" s="8">
        <v>99.86993682645857</v>
      </c>
      <c r="N38" s="36">
        <v>11.798587885544409</v>
      </c>
      <c r="O38" s="36"/>
      <c r="P38" s="63">
        <v>1</v>
      </c>
    </row>
    <row r="39" spans="2:16" x14ac:dyDescent="0.3">
      <c r="B39" s="43">
        <v>35</v>
      </c>
      <c r="C39" s="1">
        <v>7</v>
      </c>
      <c r="D39" s="291"/>
      <c r="E39" s="14" t="s">
        <v>56</v>
      </c>
      <c r="F39" s="10">
        <v>407</v>
      </c>
      <c r="G39" s="2" t="s">
        <v>58</v>
      </c>
      <c r="H39" s="3">
        <v>58.900037160906727</v>
      </c>
      <c r="I39" s="4">
        <v>3.9947974730583429</v>
      </c>
      <c r="J39" s="6">
        <v>2.0438498699368264</v>
      </c>
      <c r="K39" s="7">
        <v>34.931252322556674</v>
      </c>
      <c r="L39" s="6">
        <v>64.938684503901897</v>
      </c>
      <c r="M39" s="8">
        <v>99.86993682645857</v>
      </c>
      <c r="N39" s="36">
        <v>11.798587885544409</v>
      </c>
      <c r="O39" s="36"/>
      <c r="P39" s="63">
        <v>1</v>
      </c>
    </row>
    <row r="40" spans="2:16" ht="15" thickBot="1" x14ac:dyDescent="0.35">
      <c r="B40" s="44">
        <v>36</v>
      </c>
      <c r="C40" s="45">
        <v>7</v>
      </c>
      <c r="D40" s="292"/>
      <c r="E40" s="39" t="s">
        <v>56</v>
      </c>
      <c r="F40" s="23">
        <v>408</v>
      </c>
      <c r="G40" s="24" t="s">
        <v>58</v>
      </c>
      <c r="H40" s="25">
        <v>58.900037160906727</v>
      </c>
      <c r="I40" s="26">
        <v>3.9947974730583429</v>
      </c>
      <c r="J40" s="27">
        <v>2.0438498699368264</v>
      </c>
      <c r="K40" s="28">
        <v>34.931252322556674</v>
      </c>
      <c r="L40" s="27">
        <v>64.938684503901897</v>
      </c>
      <c r="M40" s="29">
        <v>99.86993682645857</v>
      </c>
      <c r="N40" s="40">
        <v>11.798587885544409</v>
      </c>
      <c r="O40" s="36"/>
      <c r="P40" s="63">
        <v>1</v>
      </c>
    </row>
    <row r="41" spans="2:16" x14ac:dyDescent="0.3">
      <c r="B41" s="49">
        <v>37</v>
      </c>
      <c r="C41" s="42">
        <v>7</v>
      </c>
      <c r="D41" s="290" t="s">
        <v>61</v>
      </c>
      <c r="E41" s="15" t="s">
        <v>55</v>
      </c>
      <c r="F41" s="30">
        <v>501</v>
      </c>
      <c r="G41" s="16" t="s">
        <v>57</v>
      </c>
      <c r="H41" s="17">
        <v>81.475287997027138</v>
      </c>
      <c r="I41" s="18">
        <v>7.1534745447788932</v>
      </c>
      <c r="J41" s="20">
        <v>1.9509476031215163</v>
      </c>
      <c r="K41" s="21">
        <v>48.773690078037916</v>
      </c>
      <c r="L41" s="20">
        <v>90.579710144927546</v>
      </c>
      <c r="M41" s="22">
        <v>139.35340022296546</v>
      </c>
      <c r="N41" s="34">
        <v>16.257896692679303</v>
      </c>
      <c r="O41" s="36"/>
      <c r="P41" s="63">
        <v>1</v>
      </c>
    </row>
    <row r="42" spans="2:16" x14ac:dyDescent="0.3">
      <c r="B42" s="43">
        <v>38</v>
      </c>
      <c r="C42" s="1">
        <v>7</v>
      </c>
      <c r="D42" s="291"/>
      <c r="E42" s="14" t="s">
        <v>55</v>
      </c>
      <c r="F42" s="10">
        <v>502</v>
      </c>
      <c r="G42" s="2" t="s">
        <v>58</v>
      </c>
      <c r="H42" s="3">
        <v>61.315496098104795</v>
      </c>
      <c r="I42" s="4">
        <v>7.2463768115942031</v>
      </c>
      <c r="J42" s="6">
        <v>1.3935340022296545</v>
      </c>
      <c r="K42" s="7">
        <v>37.625418060200673</v>
      </c>
      <c r="L42" s="6">
        <v>69.955406911928648</v>
      </c>
      <c r="M42" s="8">
        <v>107.58082497212932</v>
      </c>
      <c r="N42" s="36">
        <v>12.26309921962096</v>
      </c>
      <c r="O42" s="36"/>
      <c r="P42" s="63">
        <v>1</v>
      </c>
    </row>
    <row r="43" spans="2:16" x14ac:dyDescent="0.3">
      <c r="B43" s="43">
        <v>39</v>
      </c>
      <c r="C43" s="1">
        <v>7</v>
      </c>
      <c r="D43" s="291"/>
      <c r="E43" s="14" t="s">
        <v>55</v>
      </c>
      <c r="F43" s="10">
        <v>503</v>
      </c>
      <c r="G43" s="2" t="s">
        <v>57</v>
      </c>
      <c r="H43" s="3">
        <v>78.87402452619844</v>
      </c>
      <c r="I43" s="4">
        <v>9.9405425492382022</v>
      </c>
      <c r="J43" s="6">
        <v>1.4864362690449648</v>
      </c>
      <c r="K43" s="7">
        <v>48.587885544407285</v>
      </c>
      <c r="L43" s="6">
        <v>90.3010033444816</v>
      </c>
      <c r="M43" s="8">
        <v>138.88888888888889</v>
      </c>
      <c r="N43" s="36">
        <v>15.793385358602752</v>
      </c>
      <c r="O43" s="36"/>
      <c r="P43" s="63">
        <v>1</v>
      </c>
    </row>
    <row r="44" spans="2:16" x14ac:dyDescent="0.3">
      <c r="B44" s="43">
        <v>40</v>
      </c>
      <c r="C44" s="1">
        <v>7</v>
      </c>
      <c r="D44" s="291"/>
      <c r="E44" s="14" t="s">
        <v>55</v>
      </c>
      <c r="F44" s="10">
        <v>504</v>
      </c>
      <c r="G44" s="2" t="s">
        <v>58</v>
      </c>
      <c r="H44" s="3">
        <v>58.900037160906727</v>
      </c>
      <c r="I44" s="4">
        <v>3.9947974730583429</v>
      </c>
      <c r="J44" s="6">
        <v>2.0438498699368264</v>
      </c>
      <c r="K44" s="7">
        <v>34.931252322556674</v>
      </c>
      <c r="L44" s="6">
        <v>64.938684503901897</v>
      </c>
      <c r="M44" s="8">
        <v>99.86993682645857</v>
      </c>
      <c r="N44" s="36">
        <v>11.798587885544409</v>
      </c>
      <c r="O44" s="36"/>
      <c r="P44" s="63">
        <v>1</v>
      </c>
    </row>
    <row r="45" spans="2:16" x14ac:dyDescent="0.3">
      <c r="B45" s="43">
        <v>41</v>
      </c>
      <c r="C45" s="1">
        <v>7</v>
      </c>
      <c r="D45" s="291"/>
      <c r="E45" s="14" t="s">
        <v>55</v>
      </c>
      <c r="F45" s="10">
        <v>505</v>
      </c>
      <c r="G45" s="2" t="s">
        <v>58</v>
      </c>
      <c r="H45" s="3">
        <v>58.900037160906727</v>
      </c>
      <c r="I45" s="4">
        <v>3.9947974730583429</v>
      </c>
      <c r="J45" s="6">
        <v>2.0438498699368264</v>
      </c>
      <c r="K45" s="7">
        <v>34.931252322556674</v>
      </c>
      <c r="L45" s="6">
        <v>64.938684503901897</v>
      </c>
      <c r="M45" s="8">
        <v>99.86993682645857</v>
      </c>
      <c r="N45" s="36">
        <v>11.798587885544409</v>
      </c>
      <c r="O45" s="36"/>
      <c r="P45" s="63">
        <v>1</v>
      </c>
    </row>
    <row r="46" spans="2:16" x14ac:dyDescent="0.3">
      <c r="B46" s="43">
        <v>42</v>
      </c>
      <c r="C46" s="1">
        <v>7</v>
      </c>
      <c r="D46" s="291"/>
      <c r="E46" s="14" t="s">
        <v>55</v>
      </c>
      <c r="F46" s="10">
        <v>506</v>
      </c>
      <c r="G46" s="2" t="s">
        <v>58</v>
      </c>
      <c r="H46" s="3">
        <v>58.900037160906727</v>
      </c>
      <c r="I46" s="4">
        <v>3.9947974730583429</v>
      </c>
      <c r="J46" s="6">
        <v>2.0438498699368264</v>
      </c>
      <c r="K46" s="7">
        <v>34.931252322556674</v>
      </c>
      <c r="L46" s="6">
        <v>64.938684503901897</v>
      </c>
      <c r="M46" s="8">
        <v>99.86993682645857</v>
      </c>
      <c r="N46" s="36">
        <v>11.798587885544409</v>
      </c>
      <c r="O46" s="36"/>
      <c r="P46" s="63">
        <v>1</v>
      </c>
    </row>
    <row r="47" spans="2:16" x14ac:dyDescent="0.3">
      <c r="B47" s="43">
        <v>43</v>
      </c>
      <c r="C47" s="1">
        <v>7</v>
      </c>
      <c r="D47" s="291"/>
      <c r="E47" s="14" t="s">
        <v>55</v>
      </c>
      <c r="F47" s="10">
        <v>507</v>
      </c>
      <c r="G47" s="2" t="s">
        <v>57</v>
      </c>
      <c r="H47" s="3">
        <v>81.661092530657754</v>
      </c>
      <c r="I47" s="4">
        <v>9.3831289483463394</v>
      </c>
      <c r="J47" s="6">
        <v>2.1367521367521367</v>
      </c>
      <c r="K47" s="7">
        <v>50.167224080267559</v>
      </c>
      <c r="L47" s="6">
        <v>93.18097361575623</v>
      </c>
      <c r="M47" s="8">
        <v>143.34819769602379</v>
      </c>
      <c r="N47" s="36">
        <v>16.350798959494611</v>
      </c>
      <c r="O47" s="36"/>
      <c r="P47" s="63">
        <v>1</v>
      </c>
    </row>
    <row r="48" spans="2:16" x14ac:dyDescent="0.3">
      <c r="B48" s="43">
        <v>44</v>
      </c>
      <c r="C48" s="1">
        <v>7</v>
      </c>
      <c r="D48" s="291"/>
      <c r="E48" s="14" t="s">
        <v>56</v>
      </c>
      <c r="F48" s="10">
        <v>501</v>
      </c>
      <c r="G48" s="2" t="s">
        <v>57</v>
      </c>
      <c r="H48" s="3">
        <v>78.781122259383139</v>
      </c>
      <c r="I48" s="4">
        <v>10.126347082868822</v>
      </c>
      <c r="J48" s="6">
        <v>1.5793385358602752</v>
      </c>
      <c r="K48" s="7">
        <v>48.866592344853231</v>
      </c>
      <c r="L48" s="6">
        <v>90.486807878112231</v>
      </c>
      <c r="M48" s="8">
        <v>139.35340022296546</v>
      </c>
      <c r="N48" s="36">
        <v>15.793385358602752</v>
      </c>
      <c r="O48" s="36"/>
      <c r="P48" s="63">
        <v>1</v>
      </c>
    </row>
    <row r="49" spans="2:16" x14ac:dyDescent="0.3">
      <c r="B49" s="43">
        <v>45</v>
      </c>
      <c r="C49" s="1">
        <v>7</v>
      </c>
      <c r="D49" s="291"/>
      <c r="E49" s="14" t="s">
        <v>56</v>
      </c>
      <c r="F49" s="10">
        <v>502</v>
      </c>
      <c r="G49" s="2" t="s">
        <v>57</v>
      </c>
      <c r="H49" s="3">
        <v>78.87402452619844</v>
      </c>
      <c r="I49" s="4">
        <v>9.8476402824228924</v>
      </c>
      <c r="J49" s="6">
        <v>1.5793385358602752</v>
      </c>
      <c r="K49" s="7">
        <v>49.052396878483862</v>
      </c>
      <c r="L49" s="6">
        <v>90.3010033444816</v>
      </c>
      <c r="M49" s="8">
        <v>139.35340022296546</v>
      </c>
      <c r="N49" s="36">
        <v>15.793385358602752</v>
      </c>
      <c r="O49" s="36"/>
      <c r="P49" s="63">
        <v>1</v>
      </c>
    </row>
    <row r="50" spans="2:16" x14ac:dyDescent="0.3">
      <c r="B50" s="43">
        <v>46</v>
      </c>
      <c r="C50" s="1">
        <v>7</v>
      </c>
      <c r="D50" s="291"/>
      <c r="E50" s="14" t="s">
        <v>56</v>
      </c>
      <c r="F50" s="10">
        <v>503</v>
      </c>
      <c r="G50" s="2" t="s">
        <v>58</v>
      </c>
      <c r="H50" s="3">
        <v>61.129691564474179</v>
      </c>
      <c r="I50" s="4">
        <v>7.2463768115942031</v>
      </c>
      <c r="J50" s="6">
        <v>1.5793385358602752</v>
      </c>
      <c r="K50" s="7">
        <v>37.625418060200658</v>
      </c>
      <c r="L50" s="6">
        <v>69.955406911928662</v>
      </c>
      <c r="M50" s="8">
        <v>107.58082497212932</v>
      </c>
      <c r="N50" s="36">
        <v>12.26309921962096</v>
      </c>
      <c r="O50" s="36"/>
      <c r="P50" s="63">
        <v>1</v>
      </c>
    </row>
    <row r="51" spans="2:16" x14ac:dyDescent="0.3">
      <c r="B51" s="43">
        <v>47</v>
      </c>
      <c r="C51" s="1">
        <v>7</v>
      </c>
      <c r="D51" s="291"/>
      <c r="E51" s="14" t="s">
        <v>56</v>
      </c>
      <c r="F51" s="10">
        <v>504</v>
      </c>
      <c r="G51" s="2" t="s">
        <v>57</v>
      </c>
      <c r="H51" s="3">
        <v>84.076551467855822</v>
      </c>
      <c r="I51" s="4">
        <v>9.8476402824228924</v>
      </c>
      <c r="J51" s="6">
        <v>1.6722408026755853</v>
      </c>
      <c r="K51" s="7">
        <v>51.467855815681901</v>
      </c>
      <c r="L51" s="6">
        <v>95.596432552954298</v>
      </c>
      <c r="M51" s="8">
        <v>147.0642883686362</v>
      </c>
      <c r="N51" s="36">
        <v>16.815310293571166</v>
      </c>
      <c r="O51" s="36"/>
      <c r="P51" s="63">
        <v>1</v>
      </c>
    </row>
    <row r="52" spans="2:16" x14ac:dyDescent="0.3">
      <c r="B52" s="43">
        <v>48</v>
      </c>
      <c r="C52" s="1">
        <v>7</v>
      </c>
      <c r="D52" s="291"/>
      <c r="E52" s="14" t="s">
        <v>56</v>
      </c>
      <c r="F52" s="10">
        <v>505</v>
      </c>
      <c r="G52" s="2" t="s">
        <v>57</v>
      </c>
      <c r="H52" s="3">
        <v>82.868821999256781</v>
      </c>
      <c r="I52" s="4">
        <v>9.6618357487922708</v>
      </c>
      <c r="J52" s="6">
        <v>1.3935340022296545</v>
      </c>
      <c r="K52" s="7">
        <v>50.538833147528806</v>
      </c>
      <c r="L52" s="6">
        <v>93.924191750278709</v>
      </c>
      <c r="M52" s="8">
        <v>144.46302489780751</v>
      </c>
      <c r="N52" s="36">
        <v>16.536603493125234</v>
      </c>
      <c r="O52" s="36"/>
      <c r="P52" s="63">
        <v>1</v>
      </c>
    </row>
    <row r="53" spans="2:16" x14ac:dyDescent="0.3">
      <c r="B53" s="43">
        <v>49</v>
      </c>
      <c r="C53" s="1">
        <v>7</v>
      </c>
      <c r="D53" s="291"/>
      <c r="E53" s="14" t="s">
        <v>56</v>
      </c>
      <c r="F53" s="10">
        <v>506</v>
      </c>
      <c r="G53" s="2" t="s">
        <v>58</v>
      </c>
      <c r="H53" s="3">
        <v>58.900037160906727</v>
      </c>
      <c r="I53" s="4">
        <v>3.9947974730583429</v>
      </c>
      <c r="J53" s="6">
        <v>2.0438498699368264</v>
      </c>
      <c r="K53" s="7">
        <v>34.931252322556674</v>
      </c>
      <c r="L53" s="6">
        <v>64.938684503901897</v>
      </c>
      <c r="M53" s="8">
        <v>99.86993682645857</v>
      </c>
      <c r="N53" s="36">
        <v>11.798587885544409</v>
      </c>
      <c r="O53" s="36"/>
      <c r="P53" s="63">
        <v>1</v>
      </c>
    </row>
    <row r="54" spans="2:16" x14ac:dyDescent="0.3">
      <c r="B54" s="43">
        <v>50</v>
      </c>
      <c r="C54" s="1">
        <v>7</v>
      </c>
      <c r="D54" s="291"/>
      <c r="E54" s="14" t="s">
        <v>56</v>
      </c>
      <c r="F54" s="10">
        <v>507</v>
      </c>
      <c r="G54" s="2" t="s">
        <v>58</v>
      </c>
      <c r="H54" s="3">
        <v>58.900037160906727</v>
      </c>
      <c r="I54" s="4">
        <v>3.9947974730583429</v>
      </c>
      <c r="J54" s="6">
        <v>2.0438498699368264</v>
      </c>
      <c r="K54" s="7">
        <v>34.931252322556674</v>
      </c>
      <c r="L54" s="6">
        <v>64.938684503901897</v>
      </c>
      <c r="M54" s="8">
        <v>99.86993682645857</v>
      </c>
      <c r="N54" s="36">
        <v>11.798587885544409</v>
      </c>
      <c r="O54" s="36"/>
      <c r="P54" s="63">
        <v>1</v>
      </c>
    </row>
    <row r="55" spans="2:16" ht="15" thickBot="1" x14ac:dyDescent="0.35">
      <c r="B55" s="44">
        <v>51</v>
      </c>
      <c r="C55" s="45">
        <v>7</v>
      </c>
      <c r="D55" s="292"/>
      <c r="E55" s="39" t="s">
        <v>56</v>
      </c>
      <c r="F55" s="23">
        <v>508</v>
      </c>
      <c r="G55" s="24" t="s">
        <v>58</v>
      </c>
      <c r="H55" s="25">
        <v>58.900037160906727</v>
      </c>
      <c r="I55" s="26">
        <v>3.9947974730583429</v>
      </c>
      <c r="J55" s="27">
        <v>2.0438498699368264</v>
      </c>
      <c r="K55" s="28">
        <v>34.931252322556674</v>
      </c>
      <c r="L55" s="27">
        <v>64.938684503901897</v>
      </c>
      <c r="M55" s="29">
        <v>99.86993682645857</v>
      </c>
      <c r="N55" s="40">
        <v>11.798587885544409</v>
      </c>
      <c r="O55" s="36"/>
      <c r="P55" s="63">
        <v>1</v>
      </c>
    </row>
    <row r="56" spans="2:16" x14ac:dyDescent="0.3">
      <c r="B56" s="49">
        <v>52</v>
      </c>
      <c r="C56" s="42">
        <v>7</v>
      </c>
      <c r="D56" s="290" t="s">
        <v>62</v>
      </c>
      <c r="E56" s="15" t="s">
        <v>55</v>
      </c>
      <c r="F56" s="30">
        <v>601</v>
      </c>
      <c r="G56" s="16" t="s">
        <v>57</v>
      </c>
      <c r="H56" s="17">
        <v>81.475287997027138</v>
      </c>
      <c r="I56" s="18">
        <v>7.1534745447788932</v>
      </c>
      <c r="J56" s="20">
        <v>1.9509476031215163</v>
      </c>
      <c r="K56" s="21">
        <v>48.773690078037916</v>
      </c>
      <c r="L56" s="20">
        <v>90.579710144927546</v>
      </c>
      <c r="M56" s="22">
        <v>139.35340022296546</v>
      </c>
      <c r="N56" s="34">
        <v>16.257896692679303</v>
      </c>
      <c r="O56" s="36"/>
      <c r="P56" s="63">
        <v>1</v>
      </c>
    </row>
    <row r="57" spans="2:16" x14ac:dyDescent="0.3">
      <c r="B57" s="43">
        <v>53</v>
      </c>
      <c r="C57" s="1">
        <v>7</v>
      </c>
      <c r="D57" s="291"/>
      <c r="E57" s="14" t="s">
        <v>55</v>
      </c>
      <c r="F57" s="10">
        <v>602</v>
      </c>
      <c r="G57" s="2" t="s">
        <v>58</v>
      </c>
      <c r="H57" s="3">
        <v>61.315496098104795</v>
      </c>
      <c r="I57" s="4">
        <v>7.2463768115942031</v>
      </c>
      <c r="J57" s="6">
        <v>1.3935340022296545</v>
      </c>
      <c r="K57" s="7">
        <v>37.625418060200673</v>
      </c>
      <c r="L57" s="6">
        <v>69.955406911928648</v>
      </c>
      <c r="M57" s="8">
        <v>107.58082497212932</v>
      </c>
      <c r="N57" s="36">
        <v>12.26309921962096</v>
      </c>
      <c r="O57" s="36"/>
      <c r="P57" s="63">
        <v>1</v>
      </c>
    </row>
    <row r="58" spans="2:16" x14ac:dyDescent="0.3">
      <c r="B58" s="43">
        <v>54</v>
      </c>
      <c r="C58" s="1">
        <v>7</v>
      </c>
      <c r="D58" s="291"/>
      <c r="E58" s="14" t="s">
        <v>55</v>
      </c>
      <c r="F58" s="10">
        <v>603</v>
      </c>
      <c r="G58" s="2" t="s">
        <v>57</v>
      </c>
      <c r="H58" s="3">
        <v>78.87402452619844</v>
      </c>
      <c r="I58" s="4">
        <v>9.9405425492382022</v>
      </c>
      <c r="J58" s="6">
        <v>1.4864362690449648</v>
      </c>
      <c r="K58" s="7">
        <v>48.587885544407285</v>
      </c>
      <c r="L58" s="6">
        <v>90.3010033444816</v>
      </c>
      <c r="M58" s="8">
        <v>138.88888888888889</v>
      </c>
      <c r="N58" s="36">
        <v>15.793385358602752</v>
      </c>
      <c r="O58" s="36"/>
      <c r="P58" s="63">
        <v>1</v>
      </c>
    </row>
    <row r="59" spans="2:16" x14ac:dyDescent="0.3">
      <c r="B59" s="43">
        <v>55</v>
      </c>
      <c r="C59" s="1">
        <v>7</v>
      </c>
      <c r="D59" s="291"/>
      <c r="E59" s="14" t="s">
        <v>55</v>
      </c>
      <c r="F59" s="10">
        <v>604</v>
      </c>
      <c r="G59" s="2" t="s">
        <v>58</v>
      </c>
      <c r="H59" s="3">
        <v>58.900037160906727</v>
      </c>
      <c r="I59" s="4">
        <v>3.9947974730583429</v>
      </c>
      <c r="J59" s="6">
        <v>2.0438498699368264</v>
      </c>
      <c r="K59" s="7">
        <v>34.931252322556674</v>
      </c>
      <c r="L59" s="6">
        <v>64.938684503901897</v>
      </c>
      <c r="M59" s="8">
        <v>99.86993682645857</v>
      </c>
      <c r="N59" s="36">
        <v>11.798587885544409</v>
      </c>
      <c r="O59" s="36"/>
      <c r="P59" s="63">
        <v>1</v>
      </c>
    </row>
    <row r="60" spans="2:16" x14ac:dyDescent="0.3">
      <c r="B60" s="43">
        <v>56</v>
      </c>
      <c r="C60" s="1">
        <v>7</v>
      </c>
      <c r="D60" s="291"/>
      <c r="E60" s="14" t="s">
        <v>55</v>
      </c>
      <c r="F60" s="10">
        <v>605</v>
      </c>
      <c r="G60" s="2" t="s">
        <v>58</v>
      </c>
      <c r="H60" s="3">
        <v>58.900037160906727</v>
      </c>
      <c r="I60" s="4">
        <v>3.9947974730583429</v>
      </c>
      <c r="J60" s="6">
        <v>2.0438498699368264</v>
      </c>
      <c r="K60" s="7">
        <v>34.931252322556674</v>
      </c>
      <c r="L60" s="6">
        <v>64.938684503901897</v>
      </c>
      <c r="M60" s="8">
        <v>99.86993682645857</v>
      </c>
      <c r="N60" s="36">
        <v>11.798587885544409</v>
      </c>
      <c r="O60" s="36"/>
      <c r="P60" s="63">
        <v>1</v>
      </c>
    </row>
    <row r="61" spans="2:16" x14ac:dyDescent="0.3">
      <c r="B61" s="43">
        <v>57</v>
      </c>
      <c r="C61" s="1">
        <v>7</v>
      </c>
      <c r="D61" s="291"/>
      <c r="E61" s="14" t="s">
        <v>55</v>
      </c>
      <c r="F61" s="10">
        <v>606</v>
      </c>
      <c r="G61" s="2" t="s">
        <v>58</v>
      </c>
      <c r="H61" s="3">
        <v>58.900037160906727</v>
      </c>
      <c r="I61" s="4">
        <v>3.9947974730583429</v>
      </c>
      <c r="J61" s="6">
        <v>2.0438498699368264</v>
      </c>
      <c r="K61" s="7">
        <v>34.931252322556674</v>
      </c>
      <c r="L61" s="6">
        <v>64.938684503901897</v>
      </c>
      <c r="M61" s="8">
        <v>99.86993682645857</v>
      </c>
      <c r="N61" s="36">
        <v>11.798587885544409</v>
      </c>
      <c r="O61" s="36"/>
      <c r="P61" s="63">
        <v>1</v>
      </c>
    </row>
    <row r="62" spans="2:16" x14ac:dyDescent="0.3">
      <c r="B62" s="43">
        <v>58</v>
      </c>
      <c r="C62" s="1">
        <v>7</v>
      </c>
      <c r="D62" s="291"/>
      <c r="E62" s="14" t="s">
        <v>55</v>
      </c>
      <c r="F62" s="10">
        <v>607</v>
      </c>
      <c r="G62" s="2" t="s">
        <v>57</v>
      </c>
      <c r="H62" s="3">
        <v>81.661092530657754</v>
      </c>
      <c r="I62" s="4">
        <v>9.3831289483463394</v>
      </c>
      <c r="J62" s="6">
        <v>2.1367521367521367</v>
      </c>
      <c r="K62" s="7">
        <v>50.167224080267559</v>
      </c>
      <c r="L62" s="6">
        <v>93.18097361575623</v>
      </c>
      <c r="M62" s="8">
        <v>143.34819769602379</v>
      </c>
      <c r="N62" s="36">
        <v>16.350798959494611</v>
      </c>
      <c r="O62" s="36"/>
      <c r="P62" s="63">
        <v>1</v>
      </c>
    </row>
    <row r="63" spans="2:16" x14ac:dyDescent="0.3">
      <c r="B63" s="43">
        <v>59</v>
      </c>
      <c r="C63" s="1">
        <v>7</v>
      </c>
      <c r="D63" s="291"/>
      <c r="E63" s="14" t="s">
        <v>56</v>
      </c>
      <c r="F63" s="10">
        <v>601</v>
      </c>
      <c r="G63" s="2" t="s">
        <v>57</v>
      </c>
      <c r="H63" s="3">
        <v>78.781122259383139</v>
      </c>
      <c r="I63" s="4">
        <v>10.126347082868822</v>
      </c>
      <c r="J63" s="6">
        <v>1.5793385358602752</v>
      </c>
      <c r="K63" s="7">
        <v>48.866592344853231</v>
      </c>
      <c r="L63" s="6">
        <v>90.486807878112231</v>
      </c>
      <c r="M63" s="8">
        <v>139.35340022296546</v>
      </c>
      <c r="N63" s="36">
        <v>15.793385358602752</v>
      </c>
      <c r="O63" s="36"/>
      <c r="P63" s="63">
        <v>1</v>
      </c>
    </row>
    <row r="64" spans="2:16" x14ac:dyDescent="0.3">
      <c r="B64" s="43">
        <v>60</v>
      </c>
      <c r="C64" s="1">
        <v>7</v>
      </c>
      <c r="D64" s="291"/>
      <c r="E64" s="14" t="s">
        <v>56</v>
      </c>
      <c r="F64" s="10">
        <v>602</v>
      </c>
      <c r="G64" s="2" t="s">
        <v>57</v>
      </c>
      <c r="H64" s="3">
        <v>78.87402452619844</v>
      </c>
      <c r="I64" s="4">
        <v>9.8476402824228924</v>
      </c>
      <c r="J64" s="6">
        <v>1.5793385358602752</v>
      </c>
      <c r="K64" s="7">
        <v>49.052396878483862</v>
      </c>
      <c r="L64" s="6">
        <v>90.3010033444816</v>
      </c>
      <c r="M64" s="8">
        <v>139.35340022296546</v>
      </c>
      <c r="N64" s="36">
        <v>15.793385358602752</v>
      </c>
      <c r="O64" s="36"/>
      <c r="P64" s="63">
        <v>1</v>
      </c>
    </row>
    <row r="65" spans="2:16" x14ac:dyDescent="0.3">
      <c r="B65" s="43">
        <v>61</v>
      </c>
      <c r="C65" s="1">
        <v>7</v>
      </c>
      <c r="D65" s="291"/>
      <c r="E65" s="14" t="s">
        <v>56</v>
      </c>
      <c r="F65" s="10">
        <v>603</v>
      </c>
      <c r="G65" s="2" t="s">
        <v>58</v>
      </c>
      <c r="H65" s="3">
        <v>61.129691564474179</v>
      </c>
      <c r="I65" s="4">
        <v>7.2463768115942031</v>
      </c>
      <c r="J65" s="6">
        <v>1.5793385358602752</v>
      </c>
      <c r="K65" s="7">
        <v>37.625418060200658</v>
      </c>
      <c r="L65" s="6">
        <v>69.955406911928662</v>
      </c>
      <c r="M65" s="8">
        <v>107.58082497212932</v>
      </c>
      <c r="N65" s="36">
        <v>12.26309921962096</v>
      </c>
      <c r="O65" s="36"/>
      <c r="P65" s="63">
        <v>1</v>
      </c>
    </row>
    <row r="66" spans="2:16" x14ac:dyDescent="0.3">
      <c r="B66" s="43">
        <v>62</v>
      </c>
      <c r="C66" s="1">
        <v>7</v>
      </c>
      <c r="D66" s="291"/>
      <c r="E66" s="14" t="s">
        <v>56</v>
      </c>
      <c r="F66" s="10">
        <v>604</v>
      </c>
      <c r="G66" s="2" t="s">
        <v>57</v>
      </c>
      <c r="H66" s="3">
        <v>84.076551467855822</v>
      </c>
      <c r="I66" s="4">
        <v>9.8476402824228924</v>
      </c>
      <c r="J66" s="6">
        <v>1.6722408026755853</v>
      </c>
      <c r="K66" s="7">
        <v>51.467855815681901</v>
      </c>
      <c r="L66" s="6">
        <v>95.596432552954298</v>
      </c>
      <c r="M66" s="8">
        <v>147.0642883686362</v>
      </c>
      <c r="N66" s="36">
        <v>16.815310293571166</v>
      </c>
      <c r="O66" s="36"/>
      <c r="P66" s="63">
        <v>1</v>
      </c>
    </row>
    <row r="67" spans="2:16" x14ac:dyDescent="0.3">
      <c r="B67" s="43">
        <v>63</v>
      </c>
      <c r="C67" s="1">
        <v>7</v>
      </c>
      <c r="D67" s="291"/>
      <c r="E67" s="14" t="s">
        <v>56</v>
      </c>
      <c r="F67" s="10">
        <v>605</v>
      </c>
      <c r="G67" s="2" t="s">
        <v>57</v>
      </c>
      <c r="H67" s="3">
        <v>82.868821999256781</v>
      </c>
      <c r="I67" s="4">
        <v>9.6618357487922708</v>
      </c>
      <c r="J67" s="6">
        <v>1.3935340022296545</v>
      </c>
      <c r="K67" s="7">
        <v>50.538833147528806</v>
      </c>
      <c r="L67" s="6">
        <v>93.924191750278709</v>
      </c>
      <c r="M67" s="8">
        <v>144.46302489780751</v>
      </c>
      <c r="N67" s="36">
        <v>16.536603493125234</v>
      </c>
      <c r="O67" s="36"/>
      <c r="P67" s="63">
        <v>1</v>
      </c>
    </row>
    <row r="68" spans="2:16" x14ac:dyDescent="0.3">
      <c r="B68" s="43">
        <v>64</v>
      </c>
      <c r="C68" s="1">
        <v>7</v>
      </c>
      <c r="D68" s="291"/>
      <c r="E68" s="14" t="s">
        <v>56</v>
      </c>
      <c r="F68" s="10">
        <v>606</v>
      </c>
      <c r="G68" s="2" t="s">
        <v>58</v>
      </c>
      <c r="H68" s="3">
        <v>58.900037160906727</v>
      </c>
      <c r="I68" s="4">
        <v>3.9947974730583429</v>
      </c>
      <c r="J68" s="6">
        <v>2.0438498699368264</v>
      </c>
      <c r="K68" s="7">
        <v>34.931252322556674</v>
      </c>
      <c r="L68" s="6">
        <v>64.938684503901897</v>
      </c>
      <c r="M68" s="8">
        <v>99.86993682645857</v>
      </c>
      <c r="N68" s="36">
        <v>11.798587885544409</v>
      </c>
      <c r="O68" s="36"/>
      <c r="P68" s="63">
        <v>1</v>
      </c>
    </row>
    <row r="69" spans="2:16" x14ac:dyDescent="0.3">
      <c r="B69" s="43">
        <v>65</v>
      </c>
      <c r="C69" s="1">
        <v>7</v>
      </c>
      <c r="D69" s="291"/>
      <c r="E69" s="14" t="s">
        <v>56</v>
      </c>
      <c r="F69" s="10">
        <v>607</v>
      </c>
      <c r="G69" s="2" t="s">
        <v>58</v>
      </c>
      <c r="H69" s="3">
        <v>58.900037160906727</v>
      </c>
      <c r="I69" s="4">
        <v>3.9947974730583429</v>
      </c>
      <c r="J69" s="6">
        <v>2.0438498699368264</v>
      </c>
      <c r="K69" s="7">
        <v>34.931252322556674</v>
      </c>
      <c r="L69" s="6">
        <v>64.938684503901897</v>
      </c>
      <c r="M69" s="8">
        <v>99.86993682645857</v>
      </c>
      <c r="N69" s="36">
        <v>11.798587885544409</v>
      </c>
      <c r="O69" s="36"/>
      <c r="P69" s="63">
        <v>1</v>
      </c>
    </row>
    <row r="70" spans="2:16" ht="15" thickBot="1" x14ac:dyDescent="0.35">
      <c r="B70" s="44">
        <v>66</v>
      </c>
      <c r="C70" s="45">
        <v>7</v>
      </c>
      <c r="D70" s="292"/>
      <c r="E70" s="39" t="s">
        <v>56</v>
      </c>
      <c r="F70" s="23">
        <v>608</v>
      </c>
      <c r="G70" s="24" t="s">
        <v>58</v>
      </c>
      <c r="H70" s="25">
        <v>58.900037160906727</v>
      </c>
      <c r="I70" s="26">
        <v>3.9947974730583429</v>
      </c>
      <c r="J70" s="27">
        <v>2.0438498699368264</v>
      </c>
      <c r="K70" s="28">
        <v>34.931252322556674</v>
      </c>
      <c r="L70" s="27">
        <v>64.938684503901897</v>
      </c>
      <c r="M70" s="29">
        <v>99.86993682645857</v>
      </c>
      <c r="N70" s="40">
        <v>11.798587885544409</v>
      </c>
      <c r="O70" s="36"/>
      <c r="P70" s="63">
        <v>1</v>
      </c>
    </row>
    <row r="71" spans="2:16" x14ac:dyDescent="0.3">
      <c r="B71" s="49">
        <v>67</v>
      </c>
      <c r="C71" s="42">
        <v>7</v>
      </c>
      <c r="D71" s="290" t="s">
        <v>16</v>
      </c>
      <c r="E71" s="15" t="s">
        <v>55</v>
      </c>
      <c r="F71" s="30">
        <v>701</v>
      </c>
      <c r="G71" s="16" t="s">
        <v>57</v>
      </c>
      <c r="H71" s="17">
        <v>81.475287997027138</v>
      </c>
      <c r="I71" s="18">
        <v>7.1534745447788932</v>
      </c>
      <c r="J71" s="20">
        <v>1.9509476031215163</v>
      </c>
      <c r="K71" s="21">
        <v>48.773690078037916</v>
      </c>
      <c r="L71" s="20">
        <v>90.579710144927546</v>
      </c>
      <c r="M71" s="22">
        <v>139.35340022296546</v>
      </c>
      <c r="N71" s="34">
        <v>16.257896692679303</v>
      </c>
      <c r="O71" s="36"/>
      <c r="P71" s="63">
        <v>1</v>
      </c>
    </row>
    <row r="72" spans="2:16" x14ac:dyDescent="0.3">
      <c r="B72" s="43">
        <v>68</v>
      </c>
      <c r="C72" s="1">
        <v>7</v>
      </c>
      <c r="D72" s="291"/>
      <c r="E72" s="14" t="s">
        <v>55</v>
      </c>
      <c r="F72" s="10">
        <v>702</v>
      </c>
      <c r="G72" s="2" t="s">
        <v>58</v>
      </c>
      <c r="H72" s="3">
        <v>61.315496098104795</v>
      </c>
      <c r="I72" s="4">
        <v>7.2463768115942031</v>
      </c>
      <c r="J72" s="6">
        <v>1.3935340022296545</v>
      </c>
      <c r="K72" s="7">
        <v>37.625418060200673</v>
      </c>
      <c r="L72" s="6">
        <v>69.955406911928648</v>
      </c>
      <c r="M72" s="8">
        <v>107.58082497212932</v>
      </c>
      <c r="N72" s="36">
        <v>12.26309921962096</v>
      </c>
      <c r="O72" s="36"/>
      <c r="P72" s="63">
        <v>1</v>
      </c>
    </row>
    <row r="73" spans="2:16" x14ac:dyDescent="0.3">
      <c r="B73" s="43">
        <v>69</v>
      </c>
      <c r="C73" s="1">
        <v>7</v>
      </c>
      <c r="D73" s="291"/>
      <c r="E73" s="14" t="s">
        <v>55</v>
      </c>
      <c r="F73" s="10">
        <v>703</v>
      </c>
      <c r="G73" s="2" t="s">
        <v>57</v>
      </c>
      <c r="H73" s="3">
        <v>78.87402452619844</v>
      </c>
      <c r="I73" s="4">
        <v>9.9405425492382022</v>
      </c>
      <c r="J73" s="6">
        <v>1.4864362690449648</v>
      </c>
      <c r="K73" s="7">
        <v>48.587885544407285</v>
      </c>
      <c r="L73" s="6">
        <v>90.3010033444816</v>
      </c>
      <c r="M73" s="8">
        <v>138.88888888888889</v>
      </c>
      <c r="N73" s="36">
        <v>15.793385358602752</v>
      </c>
      <c r="O73" s="36"/>
      <c r="P73" s="63">
        <v>1</v>
      </c>
    </row>
    <row r="74" spans="2:16" x14ac:dyDescent="0.3">
      <c r="B74" s="43">
        <v>70</v>
      </c>
      <c r="C74" s="1">
        <v>7</v>
      </c>
      <c r="D74" s="291"/>
      <c r="E74" s="14" t="s">
        <v>55</v>
      </c>
      <c r="F74" s="10">
        <v>704</v>
      </c>
      <c r="G74" s="2" t="s">
        <v>58</v>
      </c>
      <c r="H74" s="3">
        <v>58.900037160906727</v>
      </c>
      <c r="I74" s="4">
        <v>3.9947974730583429</v>
      </c>
      <c r="J74" s="6">
        <v>2.0438498699368264</v>
      </c>
      <c r="K74" s="7">
        <v>34.931252322556674</v>
      </c>
      <c r="L74" s="6">
        <v>64.938684503901897</v>
      </c>
      <c r="M74" s="8">
        <v>99.86993682645857</v>
      </c>
      <c r="N74" s="36">
        <v>11.798587885544409</v>
      </c>
      <c r="O74" s="36"/>
      <c r="P74" s="63">
        <v>1</v>
      </c>
    </row>
    <row r="75" spans="2:16" x14ac:dyDescent="0.3">
      <c r="B75" s="43">
        <v>71</v>
      </c>
      <c r="C75" s="1">
        <v>7</v>
      </c>
      <c r="D75" s="291"/>
      <c r="E75" s="14" t="s">
        <v>55</v>
      </c>
      <c r="F75" s="10">
        <v>705</v>
      </c>
      <c r="G75" s="2" t="s">
        <v>58</v>
      </c>
      <c r="H75" s="3">
        <v>58.900037160906727</v>
      </c>
      <c r="I75" s="4">
        <v>3.9947974730583429</v>
      </c>
      <c r="J75" s="6">
        <v>2.0438498699368264</v>
      </c>
      <c r="K75" s="7">
        <v>34.931252322556674</v>
      </c>
      <c r="L75" s="6">
        <v>64.938684503901897</v>
      </c>
      <c r="M75" s="8">
        <v>99.86993682645857</v>
      </c>
      <c r="N75" s="36">
        <v>11.798587885544409</v>
      </c>
      <c r="O75" s="36"/>
      <c r="P75" s="63">
        <v>1</v>
      </c>
    </row>
    <row r="76" spans="2:16" x14ac:dyDescent="0.3">
      <c r="B76" s="43">
        <v>72</v>
      </c>
      <c r="C76" s="1">
        <v>7</v>
      </c>
      <c r="D76" s="291"/>
      <c r="E76" s="14" t="s">
        <v>55</v>
      </c>
      <c r="F76" s="10">
        <v>706</v>
      </c>
      <c r="G76" s="2" t="s">
        <v>58</v>
      </c>
      <c r="H76" s="3">
        <v>58.900037160906727</v>
      </c>
      <c r="I76" s="4">
        <v>3.9947974730583429</v>
      </c>
      <c r="J76" s="6">
        <v>2.0438498699368264</v>
      </c>
      <c r="K76" s="7">
        <v>34.931252322556674</v>
      </c>
      <c r="L76" s="6">
        <v>64.938684503901897</v>
      </c>
      <c r="M76" s="8">
        <v>99.86993682645857</v>
      </c>
      <c r="N76" s="36">
        <v>11.798587885544409</v>
      </c>
      <c r="O76" s="36"/>
      <c r="P76" s="63">
        <v>1</v>
      </c>
    </row>
    <row r="77" spans="2:16" x14ac:dyDescent="0.3">
      <c r="B77" s="43">
        <v>73</v>
      </c>
      <c r="C77" s="1">
        <v>7</v>
      </c>
      <c r="D77" s="291"/>
      <c r="E77" s="14" t="s">
        <v>55</v>
      </c>
      <c r="F77" s="10">
        <v>707</v>
      </c>
      <c r="G77" s="2" t="s">
        <v>57</v>
      </c>
      <c r="H77" s="3">
        <v>81.661092530657754</v>
      </c>
      <c r="I77" s="4">
        <v>9.3831289483463394</v>
      </c>
      <c r="J77" s="6">
        <v>2.1367521367521367</v>
      </c>
      <c r="K77" s="7">
        <v>50.167224080267559</v>
      </c>
      <c r="L77" s="6">
        <v>93.18097361575623</v>
      </c>
      <c r="M77" s="8">
        <v>143.34819769602379</v>
      </c>
      <c r="N77" s="36">
        <v>16.350798959494611</v>
      </c>
      <c r="O77" s="36"/>
      <c r="P77" s="63">
        <v>1</v>
      </c>
    </row>
    <row r="78" spans="2:16" x14ac:dyDescent="0.3">
      <c r="B78" s="43">
        <v>74</v>
      </c>
      <c r="C78" s="1">
        <v>7</v>
      </c>
      <c r="D78" s="291"/>
      <c r="E78" s="14" t="s">
        <v>56</v>
      </c>
      <c r="F78" s="10">
        <v>701</v>
      </c>
      <c r="G78" s="2" t="s">
        <v>57</v>
      </c>
      <c r="H78" s="3">
        <v>78.781122259383139</v>
      </c>
      <c r="I78" s="4">
        <v>10.126347082868822</v>
      </c>
      <c r="J78" s="6">
        <v>1.5793385358602752</v>
      </c>
      <c r="K78" s="7">
        <v>48.866592344853231</v>
      </c>
      <c r="L78" s="6">
        <v>90.486807878112231</v>
      </c>
      <c r="M78" s="8">
        <v>139.35340022296546</v>
      </c>
      <c r="N78" s="36">
        <v>15.793385358602752</v>
      </c>
      <c r="O78" s="36"/>
      <c r="P78" s="63">
        <v>1</v>
      </c>
    </row>
    <row r="79" spans="2:16" x14ac:dyDescent="0.3">
      <c r="B79" s="43">
        <v>75</v>
      </c>
      <c r="C79" s="1">
        <v>7</v>
      </c>
      <c r="D79" s="291"/>
      <c r="E79" s="14" t="s">
        <v>56</v>
      </c>
      <c r="F79" s="10">
        <v>702</v>
      </c>
      <c r="G79" s="2" t="s">
        <v>57</v>
      </c>
      <c r="H79" s="3">
        <v>78.87402452619844</v>
      </c>
      <c r="I79" s="4">
        <v>9.8476402824228924</v>
      </c>
      <c r="J79" s="6">
        <v>1.5793385358602752</v>
      </c>
      <c r="K79" s="7">
        <v>49.052396878483862</v>
      </c>
      <c r="L79" s="6">
        <v>90.3010033444816</v>
      </c>
      <c r="M79" s="8">
        <v>139.35340022296546</v>
      </c>
      <c r="N79" s="36">
        <v>15.793385358602752</v>
      </c>
      <c r="O79" s="36"/>
      <c r="P79" s="63">
        <v>1</v>
      </c>
    </row>
    <row r="80" spans="2:16" x14ac:dyDescent="0.3">
      <c r="B80" s="43">
        <v>76</v>
      </c>
      <c r="C80" s="1">
        <v>7</v>
      </c>
      <c r="D80" s="291"/>
      <c r="E80" s="14" t="s">
        <v>56</v>
      </c>
      <c r="F80" s="10">
        <v>703</v>
      </c>
      <c r="G80" s="2" t="s">
        <v>58</v>
      </c>
      <c r="H80" s="3">
        <v>61.129691564474179</v>
      </c>
      <c r="I80" s="4">
        <v>7.2463768115942031</v>
      </c>
      <c r="J80" s="6">
        <v>1.5793385358602752</v>
      </c>
      <c r="K80" s="7">
        <v>37.625418060200658</v>
      </c>
      <c r="L80" s="6">
        <v>69.955406911928662</v>
      </c>
      <c r="M80" s="8">
        <v>107.58082497212932</v>
      </c>
      <c r="N80" s="36">
        <v>12.26309921962096</v>
      </c>
      <c r="O80" s="36"/>
      <c r="P80" s="63">
        <v>1</v>
      </c>
    </row>
    <row r="81" spans="2:16" x14ac:dyDescent="0.3">
      <c r="B81" s="43">
        <v>77</v>
      </c>
      <c r="C81" s="1">
        <v>7</v>
      </c>
      <c r="D81" s="291"/>
      <c r="E81" s="14" t="s">
        <v>56</v>
      </c>
      <c r="F81" s="10">
        <v>704</v>
      </c>
      <c r="G81" s="2" t="s">
        <v>57</v>
      </c>
      <c r="H81" s="3">
        <v>84.076551467855822</v>
      </c>
      <c r="I81" s="4">
        <v>9.8476402824228924</v>
      </c>
      <c r="J81" s="6">
        <v>1.6722408026755853</v>
      </c>
      <c r="K81" s="7">
        <v>51.467855815681901</v>
      </c>
      <c r="L81" s="6">
        <v>95.596432552954298</v>
      </c>
      <c r="M81" s="8">
        <v>147.0642883686362</v>
      </c>
      <c r="N81" s="36">
        <v>16.815310293571166</v>
      </c>
      <c r="O81" s="36"/>
      <c r="P81" s="63">
        <v>1</v>
      </c>
    </row>
    <row r="82" spans="2:16" x14ac:dyDescent="0.3">
      <c r="B82" s="43">
        <v>78</v>
      </c>
      <c r="C82" s="1">
        <v>7</v>
      </c>
      <c r="D82" s="291"/>
      <c r="E82" s="14" t="s">
        <v>56</v>
      </c>
      <c r="F82" s="10">
        <v>705</v>
      </c>
      <c r="G82" s="2" t="s">
        <v>57</v>
      </c>
      <c r="H82" s="3">
        <v>82.868821999256781</v>
      </c>
      <c r="I82" s="4">
        <v>9.6618357487922708</v>
      </c>
      <c r="J82" s="6">
        <v>1.3935340022296545</v>
      </c>
      <c r="K82" s="7">
        <v>50.538833147528806</v>
      </c>
      <c r="L82" s="6">
        <v>93.924191750278709</v>
      </c>
      <c r="M82" s="8">
        <v>144.46302489780751</v>
      </c>
      <c r="N82" s="36">
        <v>16.536603493125234</v>
      </c>
      <c r="O82" s="36"/>
      <c r="P82" s="63">
        <v>1</v>
      </c>
    </row>
    <row r="83" spans="2:16" x14ac:dyDescent="0.3">
      <c r="B83" s="43">
        <v>79</v>
      </c>
      <c r="C83" s="1">
        <v>7</v>
      </c>
      <c r="D83" s="291"/>
      <c r="E83" s="14" t="s">
        <v>56</v>
      </c>
      <c r="F83" s="10">
        <v>706</v>
      </c>
      <c r="G83" s="2" t="s">
        <v>58</v>
      </c>
      <c r="H83" s="3">
        <v>58.900037160906727</v>
      </c>
      <c r="I83" s="4">
        <v>3.9947974730583429</v>
      </c>
      <c r="J83" s="6">
        <v>2.0438498699368264</v>
      </c>
      <c r="K83" s="7">
        <v>34.931252322556674</v>
      </c>
      <c r="L83" s="6">
        <v>64.938684503901897</v>
      </c>
      <c r="M83" s="8">
        <v>99.86993682645857</v>
      </c>
      <c r="N83" s="36">
        <v>11.798587885544409</v>
      </c>
      <c r="O83" s="36"/>
      <c r="P83" s="63">
        <v>1</v>
      </c>
    </row>
    <row r="84" spans="2:16" x14ac:dyDescent="0.3">
      <c r="B84" s="43">
        <v>80</v>
      </c>
      <c r="C84" s="1">
        <v>7</v>
      </c>
      <c r="D84" s="291"/>
      <c r="E84" s="14" t="s">
        <v>56</v>
      </c>
      <c r="F84" s="10">
        <v>707</v>
      </c>
      <c r="G84" s="2" t="s">
        <v>58</v>
      </c>
      <c r="H84" s="3">
        <v>58.900037160906727</v>
      </c>
      <c r="I84" s="4">
        <v>3.9947974730583429</v>
      </c>
      <c r="J84" s="6">
        <v>2.0438498699368264</v>
      </c>
      <c r="K84" s="7">
        <v>34.931252322556674</v>
      </c>
      <c r="L84" s="6">
        <v>64.938684503901897</v>
      </c>
      <c r="M84" s="8">
        <v>99.86993682645857</v>
      </c>
      <c r="N84" s="36">
        <v>11.798587885544409</v>
      </c>
      <c r="O84" s="36"/>
      <c r="P84" s="63">
        <v>1</v>
      </c>
    </row>
    <row r="85" spans="2:16" ht="15" thickBot="1" x14ac:dyDescent="0.35">
      <c r="B85" s="44">
        <v>81</v>
      </c>
      <c r="C85" s="45">
        <v>7</v>
      </c>
      <c r="D85" s="292"/>
      <c r="E85" s="39" t="s">
        <v>56</v>
      </c>
      <c r="F85" s="23">
        <v>708</v>
      </c>
      <c r="G85" s="24" t="s">
        <v>58</v>
      </c>
      <c r="H85" s="25">
        <v>58.900037160906727</v>
      </c>
      <c r="I85" s="26">
        <v>3.9947974730583429</v>
      </c>
      <c r="J85" s="27">
        <v>2.0438498699368264</v>
      </c>
      <c r="K85" s="28">
        <v>34.931252322556674</v>
      </c>
      <c r="L85" s="27">
        <v>64.938684503901897</v>
      </c>
      <c r="M85" s="29">
        <v>99.86993682645857</v>
      </c>
      <c r="N85" s="40">
        <v>11.798587885544409</v>
      </c>
      <c r="O85" s="36"/>
      <c r="P85" s="63">
        <v>1</v>
      </c>
    </row>
    <row r="86" spans="2:16" x14ac:dyDescent="0.3">
      <c r="B86" s="49">
        <v>82</v>
      </c>
      <c r="C86" s="42">
        <v>7</v>
      </c>
      <c r="D86" s="290" t="s">
        <v>17</v>
      </c>
      <c r="E86" s="15" t="s">
        <v>55</v>
      </c>
      <c r="F86" s="30">
        <v>801</v>
      </c>
      <c r="G86" s="16" t="s">
        <v>57</v>
      </c>
      <c r="H86" s="17">
        <v>81.475287997027138</v>
      </c>
      <c r="I86" s="18">
        <v>7.1534745447788932</v>
      </c>
      <c r="J86" s="20">
        <v>1.9509476031215163</v>
      </c>
      <c r="K86" s="21">
        <v>48.773690078037916</v>
      </c>
      <c r="L86" s="20">
        <v>90.579710144927546</v>
      </c>
      <c r="M86" s="22">
        <v>139.35340022296546</v>
      </c>
      <c r="N86" s="34">
        <v>16.257896692679303</v>
      </c>
      <c r="O86" s="36"/>
      <c r="P86" s="63">
        <v>1</v>
      </c>
    </row>
    <row r="87" spans="2:16" x14ac:dyDescent="0.3">
      <c r="B87" s="43">
        <v>83</v>
      </c>
      <c r="C87" s="1">
        <v>7</v>
      </c>
      <c r="D87" s="291"/>
      <c r="E87" s="14" t="s">
        <v>55</v>
      </c>
      <c r="F87" s="10">
        <v>802</v>
      </c>
      <c r="G87" s="2" t="s">
        <v>58</v>
      </c>
      <c r="H87" s="3">
        <v>61.315496098104795</v>
      </c>
      <c r="I87" s="4">
        <v>7.2463768115942031</v>
      </c>
      <c r="J87" s="6">
        <v>1.3935340022296545</v>
      </c>
      <c r="K87" s="7">
        <v>37.625418060200673</v>
      </c>
      <c r="L87" s="6">
        <v>69.955406911928648</v>
      </c>
      <c r="M87" s="8">
        <v>107.58082497212932</v>
      </c>
      <c r="N87" s="36">
        <v>12.26309921962096</v>
      </c>
      <c r="O87" s="36"/>
      <c r="P87" s="63">
        <v>1</v>
      </c>
    </row>
    <row r="88" spans="2:16" x14ac:dyDescent="0.3">
      <c r="B88" s="43">
        <v>84</v>
      </c>
      <c r="C88" s="1">
        <v>7</v>
      </c>
      <c r="D88" s="291"/>
      <c r="E88" s="14" t="s">
        <v>55</v>
      </c>
      <c r="F88" s="10">
        <v>803</v>
      </c>
      <c r="G88" s="2" t="s">
        <v>58</v>
      </c>
      <c r="H88" s="3">
        <v>61.222593831289487</v>
      </c>
      <c r="I88" s="4">
        <v>7.5250836120401345</v>
      </c>
      <c r="J88" s="6">
        <v>1.6722408026755853</v>
      </c>
      <c r="K88" s="7">
        <v>37.904124860646604</v>
      </c>
      <c r="L88" s="6">
        <v>70.41991824600521</v>
      </c>
      <c r="M88" s="8">
        <v>108.32404310665181</v>
      </c>
      <c r="N88" s="36">
        <v>12.26309921962096</v>
      </c>
      <c r="O88" s="36"/>
      <c r="P88" s="63">
        <v>1</v>
      </c>
    </row>
    <row r="89" spans="2:16" x14ac:dyDescent="0.3">
      <c r="B89" s="43">
        <v>85</v>
      </c>
      <c r="C89" s="1">
        <v>7</v>
      </c>
      <c r="D89" s="291"/>
      <c r="E89" s="14" t="s">
        <v>55</v>
      </c>
      <c r="F89" s="10">
        <v>804</v>
      </c>
      <c r="G89" s="2" t="s">
        <v>58</v>
      </c>
      <c r="H89" s="3">
        <v>58.900037160906727</v>
      </c>
      <c r="I89" s="4">
        <v>3.9947974730583429</v>
      </c>
      <c r="J89" s="6">
        <v>2.0438498699368264</v>
      </c>
      <c r="K89" s="7">
        <v>34.931252322556674</v>
      </c>
      <c r="L89" s="6">
        <v>64.938684503901897</v>
      </c>
      <c r="M89" s="8">
        <v>99.86993682645857</v>
      </c>
      <c r="N89" s="36">
        <v>11.798587885544409</v>
      </c>
      <c r="O89" s="36"/>
      <c r="P89" s="63">
        <v>1</v>
      </c>
    </row>
    <row r="90" spans="2:16" x14ac:dyDescent="0.3">
      <c r="B90" s="43">
        <v>86</v>
      </c>
      <c r="C90" s="1">
        <v>7</v>
      </c>
      <c r="D90" s="291"/>
      <c r="E90" s="14" t="s">
        <v>55</v>
      </c>
      <c r="F90" s="10">
        <v>805</v>
      </c>
      <c r="G90" s="2" t="s">
        <v>58</v>
      </c>
      <c r="H90" s="3">
        <v>58.900037160906727</v>
      </c>
      <c r="I90" s="4">
        <v>3.9947974730583429</v>
      </c>
      <c r="J90" s="6">
        <v>2.0438498699368264</v>
      </c>
      <c r="K90" s="7">
        <v>34.931252322556674</v>
      </c>
      <c r="L90" s="6">
        <v>64.938684503901897</v>
      </c>
      <c r="M90" s="8">
        <v>99.86993682645857</v>
      </c>
      <c r="N90" s="36">
        <v>11.798587885544409</v>
      </c>
      <c r="O90" s="36"/>
      <c r="P90" s="63">
        <v>1</v>
      </c>
    </row>
    <row r="91" spans="2:16" x14ac:dyDescent="0.3">
      <c r="B91" s="43">
        <v>87</v>
      </c>
      <c r="C91" s="1">
        <v>7</v>
      </c>
      <c r="D91" s="291"/>
      <c r="E91" s="14" t="s">
        <v>55</v>
      </c>
      <c r="F91" s="10">
        <v>806</v>
      </c>
      <c r="G91" s="2" t="s">
        <v>58</v>
      </c>
      <c r="H91" s="3">
        <v>58.900037160906727</v>
      </c>
      <c r="I91" s="4">
        <v>3.9947974730583429</v>
      </c>
      <c r="J91" s="6">
        <v>2.0438498699368264</v>
      </c>
      <c r="K91" s="7">
        <v>34.931252322556674</v>
      </c>
      <c r="L91" s="6">
        <v>64.938684503901897</v>
      </c>
      <c r="M91" s="8">
        <v>99.86993682645857</v>
      </c>
      <c r="N91" s="36">
        <v>11.798587885544409</v>
      </c>
      <c r="O91" s="36"/>
      <c r="P91" s="63">
        <v>1</v>
      </c>
    </row>
    <row r="92" spans="2:16" x14ac:dyDescent="0.3">
      <c r="B92" s="43">
        <v>88</v>
      </c>
      <c r="C92" s="1">
        <v>7</v>
      </c>
      <c r="D92" s="291"/>
      <c r="E92" s="14" t="s">
        <v>55</v>
      </c>
      <c r="F92" s="10">
        <v>807</v>
      </c>
      <c r="G92" s="2" t="s">
        <v>57</v>
      </c>
      <c r="H92" s="3">
        <v>81.661092530657754</v>
      </c>
      <c r="I92" s="4">
        <v>9.3831289483463394</v>
      </c>
      <c r="J92" s="6">
        <v>2.1367521367521367</v>
      </c>
      <c r="K92" s="7">
        <v>50.167224080267559</v>
      </c>
      <c r="L92" s="6">
        <v>93.18097361575623</v>
      </c>
      <c r="M92" s="8">
        <v>143.34819769602379</v>
      </c>
      <c r="N92" s="36">
        <v>16.350798959494611</v>
      </c>
      <c r="O92" s="36"/>
      <c r="P92" s="63">
        <v>1</v>
      </c>
    </row>
    <row r="93" spans="2:16" x14ac:dyDescent="0.3">
      <c r="B93" s="43">
        <v>89</v>
      </c>
      <c r="C93" s="1">
        <v>7</v>
      </c>
      <c r="D93" s="291"/>
      <c r="E93" s="14" t="s">
        <v>56</v>
      </c>
      <c r="F93" s="10">
        <v>801</v>
      </c>
      <c r="G93" s="2" t="s">
        <v>57</v>
      </c>
      <c r="H93" s="3">
        <v>78.781122259383139</v>
      </c>
      <c r="I93" s="4">
        <v>10.126347082868822</v>
      </c>
      <c r="J93" s="6">
        <v>1.5793385358602752</v>
      </c>
      <c r="K93" s="7">
        <v>48.866592344853231</v>
      </c>
      <c r="L93" s="6">
        <v>90.486807878112231</v>
      </c>
      <c r="M93" s="8">
        <v>139.35340022296546</v>
      </c>
      <c r="N93" s="36">
        <v>15.793385358602752</v>
      </c>
      <c r="O93" s="36"/>
      <c r="P93" s="63">
        <v>1</v>
      </c>
    </row>
    <row r="94" spans="2:16" x14ac:dyDescent="0.3">
      <c r="B94" s="43">
        <v>90</v>
      </c>
      <c r="C94" s="1">
        <v>7</v>
      </c>
      <c r="D94" s="291"/>
      <c r="E94" s="14" t="s">
        <v>56</v>
      </c>
      <c r="F94" s="10">
        <v>802</v>
      </c>
      <c r="G94" s="2" t="s">
        <v>58</v>
      </c>
      <c r="H94" s="3">
        <v>59.736157562244522</v>
      </c>
      <c r="I94" s="4">
        <v>7.5250836120401345</v>
      </c>
      <c r="J94" s="6">
        <v>1.5793385358602752</v>
      </c>
      <c r="K94" s="7">
        <v>37.06800445930881</v>
      </c>
      <c r="L94" s="6">
        <v>68.840579710144937</v>
      </c>
      <c r="M94" s="8">
        <v>105.90858416945375</v>
      </c>
      <c r="N94" s="36">
        <v>11.984392419175029</v>
      </c>
      <c r="O94" s="36"/>
      <c r="P94" s="63">
        <v>1</v>
      </c>
    </row>
    <row r="95" spans="2:16" x14ac:dyDescent="0.3">
      <c r="B95" s="43">
        <v>91</v>
      </c>
      <c r="C95" s="1">
        <v>7</v>
      </c>
      <c r="D95" s="291"/>
      <c r="E95" s="14" t="s">
        <v>56</v>
      </c>
      <c r="F95" s="10">
        <v>803</v>
      </c>
      <c r="G95" s="2" t="s">
        <v>58</v>
      </c>
      <c r="H95" s="3">
        <v>61.129691564474179</v>
      </c>
      <c r="I95" s="4">
        <v>7.2463768115942031</v>
      </c>
      <c r="J95" s="6">
        <v>1.5793385358602752</v>
      </c>
      <c r="K95" s="7">
        <v>37.625418060200658</v>
      </c>
      <c r="L95" s="6">
        <v>69.955406911928662</v>
      </c>
      <c r="M95" s="8">
        <v>107.58082497212932</v>
      </c>
      <c r="N95" s="36">
        <v>12.26309921962096</v>
      </c>
      <c r="O95" s="36"/>
      <c r="P95" s="63">
        <v>1</v>
      </c>
    </row>
    <row r="96" spans="2:16" x14ac:dyDescent="0.3">
      <c r="B96" s="43">
        <v>92</v>
      </c>
      <c r="C96" s="1">
        <v>7</v>
      </c>
      <c r="D96" s="291"/>
      <c r="E96" s="14" t="s">
        <v>56</v>
      </c>
      <c r="F96" s="10">
        <v>804</v>
      </c>
      <c r="G96" s="2" t="s">
        <v>57</v>
      </c>
      <c r="H96" s="3">
        <v>84.076551467855822</v>
      </c>
      <c r="I96" s="4">
        <v>9.8476402824228924</v>
      </c>
      <c r="J96" s="6">
        <v>1.6722408026755853</v>
      </c>
      <c r="K96" s="7">
        <v>51.467855815681901</v>
      </c>
      <c r="L96" s="6">
        <v>95.596432552954298</v>
      </c>
      <c r="M96" s="8">
        <v>147.0642883686362</v>
      </c>
      <c r="N96" s="36">
        <v>16.815310293571166</v>
      </c>
      <c r="O96" s="36"/>
      <c r="P96" s="63">
        <v>1</v>
      </c>
    </row>
    <row r="97" spans="2:16" x14ac:dyDescent="0.3">
      <c r="B97" s="43">
        <v>93</v>
      </c>
      <c r="C97" s="1">
        <v>7</v>
      </c>
      <c r="D97" s="291"/>
      <c r="E97" s="14" t="s">
        <v>56</v>
      </c>
      <c r="F97" s="10">
        <v>805</v>
      </c>
      <c r="G97" s="2" t="s">
        <v>57</v>
      </c>
      <c r="H97" s="3">
        <v>82.868821999256781</v>
      </c>
      <c r="I97" s="4">
        <v>9.6618357487922708</v>
      </c>
      <c r="J97" s="6">
        <v>1.3935340022296545</v>
      </c>
      <c r="K97" s="7">
        <v>50.538833147528806</v>
      </c>
      <c r="L97" s="6">
        <v>93.924191750278709</v>
      </c>
      <c r="M97" s="8">
        <v>144.46302489780751</v>
      </c>
      <c r="N97" s="36">
        <v>16.536603493125234</v>
      </c>
      <c r="O97" s="36"/>
      <c r="P97" s="63">
        <v>1</v>
      </c>
    </row>
    <row r="98" spans="2:16" x14ac:dyDescent="0.3">
      <c r="B98" s="43">
        <v>94</v>
      </c>
      <c r="C98" s="1">
        <v>7</v>
      </c>
      <c r="D98" s="291"/>
      <c r="E98" s="14" t="s">
        <v>56</v>
      </c>
      <c r="F98" s="10">
        <v>806</v>
      </c>
      <c r="G98" s="2" t="s">
        <v>58</v>
      </c>
      <c r="H98" s="3">
        <v>58.900037160906727</v>
      </c>
      <c r="I98" s="4">
        <v>3.9947974730583429</v>
      </c>
      <c r="J98" s="6">
        <v>2.0438498699368264</v>
      </c>
      <c r="K98" s="7">
        <v>34.931252322556674</v>
      </c>
      <c r="L98" s="6">
        <v>64.938684503901897</v>
      </c>
      <c r="M98" s="8">
        <v>99.86993682645857</v>
      </c>
      <c r="N98" s="36">
        <v>11.798587885544409</v>
      </c>
      <c r="O98" s="36"/>
      <c r="P98" s="63">
        <v>1</v>
      </c>
    </row>
    <row r="99" spans="2:16" x14ac:dyDescent="0.3">
      <c r="B99" s="43">
        <v>95</v>
      </c>
      <c r="C99" s="1">
        <v>7</v>
      </c>
      <c r="D99" s="291"/>
      <c r="E99" s="14" t="s">
        <v>56</v>
      </c>
      <c r="F99" s="10">
        <v>807</v>
      </c>
      <c r="G99" s="2" t="s">
        <v>58</v>
      </c>
      <c r="H99" s="3">
        <v>58.900037160906727</v>
      </c>
      <c r="I99" s="4">
        <v>3.9947974730583429</v>
      </c>
      <c r="J99" s="6">
        <v>2.0438498699368264</v>
      </c>
      <c r="K99" s="7">
        <v>34.931252322556674</v>
      </c>
      <c r="L99" s="6">
        <v>64.938684503901897</v>
      </c>
      <c r="M99" s="8">
        <v>99.86993682645857</v>
      </c>
      <c r="N99" s="36">
        <v>11.798587885544409</v>
      </c>
      <c r="O99" s="36"/>
      <c r="P99" s="63">
        <v>1</v>
      </c>
    </row>
    <row r="100" spans="2:16" ht="15" thickBot="1" x14ac:dyDescent="0.35">
      <c r="B100" s="44">
        <v>96</v>
      </c>
      <c r="C100" s="45">
        <v>7</v>
      </c>
      <c r="D100" s="292"/>
      <c r="E100" s="39" t="s">
        <v>56</v>
      </c>
      <c r="F100" s="23">
        <v>808</v>
      </c>
      <c r="G100" s="24" t="s">
        <v>58</v>
      </c>
      <c r="H100" s="25">
        <v>58.900037160906727</v>
      </c>
      <c r="I100" s="26">
        <v>3.9947974730583429</v>
      </c>
      <c r="J100" s="27">
        <v>2.0438498699368264</v>
      </c>
      <c r="K100" s="28">
        <v>34.931252322556674</v>
      </c>
      <c r="L100" s="27">
        <v>64.938684503901897</v>
      </c>
      <c r="M100" s="29">
        <v>99.86993682645857</v>
      </c>
      <c r="N100" s="40">
        <v>11.798587885544409</v>
      </c>
      <c r="O100" s="36"/>
      <c r="P100" s="63">
        <v>1</v>
      </c>
    </row>
    <row r="101" spans="2:16" x14ac:dyDescent="0.3">
      <c r="B101" s="49">
        <v>97</v>
      </c>
      <c r="C101" s="42">
        <v>7</v>
      </c>
      <c r="D101" s="290" t="s">
        <v>18</v>
      </c>
      <c r="E101" s="15" t="s">
        <v>55</v>
      </c>
      <c r="F101" s="30">
        <v>901</v>
      </c>
      <c r="G101" s="16" t="s">
        <v>57</v>
      </c>
      <c r="H101" s="17">
        <v>81.475287997027138</v>
      </c>
      <c r="I101" s="18">
        <v>7.1534745447788932</v>
      </c>
      <c r="J101" s="20">
        <v>1.9509476031215163</v>
      </c>
      <c r="K101" s="21">
        <v>48.773690078037916</v>
      </c>
      <c r="L101" s="20">
        <v>90.579710144927546</v>
      </c>
      <c r="M101" s="22">
        <v>139.35340022296546</v>
      </c>
      <c r="N101" s="34">
        <v>16.257896692679303</v>
      </c>
      <c r="O101" s="36"/>
      <c r="P101" s="63">
        <v>1</v>
      </c>
    </row>
    <row r="102" spans="2:16" x14ac:dyDescent="0.3">
      <c r="B102" s="43">
        <v>98</v>
      </c>
      <c r="C102" s="1">
        <v>7</v>
      </c>
      <c r="D102" s="291"/>
      <c r="E102" s="14" t="s">
        <v>55</v>
      </c>
      <c r="F102" s="10">
        <v>902</v>
      </c>
      <c r="G102" s="2" t="s">
        <v>58</v>
      </c>
      <c r="H102" s="3">
        <v>61.315496098104795</v>
      </c>
      <c r="I102" s="4">
        <v>7.2463768115942031</v>
      </c>
      <c r="J102" s="6">
        <v>1.3935340022296545</v>
      </c>
      <c r="K102" s="7">
        <v>37.625418060200673</v>
      </c>
      <c r="L102" s="6">
        <v>69.955406911928648</v>
      </c>
      <c r="M102" s="8">
        <v>107.58082497212932</v>
      </c>
      <c r="N102" s="36">
        <v>12.26309921962096</v>
      </c>
      <c r="O102" s="36"/>
      <c r="P102" s="63">
        <v>1</v>
      </c>
    </row>
    <row r="103" spans="2:16" x14ac:dyDescent="0.3">
      <c r="B103" s="43">
        <v>99</v>
      </c>
      <c r="C103" s="1">
        <v>7</v>
      </c>
      <c r="D103" s="291"/>
      <c r="E103" s="14" t="s">
        <v>55</v>
      </c>
      <c r="F103" s="10">
        <v>903</v>
      </c>
      <c r="G103" s="2" t="s">
        <v>58</v>
      </c>
      <c r="H103" s="3">
        <v>61.222593831289487</v>
      </c>
      <c r="I103" s="4">
        <v>7.5250836120401345</v>
      </c>
      <c r="J103" s="6">
        <v>1.6722408026755853</v>
      </c>
      <c r="K103" s="7">
        <v>37.904124860646604</v>
      </c>
      <c r="L103" s="6">
        <v>70.41991824600521</v>
      </c>
      <c r="M103" s="8">
        <v>108.32404310665181</v>
      </c>
      <c r="N103" s="36">
        <v>12.26309921962096</v>
      </c>
      <c r="O103" s="36"/>
      <c r="P103" s="63">
        <v>1</v>
      </c>
    </row>
    <row r="104" spans="2:16" x14ac:dyDescent="0.3">
      <c r="B104" s="43">
        <v>100</v>
      </c>
      <c r="C104" s="1">
        <v>7</v>
      </c>
      <c r="D104" s="291"/>
      <c r="E104" s="14" t="s">
        <v>55</v>
      </c>
      <c r="F104" s="10">
        <v>904</v>
      </c>
      <c r="G104" s="2" t="s">
        <v>58</v>
      </c>
      <c r="H104" s="3">
        <v>58.900037160906727</v>
      </c>
      <c r="I104" s="4">
        <v>3.9947974730583429</v>
      </c>
      <c r="J104" s="6">
        <v>2.0438498699368264</v>
      </c>
      <c r="K104" s="7">
        <v>34.931252322556674</v>
      </c>
      <c r="L104" s="6">
        <v>64.938684503901897</v>
      </c>
      <c r="M104" s="8">
        <v>99.86993682645857</v>
      </c>
      <c r="N104" s="36">
        <v>11.798587885544409</v>
      </c>
      <c r="O104" s="36"/>
      <c r="P104" s="63">
        <v>1</v>
      </c>
    </row>
    <row r="105" spans="2:16" x14ac:dyDescent="0.3">
      <c r="B105" s="43">
        <v>101</v>
      </c>
      <c r="C105" s="1">
        <v>7</v>
      </c>
      <c r="D105" s="291"/>
      <c r="E105" s="14" t="s">
        <v>55</v>
      </c>
      <c r="F105" s="10">
        <v>905</v>
      </c>
      <c r="G105" s="2" t="s">
        <v>58</v>
      </c>
      <c r="H105" s="3">
        <v>58.900037160906727</v>
      </c>
      <c r="I105" s="4">
        <v>3.9947974730583429</v>
      </c>
      <c r="J105" s="6">
        <v>2.0438498699368264</v>
      </c>
      <c r="K105" s="7">
        <v>34.931252322556674</v>
      </c>
      <c r="L105" s="6">
        <v>64.938684503901897</v>
      </c>
      <c r="M105" s="8">
        <v>99.86993682645857</v>
      </c>
      <c r="N105" s="36">
        <v>11.798587885544409</v>
      </c>
      <c r="O105" s="36"/>
      <c r="P105" s="63">
        <v>1</v>
      </c>
    </row>
    <row r="106" spans="2:16" x14ac:dyDescent="0.3">
      <c r="B106" s="43">
        <v>102</v>
      </c>
      <c r="C106" s="1">
        <v>7</v>
      </c>
      <c r="D106" s="291"/>
      <c r="E106" s="14" t="s">
        <v>55</v>
      </c>
      <c r="F106" s="10">
        <v>906</v>
      </c>
      <c r="G106" s="2" t="s">
        <v>58</v>
      </c>
      <c r="H106" s="3">
        <v>58.900037160906727</v>
      </c>
      <c r="I106" s="4">
        <v>3.9947974730583429</v>
      </c>
      <c r="J106" s="6">
        <v>2.0438498699368264</v>
      </c>
      <c r="K106" s="7">
        <v>34.931252322556674</v>
      </c>
      <c r="L106" s="6">
        <v>64.938684503901897</v>
      </c>
      <c r="M106" s="8">
        <v>99.86993682645857</v>
      </c>
      <c r="N106" s="36">
        <v>11.798587885544409</v>
      </c>
      <c r="O106" s="36"/>
      <c r="P106" s="63">
        <v>1</v>
      </c>
    </row>
    <row r="107" spans="2:16" x14ac:dyDescent="0.3">
      <c r="B107" s="43">
        <v>103</v>
      </c>
      <c r="C107" s="1">
        <v>7</v>
      </c>
      <c r="D107" s="291"/>
      <c r="E107" s="14" t="s">
        <v>55</v>
      </c>
      <c r="F107" s="10">
        <v>907</v>
      </c>
      <c r="G107" s="2" t="s">
        <v>57</v>
      </c>
      <c r="H107" s="3">
        <v>81.661092530657754</v>
      </c>
      <c r="I107" s="4">
        <v>9.3831289483463394</v>
      </c>
      <c r="J107" s="6">
        <v>2.1367521367521367</v>
      </c>
      <c r="K107" s="7">
        <v>50.167224080267559</v>
      </c>
      <c r="L107" s="6">
        <v>93.18097361575623</v>
      </c>
      <c r="M107" s="8">
        <v>143.34819769602379</v>
      </c>
      <c r="N107" s="36">
        <v>16.350798959494611</v>
      </c>
      <c r="O107" s="36"/>
      <c r="P107" s="63">
        <v>1</v>
      </c>
    </row>
    <row r="108" spans="2:16" x14ac:dyDescent="0.3">
      <c r="B108" s="43">
        <v>104</v>
      </c>
      <c r="C108" s="1">
        <v>7</v>
      </c>
      <c r="D108" s="291"/>
      <c r="E108" s="14" t="s">
        <v>56</v>
      </c>
      <c r="F108" s="10">
        <v>901</v>
      </c>
      <c r="G108" s="2" t="s">
        <v>57</v>
      </c>
      <c r="H108" s="3">
        <v>78.781122259383139</v>
      </c>
      <c r="I108" s="4">
        <v>10.126347082868822</v>
      </c>
      <c r="J108" s="6">
        <v>1.5793385358602752</v>
      </c>
      <c r="K108" s="7">
        <v>48.866592344853231</v>
      </c>
      <c r="L108" s="6">
        <v>90.486807878112231</v>
      </c>
      <c r="M108" s="8">
        <v>139.35340022296546</v>
      </c>
      <c r="N108" s="36">
        <v>15.793385358602752</v>
      </c>
      <c r="O108" s="36"/>
      <c r="P108" s="63">
        <v>1</v>
      </c>
    </row>
    <row r="109" spans="2:16" x14ac:dyDescent="0.3">
      <c r="B109" s="43">
        <v>105</v>
      </c>
      <c r="C109" s="1">
        <v>7</v>
      </c>
      <c r="D109" s="291"/>
      <c r="E109" s="14" t="s">
        <v>56</v>
      </c>
      <c r="F109" s="10">
        <v>902</v>
      </c>
      <c r="G109" s="2" t="s">
        <v>58</v>
      </c>
      <c r="H109" s="3">
        <v>59.736157562244522</v>
      </c>
      <c r="I109" s="4">
        <v>7.5250836120401345</v>
      </c>
      <c r="J109" s="6">
        <v>1.5793385358602752</v>
      </c>
      <c r="K109" s="7">
        <v>37.06800445930881</v>
      </c>
      <c r="L109" s="6">
        <v>68.840579710144937</v>
      </c>
      <c r="M109" s="8">
        <v>105.90858416945375</v>
      </c>
      <c r="N109" s="36">
        <v>11.984392419175029</v>
      </c>
      <c r="O109" s="36"/>
      <c r="P109" s="63">
        <v>1</v>
      </c>
    </row>
    <row r="110" spans="2:16" x14ac:dyDescent="0.3">
      <c r="B110" s="43">
        <v>106</v>
      </c>
      <c r="C110" s="1">
        <v>7</v>
      </c>
      <c r="D110" s="291"/>
      <c r="E110" s="14" t="s">
        <v>56</v>
      </c>
      <c r="F110" s="10">
        <v>903</v>
      </c>
      <c r="G110" s="2" t="s">
        <v>58</v>
      </c>
      <c r="H110" s="3">
        <v>61.129691564474179</v>
      </c>
      <c r="I110" s="4">
        <v>7.2463768115942031</v>
      </c>
      <c r="J110" s="6">
        <v>1.5793385358602752</v>
      </c>
      <c r="K110" s="7">
        <v>37.625418060200658</v>
      </c>
      <c r="L110" s="6">
        <v>69.955406911928662</v>
      </c>
      <c r="M110" s="8">
        <v>107.58082497212932</v>
      </c>
      <c r="N110" s="36">
        <v>12.26309921962096</v>
      </c>
      <c r="O110" s="36"/>
      <c r="P110" s="63">
        <v>1</v>
      </c>
    </row>
    <row r="111" spans="2:16" x14ac:dyDescent="0.3">
      <c r="B111" s="43">
        <v>107</v>
      </c>
      <c r="C111" s="1">
        <v>7</v>
      </c>
      <c r="D111" s="291"/>
      <c r="E111" s="14" t="s">
        <v>56</v>
      </c>
      <c r="F111" s="10">
        <v>904</v>
      </c>
      <c r="G111" s="2" t="s">
        <v>57</v>
      </c>
      <c r="H111" s="3">
        <v>84.076551467855822</v>
      </c>
      <c r="I111" s="4">
        <v>9.8476402824228924</v>
      </c>
      <c r="J111" s="6">
        <v>1.6722408026755853</v>
      </c>
      <c r="K111" s="7">
        <v>51.467855815681901</v>
      </c>
      <c r="L111" s="6">
        <v>95.596432552954298</v>
      </c>
      <c r="M111" s="8">
        <v>147.0642883686362</v>
      </c>
      <c r="N111" s="36">
        <v>16.815310293571166</v>
      </c>
      <c r="O111" s="36"/>
      <c r="P111" s="63">
        <v>1</v>
      </c>
    </row>
    <row r="112" spans="2:16" x14ac:dyDescent="0.3">
      <c r="B112" s="43">
        <v>108</v>
      </c>
      <c r="C112" s="1">
        <v>7</v>
      </c>
      <c r="D112" s="291"/>
      <c r="E112" s="14" t="s">
        <v>56</v>
      </c>
      <c r="F112" s="10">
        <v>905</v>
      </c>
      <c r="G112" s="2" t="s">
        <v>57</v>
      </c>
      <c r="H112" s="3">
        <v>82.868821999256781</v>
      </c>
      <c r="I112" s="4">
        <v>9.6618357487922708</v>
      </c>
      <c r="J112" s="6">
        <v>1.3935340022296545</v>
      </c>
      <c r="K112" s="7">
        <v>50.538833147528806</v>
      </c>
      <c r="L112" s="6">
        <v>93.924191750278709</v>
      </c>
      <c r="M112" s="8">
        <v>144.46302489780751</v>
      </c>
      <c r="N112" s="36">
        <v>16.536603493125234</v>
      </c>
      <c r="O112" s="36"/>
      <c r="P112" s="63">
        <v>1</v>
      </c>
    </row>
    <row r="113" spans="2:16" x14ac:dyDescent="0.3">
      <c r="B113" s="43">
        <v>109</v>
      </c>
      <c r="C113" s="1">
        <v>7</v>
      </c>
      <c r="D113" s="291"/>
      <c r="E113" s="14" t="s">
        <v>56</v>
      </c>
      <c r="F113" s="10">
        <v>906</v>
      </c>
      <c r="G113" s="2" t="s">
        <v>58</v>
      </c>
      <c r="H113" s="3">
        <v>58.900037160906727</v>
      </c>
      <c r="I113" s="4">
        <v>3.9947974730583429</v>
      </c>
      <c r="J113" s="6">
        <v>2.0438498699368264</v>
      </c>
      <c r="K113" s="7">
        <v>34.931252322556674</v>
      </c>
      <c r="L113" s="6">
        <v>64.938684503901897</v>
      </c>
      <c r="M113" s="8">
        <v>99.86993682645857</v>
      </c>
      <c r="N113" s="36">
        <v>11.798587885544409</v>
      </c>
      <c r="O113" s="36"/>
      <c r="P113" s="63">
        <v>1</v>
      </c>
    </row>
    <row r="114" spans="2:16" x14ac:dyDescent="0.3">
      <c r="B114" s="43">
        <v>110</v>
      </c>
      <c r="C114" s="1">
        <v>7</v>
      </c>
      <c r="D114" s="291"/>
      <c r="E114" s="14" t="s">
        <v>56</v>
      </c>
      <c r="F114" s="10">
        <v>907</v>
      </c>
      <c r="G114" s="2" t="s">
        <v>58</v>
      </c>
      <c r="H114" s="3">
        <v>58.900037160906727</v>
      </c>
      <c r="I114" s="4">
        <v>3.9947974730583429</v>
      </c>
      <c r="J114" s="6">
        <v>2.0438498699368264</v>
      </c>
      <c r="K114" s="7">
        <v>34.931252322556674</v>
      </c>
      <c r="L114" s="6">
        <v>64.938684503901897</v>
      </c>
      <c r="M114" s="8">
        <v>99.86993682645857</v>
      </c>
      <c r="N114" s="36">
        <v>11.798587885544409</v>
      </c>
      <c r="O114" s="36"/>
      <c r="P114" s="63">
        <v>1</v>
      </c>
    </row>
    <row r="115" spans="2:16" ht="15" thickBot="1" x14ac:dyDescent="0.35">
      <c r="B115" s="44">
        <v>111</v>
      </c>
      <c r="C115" s="45">
        <v>7</v>
      </c>
      <c r="D115" s="292"/>
      <c r="E115" s="39" t="s">
        <v>56</v>
      </c>
      <c r="F115" s="23">
        <v>908</v>
      </c>
      <c r="G115" s="24" t="s">
        <v>58</v>
      </c>
      <c r="H115" s="25">
        <v>58.900037160906727</v>
      </c>
      <c r="I115" s="26">
        <v>3.9947974730583429</v>
      </c>
      <c r="J115" s="27">
        <v>2.0438498699368264</v>
      </c>
      <c r="K115" s="28">
        <v>34.931252322556674</v>
      </c>
      <c r="L115" s="27">
        <v>64.938684503901897</v>
      </c>
      <c r="M115" s="29">
        <v>99.86993682645857</v>
      </c>
      <c r="N115" s="40">
        <v>11.798587885544409</v>
      </c>
      <c r="O115" s="36"/>
      <c r="P115" s="63">
        <v>1</v>
      </c>
    </row>
    <row r="116" spans="2:16" x14ac:dyDescent="0.3">
      <c r="B116" s="49">
        <v>112</v>
      </c>
      <c r="C116" s="42">
        <v>7</v>
      </c>
      <c r="D116" s="290" t="s">
        <v>19</v>
      </c>
      <c r="E116" s="15" t="s">
        <v>55</v>
      </c>
      <c r="F116" s="30">
        <v>1001</v>
      </c>
      <c r="G116" s="16" t="s">
        <v>57</v>
      </c>
      <c r="H116" s="17">
        <v>81.475287997027138</v>
      </c>
      <c r="I116" s="18">
        <v>7.1534745447788932</v>
      </c>
      <c r="J116" s="20">
        <v>1.9509476031215163</v>
      </c>
      <c r="K116" s="21">
        <v>48.773690078037916</v>
      </c>
      <c r="L116" s="20">
        <v>90.579710144927546</v>
      </c>
      <c r="M116" s="22">
        <v>139.35340022296546</v>
      </c>
      <c r="N116" s="34">
        <v>16.257896692679303</v>
      </c>
      <c r="O116" s="36"/>
      <c r="P116" s="63">
        <v>1</v>
      </c>
    </row>
    <row r="117" spans="2:16" x14ac:dyDescent="0.3">
      <c r="B117" s="43">
        <v>113</v>
      </c>
      <c r="C117" s="1">
        <v>7</v>
      </c>
      <c r="D117" s="291"/>
      <c r="E117" s="14" t="s">
        <v>55</v>
      </c>
      <c r="F117" s="10">
        <v>1002</v>
      </c>
      <c r="G117" s="2" t="s">
        <v>58</v>
      </c>
      <c r="H117" s="3">
        <v>61.315496098104795</v>
      </c>
      <c r="I117" s="4">
        <v>7.2463768115942031</v>
      </c>
      <c r="J117" s="6">
        <v>1.3935340022296545</v>
      </c>
      <c r="K117" s="7">
        <v>37.625418060200673</v>
      </c>
      <c r="L117" s="6">
        <v>69.955406911928648</v>
      </c>
      <c r="M117" s="8">
        <v>107.58082497212932</v>
      </c>
      <c r="N117" s="36">
        <v>12.26309921962096</v>
      </c>
      <c r="O117" s="36"/>
      <c r="P117" s="63">
        <v>1</v>
      </c>
    </row>
    <row r="118" spans="2:16" x14ac:dyDescent="0.3">
      <c r="B118" s="43">
        <v>114</v>
      </c>
      <c r="C118" s="1">
        <v>7</v>
      </c>
      <c r="D118" s="291"/>
      <c r="E118" s="14" t="s">
        <v>55</v>
      </c>
      <c r="F118" s="10">
        <v>1003</v>
      </c>
      <c r="G118" s="2" t="s">
        <v>57</v>
      </c>
      <c r="H118" s="3">
        <v>78.87402452619844</v>
      </c>
      <c r="I118" s="4">
        <v>9.9405425492382022</v>
      </c>
      <c r="J118" s="6">
        <v>1.4864362690449648</v>
      </c>
      <c r="K118" s="7">
        <v>48.587885544407285</v>
      </c>
      <c r="L118" s="6">
        <v>90.3010033444816</v>
      </c>
      <c r="M118" s="8">
        <v>138.88888888888889</v>
      </c>
      <c r="N118" s="36">
        <v>15.793385358602752</v>
      </c>
      <c r="O118" s="36"/>
      <c r="P118" s="63">
        <v>1</v>
      </c>
    </row>
    <row r="119" spans="2:16" x14ac:dyDescent="0.3">
      <c r="B119" s="43">
        <v>115</v>
      </c>
      <c r="C119" s="1">
        <v>7</v>
      </c>
      <c r="D119" s="291"/>
      <c r="E119" s="14" t="s">
        <v>55</v>
      </c>
      <c r="F119" s="10">
        <v>1004</v>
      </c>
      <c r="G119" s="2" t="s">
        <v>58</v>
      </c>
      <c r="H119" s="3">
        <v>58.900037160906727</v>
      </c>
      <c r="I119" s="4">
        <v>3.9947974730583429</v>
      </c>
      <c r="J119" s="6">
        <v>2.0438498699368264</v>
      </c>
      <c r="K119" s="7">
        <v>34.931252322556674</v>
      </c>
      <c r="L119" s="6">
        <v>64.938684503901897</v>
      </c>
      <c r="M119" s="8">
        <v>99.86993682645857</v>
      </c>
      <c r="N119" s="36">
        <v>11.798587885544409</v>
      </c>
      <c r="O119" s="36"/>
      <c r="P119" s="63">
        <v>1</v>
      </c>
    </row>
    <row r="120" spans="2:16" x14ac:dyDescent="0.3">
      <c r="B120" s="43">
        <v>116</v>
      </c>
      <c r="C120" s="1">
        <v>7</v>
      </c>
      <c r="D120" s="291"/>
      <c r="E120" s="14" t="s">
        <v>55</v>
      </c>
      <c r="F120" s="10">
        <v>1005</v>
      </c>
      <c r="G120" s="2" t="s">
        <v>58</v>
      </c>
      <c r="H120" s="3">
        <v>58.900037160906727</v>
      </c>
      <c r="I120" s="4">
        <v>3.9947974730583429</v>
      </c>
      <c r="J120" s="6">
        <v>2.0438498699368264</v>
      </c>
      <c r="K120" s="7">
        <v>34.931252322556674</v>
      </c>
      <c r="L120" s="6">
        <v>64.938684503901897</v>
      </c>
      <c r="M120" s="8">
        <v>99.86993682645857</v>
      </c>
      <c r="N120" s="36">
        <v>11.798587885544409</v>
      </c>
      <c r="O120" s="36"/>
      <c r="P120" s="63">
        <v>1</v>
      </c>
    </row>
    <row r="121" spans="2:16" x14ac:dyDescent="0.3">
      <c r="B121" s="43">
        <v>117</v>
      </c>
      <c r="C121" s="1">
        <v>7</v>
      </c>
      <c r="D121" s="291"/>
      <c r="E121" s="14" t="s">
        <v>55</v>
      </c>
      <c r="F121" s="10">
        <v>1006</v>
      </c>
      <c r="G121" s="2" t="s">
        <v>58</v>
      </c>
      <c r="H121" s="3">
        <v>58.900037160906727</v>
      </c>
      <c r="I121" s="4">
        <v>3.9947974730583429</v>
      </c>
      <c r="J121" s="6">
        <v>2.0438498699368264</v>
      </c>
      <c r="K121" s="7">
        <v>34.931252322556674</v>
      </c>
      <c r="L121" s="6">
        <v>64.938684503901897</v>
      </c>
      <c r="M121" s="8">
        <v>99.86993682645857</v>
      </c>
      <c r="N121" s="36">
        <v>11.798587885544409</v>
      </c>
      <c r="O121" s="36"/>
      <c r="P121" s="63">
        <v>1</v>
      </c>
    </row>
    <row r="122" spans="2:16" x14ac:dyDescent="0.3">
      <c r="B122" s="43">
        <v>118</v>
      </c>
      <c r="C122" s="1">
        <v>7</v>
      </c>
      <c r="D122" s="291"/>
      <c r="E122" s="14" t="s">
        <v>55</v>
      </c>
      <c r="F122" s="10">
        <v>1007</v>
      </c>
      <c r="G122" s="2" t="s">
        <v>57</v>
      </c>
      <c r="H122" s="3">
        <v>81.661092530657754</v>
      </c>
      <c r="I122" s="4">
        <v>9.3831289483463394</v>
      </c>
      <c r="J122" s="6">
        <v>2.1367521367521367</v>
      </c>
      <c r="K122" s="7">
        <v>50.167224080267559</v>
      </c>
      <c r="L122" s="6">
        <v>93.18097361575623</v>
      </c>
      <c r="M122" s="8">
        <v>143.34819769602379</v>
      </c>
      <c r="N122" s="36">
        <v>16.350798959494611</v>
      </c>
      <c r="O122" s="36"/>
      <c r="P122" s="63">
        <v>1</v>
      </c>
    </row>
    <row r="123" spans="2:16" x14ac:dyDescent="0.3">
      <c r="B123" s="43">
        <v>119</v>
      </c>
      <c r="C123" s="1">
        <v>7</v>
      </c>
      <c r="D123" s="291"/>
      <c r="E123" s="14" t="s">
        <v>56</v>
      </c>
      <c r="F123" s="10">
        <v>1001</v>
      </c>
      <c r="G123" s="2" t="s">
        <v>57</v>
      </c>
      <c r="H123" s="3">
        <v>78.781122259383139</v>
      </c>
      <c r="I123" s="4">
        <v>10.126347082868822</v>
      </c>
      <c r="J123" s="6">
        <v>1.5793385358602752</v>
      </c>
      <c r="K123" s="7">
        <v>48.866592344853231</v>
      </c>
      <c r="L123" s="6">
        <v>90.486807878112231</v>
      </c>
      <c r="M123" s="8">
        <v>139.35340022296546</v>
      </c>
      <c r="N123" s="36">
        <v>15.793385358602752</v>
      </c>
      <c r="O123" s="36"/>
      <c r="P123" s="63">
        <v>1</v>
      </c>
    </row>
    <row r="124" spans="2:16" x14ac:dyDescent="0.3">
      <c r="B124" s="43">
        <v>120</v>
      </c>
      <c r="C124" s="1">
        <v>7</v>
      </c>
      <c r="D124" s="291"/>
      <c r="E124" s="14" t="s">
        <v>56</v>
      </c>
      <c r="F124" s="10">
        <v>1002</v>
      </c>
      <c r="G124" s="2" t="s">
        <v>57</v>
      </c>
      <c r="H124" s="3">
        <v>78.87402452619844</v>
      </c>
      <c r="I124" s="4">
        <v>9.8476402824228924</v>
      </c>
      <c r="J124" s="6">
        <v>1.5793385358602752</v>
      </c>
      <c r="K124" s="7">
        <v>49.052396878483862</v>
      </c>
      <c r="L124" s="6">
        <v>90.3010033444816</v>
      </c>
      <c r="M124" s="8">
        <v>139.35340022296546</v>
      </c>
      <c r="N124" s="36">
        <v>15.793385358602752</v>
      </c>
      <c r="O124" s="36"/>
      <c r="P124" s="63">
        <v>1</v>
      </c>
    </row>
    <row r="125" spans="2:16" x14ac:dyDescent="0.3">
      <c r="B125" s="43">
        <v>121</v>
      </c>
      <c r="C125" s="1">
        <v>7</v>
      </c>
      <c r="D125" s="291"/>
      <c r="E125" s="14" t="s">
        <v>56</v>
      </c>
      <c r="F125" s="10">
        <v>1003</v>
      </c>
      <c r="G125" s="2" t="s">
        <v>58</v>
      </c>
      <c r="H125" s="3">
        <v>61.129691564474179</v>
      </c>
      <c r="I125" s="4">
        <v>7.2463768115942031</v>
      </c>
      <c r="J125" s="6">
        <v>1.5793385358602752</v>
      </c>
      <c r="K125" s="7">
        <v>37.625418060200658</v>
      </c>
      <c r="L125" s="6">
        <v>69.955406911928662</v>
      </c>
      <c r="M125" s="8">
        <v>107.58082497212932</v>
      </c>
      <c r="N125" s="36">
        <v>12.26309921962096</v>
      </c>
      <c r="O125" s="36"/>
      <c r="P125" s="63">
        <v>1</v>
      </c>
    </row>
    <row r="126" spans="2:16" x14ac:dyDescent="0.3">
      <c r="B126" s="43">
        <v>122</v>
      </c>
      <c r="C126" s="1">
        <v>7</v>
      </c>
      <c r="D126" s="291"/>
      <c r="E126" s="14" t="s">
        <v>56</v>
      </c>
      <c r="F126" s="10">
        <v>1004</v>
      </c>
      <c r="G126" s="2" t="s">
        <v>57</v>
      </c>
      <c r="H126" s="3">
        <v>84.076551467855822</v>
      </c>
      <c r="I126" s="4">
        <v>9.8476402824228924</v>
      </c>
      <c r="J126" s="6">
        <v>1.6722408026755853</v>
      </c>
      <c r="K126" s="7">
        <v>51.467855815681901</v>
      </c>
      <c r="L126" s="6">
        <v>95.596432552954298</v>
      </c>
      <c r="M126" s="8">
        <v>147.0642883686362</v>
      </c>
      <c r="N126" s="36">
        <v>16.815310293571166</v>
      </c>
      <c r="O126" s="36"/>
      <c r="P126" s="63">
        <v>1</v>
      </c>
    </row>
    <row r="127" spans="2:16" x14ac:dyDescent="0.3">
      <c r="B127" s="43">
        <v>123</v>
      </c>
      <c r="C127" s="1">
        <v>7</v>
      </c>
      <c r="D127" s="291"/>
      <c r="E127" s="14" t="s">
        <v>56</v>
      </c>
      <c r="F127" s="10">
        <v>1005</v>
      </c>
      <c r="G127" s="2" t="s">
        <v>57</v>
      </c>
      <c r="H127" s="3">
        <v>82.868821999256781</v>
      </c>
      <c r="I127" s="4">
        <v>9.6618357487922708</v>
      </c>
      <c r="J127" s="6">
        <v>1.3935340022296545</v>
      </c>
      <c r="K127" s="7">
        <v>50.538833147528806</v>
      </c>
      <c r="L127" s="6">
        <v>93.924191750278709</v>
      </c>
      <c r="M127" s="8">
        <v>144.46302489780751</v>
      </c>
      <c r="N127" s="36">
        <v>16.536603493125234</v>
      </c>
      <c r="O127" s="36"/>
      <c r="P127" s="63">
        <v>1</v>
      </c>
    </row>
    <row r="128" spans="2:16" x14ac:dyDescent="0.3">
      <c r="B128" s="43">
        <v>124</v>
      </c>
      <c r="C128" s="1">
        <v>7</v>
      </c>
      <c r="D128" s="291"/>
      <c r="E128" s="14" t="s">
        <v>56</v>
      </c>
      <c r="F128" s="10">
        <v>1006</v>
      </c>
      <c r="G128" s="2" t="s">
        <v>58</v>
      </c>
      <c r="H128" s="3">
        <v>58.900037160906727</v>
      </c>
      <c r="I128" s="4">
        <v>3.9947974730583429</v>
      </c>
      <c r="J128" s="6">
        <v>2.0438498699368264</v>
      </c>
      <c r="K128" s="7">
        <v>34.931252322556674</v>
      </c>
      <c r="L128" s="6">
        <v>64.938684503901897</v>
      </c>
      <c r="M128" s="8">
        <v>99.86993682645857</v>
      </c>
      <c r="N128" s="36">
        <v>11.798587885544409</v>
      </c>
      <c r="O128" s="36"/>
      <c r="P128" s="63">
        <v>1</v>
      </c>
    </row>
    <row r="129" spans="2:16" x14ac:dyDescent="0.3">
      <c r="B129" s="43">
        <v>125</v>
      </c>
      <c r="C129" s="1">
        <v>7</v>
      </c>
      <c r="D129" s="291"/>
      <c r="E129" s="14" t="s">
        <v>56</v>
      </c>
      <c r="F129" s="10">
        <v>1007</v>
      </c>
      <c r="G129" s="2" t="s">
        <v>58</v>
      </c>
      <c r="H129" s="3">
        <v>58.900037160906727</v>
      </c>
      <c r="I129" s="4">
        <v>3.9947974730583429</v>
      </c>
      <c r="J129" s="6">
        <v>2.0438498699368264</v>
      </c>
      <c r="K129" s="7">
        <v>34.931252322556674</v>
      </c>
      <c r="L129" s="6">
        <v>64.938684503901897</v>
      </c>
      <c r="M129" s="8">
        <v>99.86993682645857</v>
      </c>
      <c r="N129" s="36">
        <v>11.798587885544409</v>
      </c>
      <c r="O129" s="36"/>
      <c r="P129" s="63">
        <v>1</v>
      </c>
    </row>
    <row r="130" spans="2:16" ht="15" thickBot="1" x14ac:dyDescent="0.35">
      <c r="B130" s="44">
        <v>126</v>
      </c>
      <c r="C130" s="45">
        <v>7</v>
      </c>
      <c r="D130" s="292"/>
      <c r="E130" s="39" t="s">
        <v>56</v>
      </c>
      <c r="F130" s="23">
        <v>1008</v>
      </c>
      <c r="G130" s="24" t="s">
        <v>58</v>
      </c>
      <c r="H130" s="25">
        <v>58.900037160906727</v>
      </c>
      <c r="I130" s="26">
        <v>3.9947974730583429</v>
      </c>
      <c r="J130" s="27">
        <v>2.0438498699368264</v>
      </c>
      <c r="K130" s="28">
        <v>34.931252322556674</v>
      </c>
      <c r="L130" s="27">
        <v>64.938684503901897</v>
      </c>
      <c r="M130" s="29">
        <v>99.86993682645857</v>
      </c>
      <c r="N130" s="40">
        <v>11.798587885544409</v>
      </c>
      <c r="O130" s="36"/>
      <c r="P130" s="63">
        <v>1</v>
      </c>
    </row>
    <row r="131" spans="2:16" x14ac:dyDescent="0.3">
      <c r="B131" s="49">
        <v>127</v>
      </c>
      <c r="C131" s="42">
        <v>7</v>
      </c>
      <c r="D131" s="290" t="s">
        <v>20</v>
      </c>
      <c r="E131" s="15" t="s">
        <v>55</v>
      </c>
      <c r="F131" s="30">
        <v>1101</v>
      </c>
      <c r="G131" s="16" t="s">
        <v>57</v>
      </c>
      <c r="H131" s="17">
        <v>81.475287997027138</v>
      </c>
      <c r="I131" s="18">
        <v>7.1534745447788932</v>
      </c>
      <c r="J131" s="20">
        <v>1.9509476031215163</v>
      </c>
      <c r="K131" s="21">
        <v>48.773690078037916</v>
      </c>
      <c r="L131" s="20">
        <v>90.579710144927546</v>
      </c>
      <c r="M131" s="22">
        <v>139.35340022296546</v>
      </c>
      <c r="N131" s="34">
        <v>16.257896692679303</v>
      </c>
      <c r="O131" s="36"/>
      <c r="P131" s="63">
        <v>1</v>
      </c>
    </row>
    <row r="132" spans="2:16" x14ac:dyDescent="0.3">
      <c r="B132" s="43">
        <v>128</v>
      </c>
      <c r="C132" s="1">
        <v>7</v>
      </c>
      <c r="D132" s="291"/>
      <c r="E132" s="14" t="s">
        <v>55</v>
      </c>
      <c r="F132" s="10">
        <v>1102</v>
      </c>
      <c r="G132" s="2" t="s">
        <v>58</v>
      </c>
      <c r="H132" s="3">
        <v>61.315496098104795</v>
      </c>
      <c r="I132" s="4">
        <v>7.2463768115942031</v>
      </c>
      <c r="J132" s="6">
        <v>1.3935340022296545</v>
      </c>
      <c r="K132" s="7">
        <v>37.625418060200673</v>
      </c>
      <c r="L132" s="6">
        <v>69.955406911928648</v>
      </c>
      <c r="M132" s="8">
        <v>107.58082497212932</v>
      </c>
      <c r="N132" s="36">
        <v>12.26309921962096</v>
      </c>
      <c r="O132" s="36"/>
      <c r="P132" s="63">
        <v>1</v>
      </c>
    </row>
    <row r="133" spans="2:16" x14ac:dyDescent="0.3">
      <c r="B133" s="43">
        <v>129</v>
      </c>
      <c r="C133" s="1">
        <v>7</v>
      </c>
      <c r="D133" s="291"/>
      <c r="E133" s="14" t="s">
        <v>55</v>
      </c>
      <c r="F133" s="10">
        <v>1103</v>
      </c>
      <c r="G133" s="2" t="s">
        <v>57</v>
      </c>
      <c r="H133" s="3">
        <v>78.87402452619844</v>
      </c>
      <c r="I133" s="4">
        <v>9.9405425492382022</v>
      </c>
      <c r="J133" s="6">
        <v>1.4864362690449648</v>
      </c>
      <c r="K133" s="7">
        <v>48.587885544407285</v>
      </c>
      <c r="L133" s="6">
        <v>90.3010033444816</v>
      </c>
      <c r="M133" s="8">
        <v>138.88888888888889</v>
      </c>
      <c r="N133" s="36">
        <v>15.793385358602752</v>
      </c>
      <c r="O133" s="36"/>
      <c r="P133" s="63">
        <v>1</v>
      </c>
    </row>
    <row r="134" spans="2:16" x14ac:dyDescent="0.3">
      <c r="B134" s="43">
        <v>130</v>
      </c>
      <c r="C134" s="1">
        <v>7</v>
      </c>
      <c r="D134" s="291"/>
      <c r="E134" s="14" t="s">
        <v>55</v>
      </c>
      <c r="F134" s="10">
        <v>1104</v>
      </c>
      <c r="G134" s="2" t="s">
        <v>58</v>
      </c>
      <c r="H134" s="3">
        <v>58.900037160906727</v>
      </c>
      <c r="I134" s="4">
        <v>3.9947974730583429</v>
      </c>
      <c r="J134" s="6">
        <v>2.0438498699368264</v>
      </c>
      <c r="K134" s="7">
        <v>34.931252322556674</v>
      </c>
      <c r="L134" s="6">
        <v>64.938684503901897</v>
      </c>
      <c r="M134" s="8">
        <v>99.86993682645857</v>
      </c>
      <c r="N134" s="36">
        <v>11.798587885544409</v>
      </c>
      <c r="O134" s="36"/>
      <c r="P134" s="63">
        <v>1</v>
      </c>
    </row>
    <row r="135" spans="2:16" x14ac:dyDescent="0.3">
      <c r="B135" s="43">
        <v>131</v>
      </c>
      <c r="C135" s="1">
        <v>7</v>
      </c>
      <c r="D135" s="291"/>
      <c r="E135" s="14" t="s">
        <v>55</v>
      </c>
      <c r="F135" s="10">
        <v>1105</v>
      </c>
      <c r="G135" s="2" t="s">
        <v>58</v>
      </c>
      <c r="H135" s="3">
        <v>58.900037160906727</v>
      </c>
      <c r="I135" s="4">
        <v>3.9947974730583429</v>
      </c>
      <c r="J135" s="6">
        <v>2.0438498699368264</v>
      </c>
      <c r="K135" s="7">
        <v>34.931252322556674</v>
      </c>
      <c r="L135" s="6">
        <v>64.938684503901897</v>
      </c>
      <c r="M135" s="8">
        <v>99.86993682645857</v>
      </c>
      <c r="N135" s="36">
        <v>11.798587885544409</v>
      </c>
      <c r="O135" s="36"/>
      <c r="P135" s="63">
        <v>1</v>
      </c>
    </row>
    <row r="136" spans="2:16" x14ac:dyDescent="0.3">
      <c r="B136" s="43">
        <v>132</v>
      </c>
      <c r="C136" s="1">
        <v>7</v>
      </c>
      <c r="D136" s="291"/>
      <c r="E136" s="14" t="s">
        <v>55</v>
      </c>
      <c r="F136" s="10">
        <v>1106</v>
      </c>
      <c r="G136" s="2" t="s">
        <v>58</v>
      </c>
      <c r="H136" s="3">
        <v>58.900037160906727</v>
      </c>
      <c r="I136" s="4">
        <v>3.9947974730583429</v>
      </c>
      <c r="J136" s="6">
        <v>2.0438498699368264</v>
      </c>
      <c r="K136" s="7">
        <v>34.931252322556674</v>
      </c>
      <c r="L136" s="6">
        <v>64.938684503901897</v>
      </c>
      <c r="M136" s="8">
        <v>99.86993682645857</v>
      </c>
      <c r="N136" s="36">
        <v>11.798587885544409</v>
      </c>
      <c r="O136" s="36"/>
      <c r="P136" s="63">
        <v>1</v>
      </c>
    </row>
    <row r="137" spans="2:16" x14ac:dyDescent="0.3">
      <c r="B137" s="43">
        <v>133</v>
      </c>
      <c r="C137" s="1">
        <v>7</v>
      </c>
      <c r="D137" s="291"/>
      <c r="E137" s="14" t="s">
        <v>55</v>
      </c>
      <c r="F137" s="10">
        <v>1107</v>
      </c>
      <c r="G137" s="2" t="s">
        <v>57</v>
      </c>
      <c r="H137" s="3">
        <v>81.661092530657754</v>
      </c>
      <c r="I137" s="4">
        <v>9.3831289483463394</v>
      </c>
      <c r="J137" s="6">
        <v>2.1367521367521367</v>
      </c>
      <c r="K137" s="7">
        <v>50.167224080267559</v>
      </c>
      <c r="L137" s="6">
        <v>93.18097361575623</v>
      </c>
      <c r="M137" s="8">
        <v>143.34819769602379</v>
      </c>
      <c r="N137" s="36">
        <v>16.350798959494611</v>
      </c>
      <c r="O137" s="36"/>
      <c r="P137" s="63">
        <v>1</v>
      </c>
    </row>
    <row r="138" spans="2:16" x14ac:dyDescent="0.3">
      <c r="B138" s="43">
        <v>134</v>
      </c>
      <c r="C138" s="1">
        <v>7</v>
      </c>
      <c r="D138" s="291"/>
      <c r="E138" s="14" t="s">
        <v>56</v>
      </c>
      <c r="F138" s="10">
        <v>1101</v>
      </c>
      <c r="G138" s="2" t="s">
        <v>57</v>
      </c>
      <c r="H138" s="3">
        <v>78.781122259383139</v>
      </c>
      <c r="I138" s="4">
        <v>10.126347082868822</v>
      </c>
      <c r="J138" s="6">
        <v>1.5793385358602752</v>
      </c>
      <c r="K138" s="7">
        <v>48.866592344853231</v>
      </c>
      <c r="L138" s="6">
        <v>90.486807878112231</v>
      </c>
      <c r="M138" s="8">
        <v>139.35340022296546</v>
      </c>
      <c r="N138" s="36">
        <v>15.793385358602752</v>
      </c>
      <c r="O138" s="36"/>
      <c r="P138" s="63">
        <v>1</v>
      </c>
    </row>
    <row r="139" spans="2:16" x14ac:dyDescent="0.3">
      <c r="B139" s="43">
        <v>135</v>
      </c>
      <c r="C139" s="1">
        <v>7</v>
      </c>
      <c r="D139" s="291"/>
      <c r="E139" s="14" t="s">
        <v>56</v>
      </c>
      <c r="F139" s="10">
        <v>1102</v>
      </c>
      <c r="G139" s="2" t="s">
        <v>57</v>
      </c>
      <c r="H139" s="3">
        <v>78.87402452619844</v>
      </c>
      <c r="I139" s="4">
        <v>9.8476402824228924</v>
      </c>
      <c r="J139" s="6">
        <v>1.5793385358602752</v>
      </c>
      <c r="K139" s="7">
        <v>49.052396878483862</v>
      </c>
      <c r="L139" s="6">
        <v>90.3010033444816</v>
      </c>
      <c r="M139" s="8">
        <v>139.35340022296546</v>
      </c>
      <c r="N139" s="36">
        <v>15.793385358602752</v>
      </c>
      <c r="O139" s="36"/>
      <c r="P139" s="63">
        <v>1</v>
      </c>
    </row>
    <row r="140" spans="2:16" x14ac:dyDescent="0.3">
      <c r="B140" s="43">
        <v>136</v>
      </c>
      <c r="C140" s="1">
        <v>7</v>
      </c>
      <c r="D140" s="291"/>
      <c r="E140" s="14" t="s">
        <v>56</v>
      </c>
      <c r="F140" s="10">
        <v>1103</v>
      </c>
      <c r="G140" s="2" t="s">
        <v>58</v>
      </c>
      <c r="H140" s="3">
        <v>61.129691564474179</v>
      </c>
      <c r="I140" s="4">
        <v>7.2463768115942031</v>
      </c>
      <c r="J140" s="6">
        <v>1.5793385358602752</v>
      </c>
      <c r="K140" s="7">
        <v>37.625418060200658</v>
      </c>
      <c r="L140" s="6">
        <v>69.955406911928662</v>
      </c>
      <c r="M140" s="8">
        <v>107.58082497212932</v>
      </c>
      <c r="N140" s="36">
        <v>12.26309921962096</v>
      </c>
      <c r="O140" s="36"/>
      <c r="P140" s="63">
        <v>1</v>
      </c>
    </row>
    <row r="141" spans="2:16" x14ac:dyDescent="0.3">
      <c r="B141" s="43">
        <v>137</v>
      </c>
      <c r="C141" s="1">
        <v>7</v>
      </c>
      <c r="D141" s="291"/>
      <c r="E141" s="14" t="s">
        <v>56</v>
      </c>
      <c r="F141" s="10">
        <v>1104</v>
      </c>
      <c r="G141" s="2" t="s">
        <v>57</v>
      </c>
      <c r="H141" s="3">
        <v>84.076551467855822</v>
      </c>
      <c r="I141" s="4">
        <v>9.8476402824228924</v>
      </c>
      <c r="J141" s="6">
        <v>1.6722408026755853</v>
      </c>
      <c r="K141" s="7">
        <v>51.467855815681901</v>
      </c>
      <c r="L141" s="6">
        <v>95.596432552954298</v>
      </c>
      <c r="M141" s="8">
        <v>147.0642883686362</v>
      </c>
      <c r="N141" s="36">
        <v>16.815310293571166</v>
      </c>
      <c r="O141" s="36"/>
      <c r="P141" s="63">
        <v>1</v>
      </c>
    </row>
    <row r="142" spans="2:16" x14ac:dyDescent="0.3">
      <c r="B142" s="43">
        <v>138</v>
      </c>
      <c r="C142" s="1">
        <v>7</v>
      </c>
      <c r="D142" s="291"/>
      <c r="E142" s="14" t="s">
        <v>56</v>
      </c>
      <c r="F142" s="10">
        <v>1105</v>
      </c>
      <c r="G142" s="2" t="s">
        <v>57</v>
      </c>
      <c r="H142" s="3">
        <v>82.868821999256781</v>
      </c>
      <c r="I142" s="4">
        <v>9.6618357487922708</v>
      </c>
      <c r="J142" s="6">
        <v>1.3935340022296545</v>
      </c>
      <c r="K142" s="7">
        <v>50.538833147528806</v>
      </c>
      <c r="L142" s="6">
        <v>93.924191750278709</v>
      </c>
      <c r="M142" s="8">
        <v>144.46302489780751</v>
      </c>
      <c r="N142" s="36">
        <v>16.536603493125234</v>
      </c>
      <c r="O142" s="36"/>
      <c r="P142" s="63">
        <v>1</v>
      </c>
    </row>
    <row r="143" spans="2:16" x14ac:dyDescent="0.3">
      <c r="B143" s="43">
        <v>139</v>
      </c>
      <c r="C143" s="1">
        <v>7</v>
      </c>
      <c r="D143" s="291"/>
      <c r="E143" s="14" t="s">
        <v>56</v>
      </c>
      <c r="F143" s="10">
        <v>1106</v>
      </c>
      <c r="G143" s="2" t="s">
        <v>58</v>
      </c>
      <c r="H143" s="3">
        <v>58.900037160906727</v>
      </c>
      <c r="I143" s="4">
        <v>3.9947974730583429</v>
      </c>
      <c r="J143" s="6">
        <v>2.0438498699368264</v>
      </c>
      <c r="K143" s="7">
        <v>34.931252322556674</v>
      </c>
      <c r="L143" s="6">
        <v>64.938684503901897</v>
      </c>
      <c r="M143" s="8">
        <v>99.86993682645857</v>
      </c>
      <c r="N143" s="36">
        <v>11.798587885544409</v>
      </c>
      <c r="O143" s="36"/>
      <c r="P143" s="63">
        <v>1</v>
      </c>
    </row>
    <row r="144" spans="2:16" x14ac:dyDescent="0.3">
      <c r="B144" s="43">
        <v>140</v>
      </c>
      <c r="C144" s="1">
        <v>7</v>
      </c>
      <c r="D144" s="291"/>
      <c r="E144" s="14" t="s">
        <v>56</v>
      </c>
      <c r="F144" s="10">
        <v>1107</v>
      </c>
      <c r="G144" s="2" t="s">
        <v>58</v>
      </c>
      <c r="H144" s="3">
        <v>58.900037160906727</v>
      </c>
      <c r="I144" s="4">
        <v>3.9947974730583429</v>
      </c>
      <c r="J144" s="6">
        <v>2.0438498699368264</v>
      </c>
      <c r="K144" s="7">
        <v>34.931252322556674</v>
      </c>
      <c r="L144" s="6">
        <v>64.938684503901897</v>
      </c>
      <c r="M144" s="8">
        <v>99.86993682645857</v>
      </c>
      <c r="N144" s="36">
        <v>11.798587885544409</v>
      </c>
      <c r="O144" s="36"/>
      <c r="P144" s="63">
        <v>1</v>
      </c>
    </row>
    <row r="145" spans="2:16" ht="15" thickBot="1" x14ac:dyDescent="0.35">
      <c r="B145" s="44">
        <v>141</v>
      </c>
      <c r="C145" s="45">
        <v>7</v>
      </c>
      <c r="D145" s="292"/>
      <c r="E145" s="39" t="s">
        <v>56</v>
      </c>
      <c r="F145" s="23">
        <v>1108</v>
      </c>
      <c r="G145" s="24" t="s">
        <v>58</v>
      </c>
      <c r="H145" s="25">
        <v>58.900037160906727</v>
      </c>
      <c r="I145" s="26">
        <v>3.9947974730583429</v>
      </c>
      <c r="J145" s="27">
        <v>2.0438498699368264</v>
      </c>
      <c r="K145" s="28">
        <v>34.931252322556674</v>
      </c>
      <c r="L145" s="27">
        <v>64.938684503901897</v>
      </c>
      <c r="M145" s="29">
        <v>99.86993682645857</v>
      </c>
      <c r="N145" s="40">
        <v>11.798587885544409</v>
      </c>
      <c r="O145" s="36"/>
      <c r="P145" s="63">
        <v>1</v>
      </c>
    </row>
    <row r="146" spans="2:16" x14ac:dyDescent="0.3">
      <c r="B146" s="49">
        <v>142</v>
      </c>
      <c r="C146" s="42">
        <v>7</v>
      </c>
      <c r="D146" s="290" t="s">
        <v>21</v>
      </c>
      <c r="E146" s="15" t="s">
        <v>55</v>
      </c>
      <c r="F146" s="30">
        <v>1201</v>
      </c>
      <c r="G146" s="16" t="s">
        <v>57</v>
      </c>
      <c r="H146" s="17">
        <v>81.475287997027138</v>
      </c>
      <c r="I146" s="18">
        <v>7.1534745447788932</v>
      </c>
      <c r="J146" s="20">
        <v>1.9509476031215163</v>
      </c>
      <c r="K146" s="21">
        <v>48.773690078037916</v>
      </c>
      <c r="L146" s="20">
        <v>90.579710144927546</v>
      </c>
      <c r="M146" s="22">
        <v>139.35340022296546</v>
      </c>
      <c r="N146" s="34">
        <v>16.257896692679303</v>
      </c>
      <c r="O146" s="36"/>
      <c r="P146" s="63">
        <v>1</v>
      </c>
    </row>
    <row r="147" spans="2:16" x14ac:dyDescent="0.3">
      <c r="B147" s="43">
        <v>143</v>
      </c>
      <c r="C147" s="1">
        <v>7</v>
      </c>
      <c r="D147" s="291"/>
      <c r="E147" s="14" t="s">
        <v>55</v>
      </c>
      <c r="F147" s="10">
        <v>1202</v>
      </c>
      <c r="G147" s="2" t="s">
        <v>58</v>
      </c>
      <c r="H147" s="3">
        <v>61.315496098104795</v>
      </c>
      <c r="I147" s="4">
        <v>7.2463768115942031</v>
      </c>
      <c r="J147" s="6">
        <v>1.3935340022296545</v>
      </c>
      <c r="K147" s="7">
        <v>37.625418060200673</v>
      </c>
      <c r="L147" s="6">
        <v>69.955406911928648</v>
      </c>
      <c r="M147" s="8">
        <v>107.58082497212932</v>
      </c>
      <c r="N147" s="36">
        <v>12.26309921962096</v>
      </c>
      <c r="O147" s="36"/>
      <c r="P147" s="63">
        <v>1</v>
      </c>
    </row>
    <row r="148" spans="2:16" x14ac:dyDescent="0.3">
      <c r="B148" s="43">
        <v>144</v>
      </c>
      <c r="C148" s="1">
        <v>7</v>
      </c>
      <c r="D148" s="291"/>
      <c r="E148" s="14" t="s">
        <v>55</v>
      </c>
      <c r="F148" s="10">
        <v>1203</v>
      </c>
      <c r="G148" s="2" t="s">
        <v>57</v>
      </c>
      <c r="H148" s="3">
        <v>78.87402452619844</v>
      </c>
      <c r="I148" s="4">
        <v>9.9405425492382022</v>
      </c>
      <c r="J148" s="6">
        <v>1.4864362690449648</v>
      </c>
      <c r="K148" s="7">
        <v>48.587885544407285</v>
      </c>
      <c r="L148" s="6">
        <v>90.3010033444816</v>
      </c>
      <c r="M148" s="8">
        <v>138.88888888888889</v>
      </c>
      <c r="N148" s="36">
        <v>15.793385358602752</v>
      </c>
      <c r="O148" s="36"/>
      <c r="P148" s="63">
        <v>1</v>
      </c>
    </row>
    <row r="149" spans="2:16" x14ac:dyDescent="0.3">
      <c r="B149" s="43">
        <v>145</v>
      </c>
      <c r="C149" s="1">
        <v>7</v>
      </c>
      <c r="D149" s="291"/>
      <c r="E149" s="14" t="s">
        <v>55</v>
      </c>
      <c r="F149" s="10">
        <v>1204</v>
      </c>
      <c r="G149" s="2" t="s">
        <v>58</v>
      </c>
      <c r="H149" s="3">
        <v>58.900037160906727</v>
      </c>
      <c r="I149" s="4">
        <v>3.9947974730583429</v>
      </c>
      <c r="J149" s="6">
        <v>2.0438498699368264</v>
      </c>
      <c r="K149" s="7">
        <v>34.931252322556674</v>
      </c>
      <c r="L149" s="6">
        <v>64.938684503901897</v>
      </c>
      <c r="M149" s="8">
        <v>99.86993682645857</v>
      </c>
      <c r="N149" s="36">
        <v>11.798587885544409</v>
      </c>
      <c r="O149" s="36"/>
      <c r="P149" s="63">
        <v>1</v>
      </c>
    </row>
    <row r="150" spans="2:16" x14ac:dyDescent="0.3">
      <c r="B150" s="43">
        <v>146</v>
      </c>
      <c r="C150" s="1">
        <v>7</v>
      </c>
      <c r="D150" s="291"/>
      <c r="E150" s="14" t="s">
        <v>55</v>
      </c>
      <c r="F150" s="10">
        <v>1205</v>
      </c>
      <c r="G150" s="2" t="s">
        <v>58</v>
      </c>
      <c r="H150" s="3">
        <v>58.900037160906727</v>
      </c>
      <c r="I150" s="4">
        <v>3.9947974730583429</v>
      </c>
      <c r="J150" s="6">
        <v>2.0438498699368264</v>
      </c>
      <c r="K150" s="7">
        <v>34.931252322556674</v>
      </c>
      <c r="L150" s="6">
        <v>64.938684503901897</v>
      </c>
      <c r="M150" s="8">
        <v>99.86993682645857</v>
      </c>
      <c r="N150" s="36">
        <v>11.798587885544409</v>
      </c>
      <c r="O150" s="36"/>
      <c r="P150" s="63">
        <v>1</v>
      </c>
    </row>
    <row r="151" spans="2:16" x14ac:dyDescent="0.3">
      <c r="B151" s="43">
        <v>147</v>
      </c>
      <c r="C151" s="1">
        <v>7</v>
      </c>
      <c r="D151" s="291"/>
      <c r="E151" s="14" t="s">
        <v>55</v>
      </c>
      <c r="F151" s="10">
        <v>1206</v>
      </c>
      <c r="G151" s="2" t="s">
        <v>58</v>
      </c>
      <c r="H151" s="3">
        <v>58.900037160906727</v>
      </c>
      <c r="I151" s="4">
        <v>3.9947974730583429</v>
      </c>
      <c r="J151" s="6">
        <v>2.0438498699368264</v>
      </c>
      <c r="K151" s="7">
        <v>34.931252322556674</v>
      </c>
      <c r="L151" s="6">
        <v>64.938684503901897</v>
      </c>
      <c r="M151" s="8">
        <v>99.86993682645857</v>
      </c>
      <c r="N151" s="36">
        <v>11.798587885544409</v>
      </c>
      <c r="O151" s="36"/>
      <c r="P151" s="63">
        <v>1</v>
      </c>
    </row>
    <row r="152" spans="2:16" x14ac:dyDescent="0.3">
      <c r="B152" s="43">
        <v>148</v>
      </c>
      <c r="C152" s="1">
        <v>7</v>
      </c>
      <c r="D152" s="291"/>
      <c r="E152" s="14" t="s">
        <v>55</v>
      </c>
      <c r="F152" s="10">
        <v>1207</v>
      </c>
      <c r="G152" s="2" t="s">
        <v>57</v>
      </c>
      <c r="H152" s="3">
        <v>81.661092530657754</v>
      </c>
      <c r="I152" s="4">
        <v>9.3831289483463394</v>
      </c>
      <c r="J152" s="6">
        <v>2.1367521367521367</v>
      </c>
      <c r="K152" s="7">
        <v>50.167224080267559</v>
      </c>
      <c r="L152" s="6">
        <v>93.18097361575623</v>
      </c>
      <c r="M152" s="8">
        <v>143.34819769602379</v>
      </c>
      <c r="N152" s="36">
        <v>16.350798959494611</v>
      </c>
      <c r="O152" s="36"/>
      <c r="P152" s="63">
        <v>1</v>
      </c>
    </row>
    <row r="153" spans="2:16" x14ac:dyDescent="0.3">
      <c r="B153" s="43">
        <v>149</v>
      </c>
      <c r="C153" s="1">
        <v>7</v>
      </c>
      <c r="D153" s="291"/>
      <c r="E153" s="14" t="s">
        <v>56</v>
      </c>
      <c r="F153" s="10">
        <v>1201</v>
      </c>
      <c r="G153" s="2" t="s">
        <v>57</v>
      </c>
      <c r="H153" s="3">
        <v>78.781122259383139</v>
      </c>
      <c r="I153" s="4">
        <v>10.126347082868822</v>
      </c>
      <c r="J153" s="6">
        <v>1.5793385358602752</v>
      </c>
      <c r="K153" s="7">
        <v>48.866592344853231</v>
      </c>
      <c r="L153" s="6">
        <v>90.486807878112231</v>
      </c>
      <c r="M153" s="8">
        <v>139.35340022296546</v>
      </c>
      <c r="N153" s="36">
        <v>15.793385358602752</v>
      </c>
      <c r="O153" s="36"/>
      <c r="P153" s="63">
        <v>1</v>
      </c>
    </row>
    <row r="154" spans="2:16" x14ac:dyDescent="0.3">
      <c r="B154" s="43">
        <v>150</v>
      </c>
      <c r="C154" s="1">
        <v>7</v>
      </c>
      <c r="D154" s="291"/>
      <c r="E154" s="14" t="s">
        <v>56</v>
      </c>
      <c r="F154" s="10">
        <v>1202</v>
      </c>
      <c r="G154" s="2" t="s">
        <v>57</v>
      </c>
      <c r="H154" s="3">
        <v>78.87402452619844</v>
      </c>
      <c r="I154" s="4">
        <v>9.8476402824228924</v>
      </c>
      <c r="J154" s="6">
        <v>1.5793385358602752</v>
      </c>
      <c r="K154" s="7">
        <v>49.052396878483862</v>
      </c>
      <c r="L154" s="6">
        <v>90.3010033444816</v>
      </c>
      <c r="M154" s="8">
        <v>139.35340022296546</v>
      </c>
      <c r="N154" s="36">
        <v>15.793385358602752</v>
      </c>
      <c r="O154" s="36"/>
      <c r="P154" s="63">
        <v>1</v>
      </c>
    </row>
    <row r="155" spans="2:16" x14ac:dyDescent="0.3">
      <c r="B155" s="43">
        <v>151</v>
      </c>
      <c r="C155" s="1">
        <v>7</v>
      </c>
      <c r="D155" s="291"/>
      <c r="E155" s="14" t="s">
        <v>56</v>
      </c>
      <c r="F155" s="10">
        <v>1203</v>
      </c>
      <c r="G155" s="2" t="s">
        <v>58</v>
      </c>
      <c r="H155" s="3">
        <v>61.129691564474179</v>
      </c>
      <c r="I155" s="4">
        <v>7.2463768115942031</v>
      </c>
      <c r="J155" s="6">
        <v>1.5793385358602752</v>
      </c>
      <c r="K155" s="7">
        <v>37.625418060200658</v>
      </c>
      <c r="L155" s="6">
        <v>69.955406911928662</v>
      </c>
      <c r="M155" s="8">
        <v>107.58082497212932</v>
      </c>
      <c r="N155" s="36">
        <v>12.26309921962096</v>
      </c>
      <c r="O155" s="36"/>
      <c r="P155" s="63">
        <v>1</v>
      </c>
    </row>
    <row r="156" spans="2:16" x14ac:dyDescent="0.3">
      <c r="B156" s="43">
        <v>152</v>
      </c>
      <c r="C156" s="1">
        <v>7</v>
      </c>
      <c r="D156" s="291"/>
      <c r="E156" s="14" t="s">
        <v>56</v>
      </c>
      <c r="F156" s="10">
        <v>1204</v>
      </c>
      <c r="G156" s="2" t="s">
        <v>57</v>
      </c>
      <c r="H156" s="3">
        <v>84.076551467855822</v>
      </c>
      <c r="I156" s="4">
        <v>9.8476402824228924</v>
      </c>
      <c r="J156" s="6">
        <v>1.6722408026755853</v>
      </c>
      <c r="K156" s="7">
        <v>51.467855815681901</v>
      </c>
      <c r="L156" s="6">
        <v>95.596432552954298</v>
      </c>
      <c r="M156" s="8">
        <v>147.0642883686362</v>
      </c>
      <c r="N156" s="36">
        <v>16.815310293571166</v>
      </c>
      <c r="O156" s="36"/>
      <c r="P156" s="63">
        <v>1</v>
      </c>
    </row>
    <row r="157" spans="2:16" x14ac:dyDescent="0.3">
      <c r="B157" s="43">
        <v>153</v>
      </c>
      <c r="C157" s="1">
        <v>7</v>
      </c>
      <c r="D157" s="291"/>
      <c r="E157" s="14" t="s">
        <v>56</v>
      </c>
      <c r="F157" s="10">
        <v>1205</v>
      </c>
      <c r="G157" s="2" t="s">
        <v>57</v>
      </c>
      <c r="H157" s="3">
        <v>82.868821999256781</v>
      </c>
      <c r="I157" s="4">
        <v>9.6618357487922708</v>
      </c>
      <c r="J157" s="6">
        <v>1.3935340022296545</v>
      </c>
      <c r="K157" s="7">
        <v>50.538833147528806</v>
      </c>
      <c r="L157" s="6">
        <v>93.924191750278709</v>
      </c>
      <c r="M157" s="8">
        <v>144.46302489780751</v>
      </c>
      <c r="N157" s="36">
        <v>16.536603493125234</v>
      </c>
      <c r="O157" s="36"/>
      <c r="P157" s="63">
        <v>1</v>
      </c>
    </row>
    <row r="158" spans="2:16" x14ac:dyDescent="0.3">
      <c r="B158" s="43">
        <v>154</v>
      </c>
      <c r="C158" s="1">
        <v>7</v>
      </c>
      <c r="D158" s="291"/>
      <c r="E158" s="14" t="s">
        <v>56</v>
      </c>
      <c r="F158" s="10">
        <v>1206</v>
      </c>
      <c r="G158" s="2" t="s">
        <v>58</v>
      </c>
      <c r="H158" s="3">
        <v>58.900037160906727</v>
      </c>
      <c r="I158" s="4">
        <v>3.9947974730583429</v>
      </c>
      <c r="J158" s="6">
        <v>2.0438498699368264</v>
      </c>
      <c r="K158" s="7">
        <v>34.931252322556674</v>
      </c>
      <c r="L158" s="6">
        <v>64.938684503901897</v>
      </c>
      <c r="M158" s="8">
        <v>99.86993682645857</v>
      </c>
      <c r="N158" s="36">
        <v>11.798587885544409</v>
      </c>
      <c r="O158" s="36"/>
      <c r="P158" s="63">
        <v>1</v>
      </c>
    </row>
    <row r="159" spans="2:16" x14ac:dyDescent="0.3">
      <c r="B159" s="43">
        <v>155</v>
      </c>
      <c r="C159" s="1">
        <v>7</v>
      </c>
      <c r="D159" s="291"/>
      <c r="E159" s="14" t="s">
        <v>56</v>
      </c>
      <c r="F159" s="10">
        <v>1207</v>
      </c>
      <c r="G159" s="2" t="s">
        <v>58</v>
      </c>
      <c r="H159" s="3">
        <v>58.900037160906727</v>
      </c>
      <c r="I159" s="4">
        <v>3.9947974730583429</v>
      </c>
      <c r="J159" s="6">
        <v>2.0438498699368264</v>
      </c>
      <c r="K159" s="7">
        <v>34.931252322556674</v>
      </c>
      <c r="L159" s="6">
        <v>64.938684503901897</v>
      </c>
      <c r="M159" s="8">
        <v>99.86993682645857</v>
      </c>
      <c r="N159" s="36">
        <v>11.798587885544409</v>
      </c>
      <c r="O159" s="36"/>
      <c r="P159" s="63">
        <v>1</v>
      </c>
    </row>
    <row r="160" spans="2:16" ht="15" thickBot="1" x14ac:dyDescent="0.35">
      <c r="B160" s="44">
        <v>156</v>
      </c>
      <c r="C160" s="45">
        <v>7</v>
      </c>
      <c r="D160" s="292"/>
      <c r="E160" s="39" t="s">
        <v>56</v>
      </c>
      <c r="F160" s="23">
        <v>1208</v>
      </c>
      <c r="G160" s="24" t="s">
        <v>58</v>
      </c>
      <c r="H160" s="25">
        <v>58.900037160906727</v>
      </c>
      <c r="I160" s="26">
        <v>3.9947974730583429</v>
      </c>
      <c r="J160" s="27">
        <v>2.0438498699368264</v>
      </c>
      <c r="K160" s="28">
        <v>34.931252322556674</v>
      </c>
      <c r="L160" s="27">
        <v>64.938684503901897</v>
      </c>
      <c r="M160" s="29">
        <v>99.86993682645857</v>
      </c>
      <c r="N160" s="40">
        <v>11.798587885544409</v>
      </c>
      <c r="O160" s="36"/>
      <c r="P160" s="63">
        <v>1</v>
      </c>
    </row>
    <row r="161" spans="2:16" x14ac:dyDescent="0.3">
      <c r="B161" s="49">
        <v>157</v>
      </c>
      <c r="C161" s="42">
        <v>7</v>
      </c>
      <c r="D161" s="290" t="s">
        <v>22</v>
      </c>
      <c r="E161" s="15" t="s">
        <v>55</v>
      </c>
      <c r="F161" s="30">
        <v>1301</v>
      </c>
      <c r="G161" s="16" t="s">
        <v>57</v>
      </c>
      <c r="H161" s="17">
        <v>81.475287997027138</v>
      </c>
      <c r="I161" s="18">
        <v>7.1534745447788932</v>
      </c>
      <c r="J161" s="20">
        <v>1.9509476031215163</v>
      </c>
      <c r="K161" s="21">
        <v>48.773690078037916</v>
      </c>
      <c r="L161" s="20">
        <v>90.579710144927546</v>
      </c>
      <c r="M161" s="22">
        <v>139.35340022296546</v>
      </c>
      <c r="N161" s="34">
        <v>16.257896692679303</v>
      </c>
      <c r="O161" s="36"/>
      <c r="P161" s="63">
        <v>1</v>
      </c>
    </row>
    <row r="162" spans="2:16" x14ac:dyDescent="0.3">
      <c r="B162" s="43">
        <v>158</v>
      </c>
      <c r="C162" s="1">
        <v>7</v>
      </c>
      <c r="D162" s="291"/>
      <c r="E162" s="14" t="s">
        <v>55</v>
      </c>
      <c r="F162" s="10">
        <v>1302</v>
      </c>
      <c r="G162" s="2" t="s">
        <v>58</v>
      </c>
      <c r="H162" s="3">
        <v>61.315496098104795</v>
      </c>
      <c r="I162" s="4">
        <v>7.2463768115942031</v>
      </c>
      <c r="J162" s="6">
        <v>1.3935340022296545</v>
      </c>
      <c r="K162" s="7">
        <v>37.625418060200673</v>
      </c>
      <c r="L162" s="6">
        <v>69.955406911928648</v>
      </c>
      <c r="M162" s="8">
        <v>107.58082497212932</v>
      </c>
      <c r="N162" s="36">
        <v>12.26309921962096</v>
      </c>
      <c r="O162" s="36"/>
      <c r="P162" s="63">
        <v>1</v>
      </c>
    </row>
    <row r="163" spans="2:16" x14ac:dyDescent="0.3">
      <c r="B163" s="43">
        <v>159</v>
      </c>
      <c r="C163" s="1">
        <v>7</v>
      </c>
      <c r="D163" s="291"/>
      <c r="E163" s="14" t="s">
        <v>55</v>
      </c>
      <c r="F163" s="10">
        <v>1303</v>
      </c>
      <c r="G163" s="2" t="s">
        <v>57</v>
      </c>
      <c r="H163" s="3">
        <v>78.87402452619844</v>
      </c>
      <c r="I163" s="4">
        <v>9.9405425492382022</v>
      </c>
      <c r="J163" s="6">
        <v>1.4864362690449648</v>
      </c>
      <c r="K163" s="7">
        <v>48.587885544407285</v>
      </c>
      <c r="L163" s="6">
        <v>90.3010033444816</v>
      </c>
      <c r="M163" s="8">
        <v>138.88888888888889</v>
      </c>
      <c r="N163" s="36">
        <v>15.793385358602752</v>
      </c>
      <c r="O163" s="36"/>
      <c r="P163" s="63">
        <v>1</v>
      </c>
    </row>
    <row r="164" spans="2:16" x14ac:dyDescent="0.3">
      <c r="B164" s="43">
        <v>160</v>
      </c>
      <c r="C164" s="1">
        <v>7</v>
      </c>
      <c r="D164" s="291"/>
      <c r="E164" s="14" t="s">
        <v>55</v>
      </c>
      <c r="F164" s="10">
        <v>1304</v>
      </c>
      <c r="G164" s="2" t="s">
        <v>58</v>
      </c>
      <c r="H164" s="3">
        <v>58.900037160906727</v>
      </c>
      <c r="I164" s="4">
        <v>3.9947974730583429</v>
      </c>
      <c r="J164" s="6">
        <v>2.0438498699368264</v>
      </c>
      <c r="K164" s="7">
        <v>34.931252322556674</v>
      </c>
      <c r="L164" s="6">
        <v>64.938684503901897</v>
      </c>
      <c r="M164" s="8">
        <v>99.86993682645857</v>
      </c>
      <c r="N164" s="36">
        <v>11.798587885544409</v>
      </c>
      <c r="O164" s="36"/>
      <c r="P164" s="63">
        <v>1</v>
      </c>
    </row>
    <row r="165" spans="2:16" x14ac:dyDescent="0.3">
      <c r="B165" s="43">
        <v>161</v>
      </c>
      <c r="C165" s="1">
        <v>7</v>
      </c>
      <c r="D165" s="291"/>
      <c r="E165" s="14" t="s">
        <v>55</v>
      </c>
      <c r="F165" s="10">
        <v>1305</v>
      </c>
      <c r="G165" s="2" t="s">
        <v>58</v>
      </c>
      <c r="H165" s="3">
        <v>58.900037160906727</v>
      </c>
      <c r="I165" s="4">
        <v>3.9947974730583429</v>
      </c>
      <c r="J165" s="6">
        <v>2.0438498699368264</v>
      </c>
      <c r="K165" s="7">
        <v>34.931252322556674</v>
      </c>
      <c r="L165" s="6">
        <v>64.938684503901897</v>
      </c>
      <c r="M165" s="8">
        <v>99.86993682645857</v>
      </c>
      <c r="N165" s="36">
        <v>11.798587885544409</v>
      </c>
      <c r="O165" s="36"/>
      <c r="P165" s="63">
        <v>1</v>
      </c>
    </row>
    <row r="166" spans="2:16" x14ac:dyDescent="0.3">
      <c r="B166" s="43">
        <v>162</v>
      </c>
      <c r="C166" s="1">
        <v>7</v>
      </c>
      <c r="D166" s="291"/>
      <c r="E166" s="14" t="s">
        <v>55</v>
      </c>
      <c r="F166" s="10">
        <v>1306</v>
      </c>
      <c r="G166" s="2" t="s">
        <v>58</v>
      </c>
      <c r="H166" s="3">
        <v>58.900037160906727</v>
      </c>
      <c r="I166" s="4">
        <v>3.9947974730583429</v>
      </c>
      <c r="J166" s="6">
        <v>2.0438498699368264</v>
      </c>
      <c r="K166" s="7">
        <v>34.931252322556674</v>
      </c>
      <c r="L166" s="6">
        <v>64.938684503901897</v>
      </c>
      <c r="M166" s="8">
        <v>99.86993682645857</v>
      </c>
      <c r="N166" s="36">
        <v>11.798587885544409</v>
      </c>
      <c r="O166" s="36"/>
      <c r="P166" s="63">
        <v>1</v>
      </c>
    </row>
    <row r="167" spans="2:16" x14ac:dyDescent="0.3">
      <c r="B167" s="43">
        <v>163</v>
      </c>
      <c r="C167" s="1">
        <v>7</v>
      </c>
      <c r="D167" s="291"/>
      <c r="E167" s="14" t="s">
        <v>55</v>
      </c>
      <c r="F167" s="10">
        <v>1307</v>
      </c>
      <c r="G167" s="2" t="s">
        <v>57</v>
      </c>
      <c r="H167" s="3">
        <v>81.661092530657754</v>
      </c>
      <c r="I167" s="4">
        <v>9.3831289483463394</v>
      </c>
      <c r="J167" s="6">
        <v>2.1367521367521367</v>
      </c>
      <c r="K167" s="7">
        <v>50.167224080267559</v>
      </c>
      <c r="L167" s="6">
        <v>93.18097361575623</v>
      </c>
      <c r="M167" s="8">
        <v>143.34819769602379</v>
      </c>
      <c r="N167" s="36">
        <v>16.350798959494611</v>
      </c>
      <c r="O167" s="36"/>
      <c r="P167" s="63">
        <v>1</v>
      </c>
    </row>
    <row r="168" spans="2:16" x14ac:dyDescent="0.3">
      <c r="B168" s="43">
        <v>164</v>
      </c>
      <c r="C168" s="1">
        <v>7</v>
      </c>
      <c r="D168" s="291"/>
      <c r="E168" s="14" t="s">
        <v>56</v>
      </c>
      <c r="F168" s="10">
        <v>1301</v>
      </c>
      <c r="G168" s="2" t="s">
        <v>57</v>
      </c>
      <c r="H168" s="3">
        <v>78.781122259383139</v>
      </c>
      <c r="I168" s="4">
        <v>10.126347082868822</v>
      </c>
      <c r="J168" s="6">
        <v>1.5793385358602752</v>
      </c>
      <c r="K168" s="7">
        <v>48.866592344853231</v>
      </c>
      <c r="L168" s="6">
        <v>90.486807878112231</v>
      </c>
      <c r="M168" s="8">
        <v>139.35340022296546</v>
      </c>
      <c r="N168" s="36">
        <v>15.793385358602752</v>
      </c>
      <c r="O168" s="36"/>
      <c r="P168" s="63">
        <v>1</v>
      </c>
    </row>
    <row r="169" spans="2:16" x14ac:dyDescent="0.3">
      <c r="B169" s="43">
        <v>165</v>
      </c>
      <c r="C169" s="1">
        <v>7</v>
      </c>
      <c r="D169" s="291"/>
      <c r="E169" s="14" t="s">
        <v>56</v>
      </c>
      <c r="F169" s="10">
        <v>1302</v>
      </c>
      <c r="G169" s="2" t="s">
        <v>57</v>
      </c>
      <c r="H169" s="3">
        <v>78.87402452619844</v>
      </c>
      <c r="I169" s="4">
        <v>9.8476402824228924</v>
      </c>
      <c r="J169" s="6">
        <v>1.5793385358602752</v>
      </c>
      <c r="K169" s="7">
        <v>49.052396878483862</v>
      </c>
      <c r="L169" s="6">
        <v>90.3010033444816</v>
      </c>
      <c r="M169" s="8">
        <v>139.35340022296546</v>
      </c>
      <c r="N169" s="36">
        <v>15.793385358602752</v>
      </c>
      <c r="O169" s="36"/>
      <c r="P169" s="63">
        <v>1</v>
      </c>
    </row>
    <row r="170" spans="2:16" x14ac:dyDescent="0.3">
      <c r="B170" s="43">
        <v>166</v>
      </c>
      <c r="C170" s="1">
        <v>7</v>
      </c>
      <c r="D170" s="291"/>
      <c r="E170" s="14" t="s">
        <v>56</v>
      </c>
      <c r="F170" s="10">
        <v>1303</v>
      </c>
      <c r="G170" s="2" t="s">
        <v>58</v>
      </c>
      <c r="H170" s="3">
        <v>61.129691564474179</v>
      </c>
      <c r="I170" s="4">
        <v>7.2463768115942031</v>
      </c>
      <c r="J170" s="6">
        <v>1.5793385358602752</v>
      </c>
      <c r="K170" s="7">
        <v>37.625418060200658</v>
      </c>
      <c r="L170" s="6">
        <v>69.955406911928662</v>
      </c>
      <c r="M170" s="8">
        <v>107.58082497212932</v>
      </c>
      <c r="N170" s="36">
        <v>12.26309921962096</v>
      </c>
      <c r="O170" s="36"/>
      <c r="P170" s="63">
        <v>1</v>
      </c>
    </row>
    <row r="171" spans="2:16" x14ac:dyDescent="0.3">
      <c r="B171" s="43">
        <v>167</v>
      </c>
      <c r="C171" s="1">
        <v>7</v>
      </c>
      <c r="D171" s="291"/>
      <c r="E171" s="14" t="s">
        <v>56</v>
      </c>
      <c r="F171" s="10">
        <v>1304</v>
      </c>
      <c r="G171" s="2" t="s">
        <v>57</v>
      </c>
      <c r="H171" s="3">
        <v>84.076551467855822</v>
      </c>
      <c r="I171" s="4">
        <v>9.8476402824228924</v>
      </c>
      <c r="J171" s="6">
        <v>1.6722408026755853</v>
      </c>
      <c r="K171" s="7">
        <v>51.467855815681901</v>
      </c>
      <c r="L171" s="6">
        <v>95.596432552954298</v>
      </c>
      <c r="M171" s="8">
        <v>147.0642883686362</v>
      </c>
      <c r="N171" s="36">
        <v>16.815310293571166</v>
      </c>
      <c r="O171" s="36"/>
      <c r="P171" s="63">
        <v>1</v>
      </c>
    </row>
    <row r="172" spans="2:16" x14ac:dyDescent="0.3">
      <c r="B172" s="43">
        <v>168</v>
      </c>
      <c r="C172" s="1">
        <v>7</v>
      </c>
      <c r="D172" s="291"/>
      <c r="E172" s="14" t="s">
        <v>56</v>
      </c>
      <c r="F172" s="10">
        <v>1305</v>
      </c>
      <c r="G172" s="2" t="s">
        <v>57</v>
      </c>
      <c r="H172" s="3">
        <v>82.868821999256781</v>
      </c>
      <c r="I172" s="4">
        <v>9.6618357487922708</v>
      </c>
      <c r="J172" s="6">
        <v>1.3935340022296545</v>
      </c>
      <c r="K172" s="7">
        <v>50.538833147528806</v>
      </c>
      <c r="L172" s="6">
        <v>93.924191750278709</v>
      </c>
      <c r="M172" s="8">
        <v>144.46302489780751</v>
      </c>
      <c r="N172" s="36">
        <v>16.536603493125234</v>
      </c>
      <c r="O172" s="36"/>
      <c r="P172" s="63">
        <v>1</v>
      </c>
    </row>
    <row r="173" spans="2:16" x14ac:dyDescent="0.3">
      <c r="B173" s="43">
        <v>169</v>
      </c>
      <c r="C173" s="1">
        <v>7</v>
      </c>
      <c r="D173" s="291"/>
      <c r="E173" s="14" t="s">
        <v>56</v>
      </c>
      <c r="F173" s="10">
        <v>1306</v>
      </c>
      <c r="G173" s="2" t="s">
        <v>58</v>
      </c>
      <c r="H173" s="3">
        <v>58.900037160906727</v>
      </c>
      <c r="I173" s="4">
        <v>3.9947974730583429</v>
      </c>
      <c r="J173" s="6">
        <v>2.0438498699368264</v>
      </c>
      <c r="K173" s="7">
        <v>34.931252322556674</v>
      </c>
      <c r="L173" s="6">
        <v>64.938684503901897</v>
      </c>
      <c r="M173" s="8">
        <v>99.86993682645857</v>
      </c>
      <c r="N173" s="36">
        <v>11.798587885544409</v>
      </c>
      <c r="O173" s="36"/>
      <c r="P173" s="63">
        <v>1</v>
      </c>
    </row>
    <row r="174" spans="2:16" x14ac:dyDescent="0.3">
      <c r="B174" s="43">
        <v>170</v>
      </c>
      <c r="C174" s="1">
        <v>7</v>
      </c>
      <c r="D174" s="291"/>
      <c r="E174" s="14" t="s">
        <v>56</v>
      </c>
      <c r="F174" s="10">
        <v>1307</v>
      </c>
      <c r="G174" s="2" t="s">
        <v>58</v>
      </c>
      <c r="H174" s="3">
        <v>58.900037160906727</v>
      </c>
      <c r="I174" s="4">
        <v>3.9947974730583429</v>
      </c>
      <c r="J174" s="6">
        <v>2.0438498699368264</v>
      </c>
      <c r="K174" s="7">
        <v>34.931252322556674</v>
      </c>
      <c r="L174" s="6">
        <v>64.938684503901897</v>
      </c>
      <c r="M174" s="8">
        <v>99.86993682645857</v>
      </c>
      <c r="N174" s="36">
        <v>11.798587885544409</v>
      </c>
      <c r="O174" s="36"/>
      <c r="P174" s="63">
        <v>1</v>
      </c>
    </row>
    <row r="175" spans="2:16" ht="15" thickBot="1" x14ac:dyDescent="0.35">
      <c r="B175" s="44">
        <v>171</v>
      </c>
      <c r="C175" s="45">
        <v>7</v>
      </c>
      <c r="D175" s="292"/>
      <c r="E175" s="39" t="s">
        <v>56</v>
      </c>
      <c r="F175" s="23">
        <v>1308</v>
      </c>
      <c r="G175" s="24" t="s">
        <v>58</v>
      </c>
      <c r="H175" s="25">
        <v>58.900037160906727</v>
      </c>
      <c r="I175" s="26">
        <v>3.9947974730583429</v>
      </c>
      <c r="J175" s="27">
        <v>2.0438498699368264</v>
      </c>
      <c r="K175" s="28">
        <v>34.931252322556674</v>
      </c>
      <c r="L175" s="27">
        <v>64.938684503901897</v>
      </c>
      <c r="M175" s="29">
        <v>99.86993682645857</v>
      </c>
      <c r="N175" s="40">
        <v>11.798587885544409</v>
      </c>
      <c r="O175" s="36"/>
      <c r="P175" s="63">
        <v>1</v>
      </c>
    </row>
    <row r="176" spans="2:16" x14ac:dyDescent="0.3">
      <c r="B176" s="49">
        <v>172</v>
      </c>
      <c r="C176" s="42">
        <v>7</v>
      </c>
      <c r="D176" s="290" t="s">
        <v>23</v>
      </c>
      <c r="E176" s="15" t="s">
        <v>55</v>
      </c>
      <c r="F176" s="30">
        <v>1401</v>
      </c>
      <c r="G176" s="16" t="s">
        <v>57</v>
      </c>
      <c r="H176" s="17">
        <v>81.475287997027138</v>
      </c>
      <c r="I176" s="18">
        <v>7.1534745447788932</v>
      </c>
      <c r="J176" s="20">
        <v>1.9509476031215163</v>
      </c>
      <c r="K176" s="21">
        <v>48.773690078037916</v>
      </c>
      <c r="L176" s="20">
        <v>90.579710144927546</v>
      </c>
      <c r="M176" s="22">
        <v>139.35340022296546</v>
      </c>
      <c r="N176" s="34">
        <v>16.257896692679303</v>
      </c>
      <c r="O176" s="36"/>
      <c r="P176" s="63">
        <v>1</v>
      </c>
    </row>
    <row r="177" spans="2:16" x14ac:dyDescent="0.3">
      <c r="B177" s="43">
        <v>173</v>
      </c>
      <c r="C177" s="1">
        <v>7</v>
      </c>
      <c r="D177" s="291"/>
      <c r="E177" s="14" t="s">
        <v>55</v>
      </c>
      <c r="F177" s="10">
        <v>1402</v>
      </c>
      <c r="G177" s="2" t="s">
        <v>58</v>
      </c>
      <c r="H177" s="3">
        <v>61.315496098104795</v>
      </c>
      <c r="I177" s="4">
        <v>7.2463768115942031</v>
      </c>
      <c r="J177" s="6">
        <v>1.3935340022296545</v>
      </c>
      <c r="K177" s="7">
        <v>37.625418060200673</v>
      </c>
      <c r="L177" s="6">
        <v>69.955406911928648</v>
      </c>
      <c r="M177" s="8">
        <v>107.58082497212932</v>
      </c>
      <c r="N177" s="36">
        <v>12.26309921962096</v>
      </c>
      <c r="O177" s="36"/>
      <c r="P177" s="63">
        <v>1</v>
      </c>
    </row>
    <row r="178" spans="2:16" x14ac:dyDescent="0.3">
      <c r="B178" s="43">
        <v>174</v>
      </c>
      <c r="C178" s="1">
        <v>7</v>
      </c>
      <c r="D178" s="291"/>
      <c r="E178" s="14" t="s">
        <v>55</v>
      </c>
      <c r="F178" s="10">
        <v>1403</v>
      </c>
      <c r="G178" s="2" t="s">
        <v>57</v>
      </c>
      <c r="H178" s="3">
        <v>78.87402452619844</v>
      </c>
      <c r="I178" s="4">
        <v>9.9405425492382022</v>
      </c>
      <c r="J178" s="6">
        <v>1.4864362690449648</v>
      </c>
      <c r="K178" s="7">
        <v>48.587885544407285</v>
      </c>
      <c r="L178" s="6">
        <v>90.3010033444816</v>
      </c>
      <c r="M178" s="8">
        <v>138.88888888888889</v>
      </c>
      <c r="N178" s="36">
        <v>15.793385358602752</v>
      </c>
      <c r="O178" s="36"/>
      <c r="P178" s="63">
        <v>1</v>
      </c>
    </row>
    <row r="179" spans="2:16" x14ac:dyDescent="0.3">
      <c r="B179" s="43">
        <v>175</v>
      </c>
      <c r="C179" s="1">
        <v>7</v>
      </c>
      <c r="D179" s="291"/>
      <c r="E179" s="14" t="s">
        <v>55</v>
      </c>
      <c r="F179" s="10">
        <v>1404</v>
      </c>
      <c r="G179" s="2" t="s">
        <v>58</v>
      </c>
      <c r="H179" s="3">
        <v>58.900037160906727</v>
      </c>
      <c r="I179" s="4">
        <v>3.9947974730583429</v>
      </c>
      <c r="J179" s="6">
        <v>2.0438498699368264</v>
      </c>
      <c r="K179" s="7">
        <v>34.931252322556674</v>
      </c>
      <c r="L179" s="6">
        <v>64.938684503901897</v>
      </c>
      <c r="M179" s="8">
        <v>99.86993682645857</v>
      </c>
      <c r="N179" s="36">
        <v>11.798587885544409</v>
      </c>
      <c r="O179" s="36"/>
      <c r="P179" s="63">
        <v>1</v>
      </c>
    </row>
    <row r="180" spans="2:16" x14ac:dyDescent="0.3">
      <c r="B180" s="43">
        <v>176</v>
      </c>
      <c r="C180" s="1">
        <v>7</v>
      </c>
      <c r="D180" s="291"/>
      <c r="E180" s="14" t="s">
        <v>55</v>
      </c>
      <c r="F180" s="10">
        <v>1405</v>
      </c>
      <c r="G180" s="2" t="s">
        <v>58</v>
      </c>
      <c r="H180" s="3">
        <v>58.900037160906727</v>
      </c>
      <c r="I180" s="4">
        <v>3.9947974730583429</v>
      </c>
      <c r="J180" s="6">
        <v>2.0438498699368264</v>
      </c>
      <c r="K180" s="7">
        <v>34.931252322556674</v>
      </c>
      <c r="L180" s="6">
        <v>64.938684503901897</v>
      </c>
      <c r="M180" s="8">
        <v>99.86993682645857</v>
      </c>
      <c r="N180" s="36">
        <v>11.798587885544409</v>
      </c>
      <c r="O180" s="36"/>
      <c r="P180" s="63">
        <v>1</v>
      </c>
    </row>
    <row r="181" spans="2:16" x14ac:dyDescent="0.3">
      <c r="B181" s="43">
        <v>177</v>
      </c>
      <c r="C181" s="1">
        <v>7</v>
      </c>
      <c r="D181" s="291"/>
      <c r="E181" s="14" t="s">
        <v>55</v>
      </c>
      <c r="F181" s="10">
        <v>1406</v>
      </c>
      <c r="G181" s="2" t="s">
        <v>58</v>
      </c>
      <c r="H181" s="3">
        <v>58.900037160906727</v>
      </c>
      <c r="I181" s="4">
        <v>3.9947974730583429</v>
      </c>
      <c r="J181" s="6">
        <v>2.0438498699368264</v>
      </c>
      <c r="K181" s="7">
        <v>34.931252322556674</v>
      </c>
      <c r="L181" s="6">
        <v>64.938684503901897</v>
      </c>
      <c r="M181" s="8">
        <v>99.86993682645857</v>
      </c>
      <c r="N181" s="36">
        <v>11.798587885544409</v>
      </c>
      <c r="O181" s="36"/>
      <c r="P181" s="63">
        <v>1</v>
      </c>
    </row>
    <row r="182" spans="2:16" x14ac:dyDescent="0.3">
      <c r="B182" s="43">
        <v>178</v>
      </c>
      <c r="C182" s="1">
        <v>7</v>
      </c>
      <c r="D182" s="291"/>
      <c r="E182" s="14" t="s">
        <v>55</v>
      </c>
      <c r="F182" s="10">
        <v>1407</v>
      </c>
      <c r="G182" s="2" t="s">
        <v>57</v>
      </c>
      <c r="H182" s="3">
        <v>81.661092530657754</v>
      </c>
      <c r="I182" s="4">
        <v>9.3831289483463394</v>
      </c>
      <c r="J182" s="6">
        <v>2.1367521367521367</v>
      </c>
      <c r="K182" s="7">
        <v>50.167224080267559</v>
      </c>
      <c r="L182" s="6">
        <v>93.18097361575623</v>
      </c>
      <c r="M182" s="8">
        <v>143.34819769602379</v>
      </c>
      <c r="N182" s="36">
        <v>16.350798959494611</v>
      </c>
      <c r="O182" s="36"/>
      <c r="P182" s="63">
        <v>1</v>
      </c>
    </row>
    <row r="183" spans="2:16" x14ac:dyDescent="0.3">
      <c r="B183" s="43">
        <v>179</v>
      </c>
      <c r="C183" s="1">
        <v>7</v>
      </c>
      <c r="D183" s="291"/>
      <c r="E183" s="14" t="s">
        <v>56</v>
      </c>
      <c r="F183" s="10">
        <v>1401</v>
      </c>
      <c r="G183" s="2" t="s">
        <v>57</v>
      </c>
      <c r="H183" s="3">
        <v>78.781122259383139</v>
      </c>
      <c r="I183" s="4">
        <v>10.126347082868822</v>
      </c>
      <c r="J183" s="6">
        <v>1.5793385358602752</v>
      </c>
      <c r="K183" s="7">
        <v>48.866592344853231</v>
      </c>
      <c r="L183" s="6">
        <v>90.486807878112231</v>
      </c>
      <c r="M183" s="8">
        <v>139.35340022296546</v>
      </c>
      <c r="N183" s="36">
        <v>15.793385358602752</v>
      </c>
      <c r="O183" s="36"/>
      <c r="P183" s="63">
        <v>1</v>
      </c>
    </row>
    <row r="184" spans="2:16" x14ac:dyDescent="0.3">
      <c r="B184" s="43">
        <v>180</v>
      </c>
      <c r="C184" s="1">
        <v>7</v>
      </c>
      <c r="D184" s="291"/>
      <c r="E184" s="14" t="s">
        <v>56</v>
      </c>
      <c r="F184" s="10">
        <v>1402</v>
      </c>
      <c r="G184" s="2" t="s">
        <v>57</v>
      </c>
      <c r="H184" s="3">
        <v>78.87402452619844</v>
      </c>
      <c r="I184" s="4">
        <v>9.8476402824228924</v>
      </c>
      <c r="J184" s="6">
        <v>1.5793385358602752</v>
      </c>
      <c r="K184" s="7">
        <v>49.052396878483862</v>
      </c>
      <c r="L184" s="6">
        <v>90.3010033444816</v>
      </c>
      <c r="M184" s="8">
        <v>139.35340022296546</v>
      </c>
      <c r="N184" s="36">
        <v>15.793385358602752</v>
      </c>
      <c r="O184" s="36"/>
      <c r="P184" s="63">
        <v>1</v>
      </c>
    </row>
    <row r="185" spans="2:16" x14ac:dyDescent="0.3">
      <c r="B185" s="43">
        <v>181</v>
      </c>
      <c r="C185" s="1">
        <v>7</v>
      </c>
      <c r="D185" s="291"/>
      <c r="E185" s="14" t="s">
        <v>56</v>
      </c>
      <c r="F185" s="10">
        <v>1403</v>
      </c>
      <c r="G185" s="2" t="s">
        <v>58</v>
      </c>
      <c r="H185" s="3">
        <v>61.129691564474179</v>
      </c>
      <c r="I185" s="4">
        <v>7.2463768115942031</v>
      </c>
      <c r="J185" s="6">
        <v>1.5793385358602752</v>
      </c>
      <c r="K185" s="7">
        <v>37.625418060200658</v>
      </c>
      <c r="L185" s="6">
        <v>69.955406911928662</v>
      </c>
      <c r="M185" s="8">
        <v>107.58082497212932</v>
      </c>
      <c r="N185" s="36">
        <v>12.26309921962096</v>
      </c>
      <c r="O185" s="36"/>
      <c r="P185" s="63">
        <v>1</v>
      </c>
    </row>
    <row r="186" spans="2:16" x14ac:dyDescent="0.3">
      <c r="B186" s="43">
        <v>182</v>
      </c>
      <c r="C186" s="1">
        <v>7</v>
      </c>
      <c r="D186" s="291"/>
      <c r="E186" s="14" t="s">
        <v>56</v>
      </c>
      <c r="F186" s="10">
        <v>1404</v>
      </c>
      <c r="G186" s="2" t="s">
        <v>57</v>
      </c>
      <c r="H186" s="3">
        <v>84.076551467855822</v>
      </c>
      <c r="I186" s="4">
        <v>9.8476402824228924</v>
      </c>
      <c r="J186" s="6">
        <v>1.6722408026755853</v>
      </c>
      <c r="K186" s="7">
        <v>51.467855815681901</v>
      </c>
      <c r="L186" s="6">
        <v>95.596432552954298</v>
      </c>
      <c r="M186" s="8">
        <v>147.0642883686362</v>
      </c>
      <c r="N186" s="36">
        <v>16.815310293571166</v>
      </c>
      <c r="O186" s="36"/>
      <c r="P186" s="63">
        <v>1</v>
      </c>
    </row>
    <row r="187" spans="2:16" x14ac:dyDescent="0.3">
      <c r="B187" s="43">
        <v>183</v>
      </c>
      <c r="C187" s="1">
        <v>7</v>
      </c>
      <c r="D187" s="291"/>
      <c r="E187" s="14" t="s">
        <v>56</v>
      </c>
      <c r="F187" s="10">
        <v>1405</v>
      </c>
      <c r="G187" s="2" t="s">
        <v>57</v>
      </c>
      <c r="H187" s="3">
        <v>82.868821999256781</v>
      </c>
      <c r="I187" s="4">
        <v>9.6618357487922708</v>
      </c>
      <c r="J187" s="6">
        <v>1.3935340022296545</v>
      </c>
      <c r="K187" s="7">
        <v>50.538833147528806</v>
      </c>
      <c r="L187" s="6">
        <v>93.924191750278709</v>
      </c>
      <c r="M187" s="8">
        <v>144.46302489780751</v>
      </c>
      <c r="N187" s="36">
        <v>16.536603493125234</v>
      </c>
      <c r="O187" s="36"/>
      <c r="P187" s="63">
        <v>1</v>
      </c>
    </row>
    <row r="188" spans="2:16" x14ac:dyDescent="0.3">
      <c r="B188" s="43">
        <v>184</v>
      </c>
      <c r="C188" s="1">
        <v>7</v>
      </c>
      <c r="D188" s="291"/>
      <c r="E188" s="14" t="s">
        <v>56</v>
      </c>
      <c r="F188" s="10">
        <v>1406</v>
      </c>
      <c r="G188" s="2" t="s">
        <v>58</v>
      </c>
      <c r="H188" s="3">
        <v>58.900037160906727</v>
      </c>
      <c r="I188" s="4">
        <v>3.9947974730583429</v>
      </c>
      <c r="J188" s="6">
        <v>2.0438498699368264</v>
      </c>
      <c r="K188" s="7">
        <v>34.931252322556674</v>
      </c>
      <c r="L188" s="6">
        <v>64.938684503901897</v>
      </c>
      <c r="M188" s="8">
        <v>99.86993682645857</v>
      </c>
      <c r="N188" s="36">
        <v>11.798587885544409</v>
      </c>
      <c r="O188" s="36"/>
      <c r="P188" s="63">
        <v>1</v>
      </c>
    </row>
    <row r="189" spans="2:16" x14ac:dyDescent="0.3">
      <c r="B189" s="43">
        <v>185</v>
      </c>
      <c r="C189" s="1">
        <v>7</v>
      </c>
      <c r="D189" s="291"/>
      <c r="E189" s="14" t="s">
        <v>56</v>
      </c>
      <c r="F189" s="10">
        <v>1407</v>
      </c>
      <c r="G189" s="2" t="s">
        <v>58</v>
      </c>
      <c r="H189" s="3">
        <v>58.900037160906727</v>
      </c>
      <c r="I189" s="4">
        <v>3.9947974730583429</v>
      </c>
      <c r="J189" s="6">
        <v>2.0438498699368264</v>
      </c>
      <c r="K189" s="7">
        <v>34.931252322556674</v>
      </c>
      <c r="L189" s="6">
        <v>64.938684503901897</v>
      </c>
      <c r="M189" s="8">
        <v>99.86993682645857</v>
      </c>
      <c r="N189" s="36">
        <v>11.798587885544409</v>
      </c>
      <c r="O189" s="36"/>
      <c r="P189" s="63">
        <v>1</v>
      </c>
    </row>
    <row r="190" spans="2:16" ht="15" thickBot="1" x14ac:dyDescent="0.35">
      <c r="B190" s="44">
        <v>186</v>
      </c>
      <c r="C190" s="45">
        <v>7</v>
      </c>
      <c r="D190" s="292"/>
      <c r="E190" s="39" t="s">
        <v>56</v>
      </c>
      <c r="F190" s="23">
        <v>1408</v>
      </c>
      <c r="G190" s="24" t="s">
        <v>58</v>
      </c>
      <c r="H190" s="25">
        <v>58.900037160906727</v>
      </c>
      <c r="I190" s="26">
        <v>3.9947974730583429</v>
      </c>
      <c r="J190" s="27">
        <v>2.0438498699368264</v>
      </c>
      <c r="K190" s="28">
        <v>34.931252322556674</v>
      </c>
      <c r="L190" s="27">
        <v>64.938684503901897</v>
      </c>
      <c r="M190" s="29">
        <v>99.86993682645857</v>
      </c>
      <c r="N190" s="40">
        <v>11.798587885544409</v>
      </c>
      <c r="O190" s="36"/>
      <c r="P190" s="63">
        <v>1</v>
      </c>
    </row>
    <row r="191" spans="2:16" x14ac:dyDescent="0.3">
      <c r="B191" s="49">
        <v>187</v>
      </c>
      <c r="C191" s="42">
        <v>7</v>
      </c>
      <c r="D191" s="290" t="s">
        <v>24</v>
      </c>
      <c r="E191" s="15" t="s">
        <v>55</v>
      </c>
      <c r="F191" s="30">
        <v>1501</v>
      </c>
      <c r="G191" s="16" t="s">
        <v>57</v>
      </c>
      <c r="H191" s="17">
        <v>81.475287997027138</v>
      </c>
      <c r="I191" s="18">
        <v>7.1534745447788932</v>
      </c>
      <c r="J191" s="20">
        <v>1.9509476031215163</v>
      </c>
      <c r="K191" s="21">
        <v>48.773690078037916</v>
      </c>
      <c r="L191" s="20">
        <v>90.579710144927546</v>
      </c>
      <c r="M191" s="22">
        <v>139.35340022296546</v>
      </c>
      <c r="N191" s="34">
        <v>16.257896692679303</v>
      </c>
      <c r="O191" s="36"/>
      <c r="P191" s="63">
        <v>1</v>
      </c>
    </row>
    <row r="192" spans="2:16" x14ac:dyDescent="0.3">
      <c r="B192" s="43">
        <v>188</v>
      </c>
      <c r="C192" s="1">
        <v>7</v>
      </c>
      <c r="D192" s="291"/>
      <c r="E192" s="14" t="s">
        <v>55</v>
      </c>
      <c r="F192" s="10">
        <v>1502</v>
      </c>
      <c r="G192" s="2" t="s">
        <v>58</v>
      </c>
      <c r="H192" s="3">
        <v>61.315496098104795</v>
      </c>
      <c r="I192" s="4">
        <v>7.2463768115942031</v>
      </c>
      <c r="J192" s="6">
        <v>1.3935340022296545</v>
      </c>
      <c r="K192" s="7">
        <v>37.625418060200673</v>
      </c>
      <c r="L192" s="6">
        <v>69.955406911928648</v>
      </c>
      <c r="M192" s="8">
        <v>107.58082497212932</v>
      </c>
      <c r="N192" s="36">
        <v>12.26309921962096</v>
      </c>
      <c r="O192" s="36"/>
      <c r="P192" s="63">
        <v>1</v>
      </c>
    </row>
    <row r="193" spans="2:16" x14ac:dyDescent="0.3">
      <c r="B193" s="43">
        <v>189</v>
      </c>
      <c r="C193" s="1">
        <v>7</v>
      </c>
      <c r="D193" s="291"/>
      <c r="E193" s="14" t="s">
        <v>55</v>
      </c>
      <c r="F193" s="10">
        <v>1503</v>
      </c>
      <c r="G193" s="2" t="s">
        <v>57</v>
      </c>
      <c r="H193" s="3">
        <v>78.87402452619844</v>
      </c>
      <c r="I193" s="4">
        <v>9.9405425492382022</v>
      </c>
      <c r="J193" s="6">
        <v>1.4864362690449648</v>
      </c>
      <c r="K193" s="7">
        <v>48.587885544407285</v>
      </c>
      <c r="L193" s="6">
        <v>90.3010033444816</v>
      </c>
      <c r="M193" s="8">
        <v>138.88888888888889</v>
      </c>
      <c r="N193" s="36">
        <v>15.793385358602752</v>
      </c>
      <c r="O193" s="36"/>
      <c r="P193" s="63">
        <v>1</v>
      </c>
    </row>
    <row r="194" spans="2:16" x14ac:dyDescent="0.3">
      <c r="B194" s="43">
        <v>190</v>
      </c>
      <c r="C194" s="1">
        <v>7</v>
      </c>
      <c r="D194" s="291"/>
      <c r="E194" s="14" t="s">
        <v>55</v>
      </c>
      <c r="F194" s="10">
        <v>1504</v>
      </c>
      <c r="G194" s="2" t="s">
        <v>58</v>
      </c>
      <c r="H194" s="3">
        <v>58.900037160906727</v>
      </c>
      <c r="I194" s="4">
        <v>3.9947974730583429</v>
      </c>
      <c r="J194" s="6">
        <v>2.0438498699368264</v>
      </c>
      <c r="K194" s="7">
        <v>34.931252322556674</v>
      </c>
      <c r="L194" s="6">
        <v>64.938684503901897</v>
      </c>
      <c r="M194" s="8">
        <v>99.86993682645857</v>
      </c>
      <c r="N194" s="36">
        <v>11.798587885544409</v>
      </c>
      <c r="O194" s="36"/>
      <c r="P194" s="63">
        <v>1</v>
      </c>
    </row>
    <row r="195" spans="2:16" x14ac:dyDescent="0.3">
      <c r="B195" s="43">
        <v>191</v>
      </c>
      <c r="C195" s="1">
        <v>7</v>
      </c>
      <c r="D195" s="291"/>
      <c r="E195" s="14" t="s">
        <v>55</v>
      </c>
      <c r="F195" s="10">
        <v>1505</v>
      </c>
      <c r="G195" s="2" t="s">
        <v>58</v>
      </c>
      <c r="H195" s="3">
        <v>58.900037160906727</v>
      </c>
      <c r="I195" s="4">
        <v>3.9947974730583429</v>
      </c>
      <c r="J195" s="6">
        <v>2.0438498699368264</v>
      </c>
      <c r="K195" s="7">
        <v>34.931252322556674</v>
      </c>
      <c r="L195" s="6">
        <v>64.938684503901897</v>
      </c>
      <c r="M195" s="8">
        <v>99.86993682645857</v>
      </c>
      <c r="N195" s="36">
        <v>11.798587885544409</v>
      </c>
      <c r="O195" s="36"/>
      <c r="P195" s="63">
        <v>1</v>
      </c>
    </row>
    <row r="196" spans="2:16" x14ac:dyDescent="0.3">
      <c r="B196" s="43">
        <v>192</v>
      </c>
      <c r="C196" s="1">
        <v>7</v>
      </c>
      <c r="D196" s="291"/>
      <c r="E196" s="14" t="s">
        <v>55</v>
      </c>
      <c r="F196" s="10">
        <v>1506</v>
      </c>
      <c r="G196" s="2" t="s">
        <v>58</v>
      </c>
      <c r="H196" s="3">
        <v>58.900037160906727</v>
      </c>
      <c r="I196" s="4">
        <v>3.9947974730583429</v>
      </c>
      <c r="J196" s="6">
        <v>2.0438498699368264</v>
      </c>
      <c r="K196" s="7">
        <v>34.931252322556674</v>
      </c>
      <c r="L196" s="6">
        <v>64.938684503901897</v>
      </c>
      <c r="M196" s="8">
        <v>99.86993682645857</v>
      </c>
      <c r="N196" s="36">
        <v>11.798587885544409</v>
      </c>
      <c r="O196" s="36"/>
      <c r="P196" s="63">
        <v>1</v>
      </c>
    </row>
    <row r="197" spans="2:16" x14ac:dyDescent="0.3">
      <c r="B197" s="43">
        <v>193</v>
      </c>
      <c r="C197" s="1">
        <v>7</v>
      </c>
      <c r="D197" s="291"/>
      <c r="E197" s="14" t="s">
        <v>55</v>
      </c>
      <c r="F197" s="10">
        <v>1507</v>
      </c>
      <c r="G197" s="2" t="s">
        <v>57</v>
      </c>
      <c r="H197" s="3">
        <v>81.661092530657754</v>
      </c>
      <c r="I197" s="4">
        <v>9.3831289483463394</v>
      </c>
      <c r="J197" s="6">
        <v>2.1367521367521367</v>
      </c>
      <c r="K197" s="7">
        <v>50.167224080267559</v>
      </c>
      <c r="L197" s="6">
        <v>93.18097361575623</v>
      </c>
      <c r="M197" s="8">
        <v>143.34819769602379</v>
      </c>
      <c r="N197" s="36">
        <v>16.350798959494611</v>
      </c>
      <c r="O197" s="36"/>
      <c r="P197" s="63">
        <v>1</v>
      </c>
    </row>
    <row r="198" spans="2:16" x14ac:dyDescent="0.3">
      <c r="B198" s="43">
        <v>194</v>
      </c>
      <c r="C198" s="1">
        <v>7</v>
      </c>
      <c r="D198" s="291"/>
      <c r="E198" s="14" t="s">
        <v>56</v>
      </c>
      <c r="F198" s="10">
        <v>1501</v>
      </c>
      <c r="G198" s="2" t="s">
        <v>57</v>
      </c>
      <c r="H198" s="3">
        <v>78.781122259383139</v>
      </c>
      <c r="I198" s="4">
        <v>10.126347082868822</v>
      </c>
      <c r="J198" s="6">
        <v>1.5793385358602752</v>
      </c>
      <c r="K198" s="7">
        <v>48.866592344853231</v>
      </c>
      <c r="L198" s="6">
        <v>90.486807878112231</v>
      </c>
      <c r="M198" s="8">
        <v>139.35340022296546</v>
      </c>
      <c r="N198" s="36">
        <v>15.793385358602752</v>
      </c>
      <c r="O198" s="36"/>
      <c r="P198" s="63">
        <v>1</v>
      </c>
    </row>
    <row r="199" spans="2:16" x14ac:dyDescent="0.3">
      <c r="B199" s="43">
        <v>195</v>
      </c>
      <c r="C199" s="1">
        <v>7</v>
      </c>
      <c r="D199" s="291"/>
      <c r="E199" s="14" t="s">
        <v>56</v>
      </c>
      <c r="F199" s="10">
        <v>1502</v>
      </c>
      <c r="G199" s="2" t="s">
        <v>57</v>
      </c>
      <c r="H199" s="3">
        <v>78.87402452619844</v>
      </c>
      <c r="I199" s="4">
        <v>9.8476402824228924</v>
      </c>
      <c r="J199" s="6">
        <v>1.5793385358602752</v>
      </c>
      <c r="K199" s="7">
        <v>49.052396878483862</v>
      </c>
      <c r="L199" s="6">
        <v>90.3010033444816</v>
      </c>
      <c r="M199" s="8">
        <v>139.35340022296546</v>
      </c>
      <c r="N199" s="36">
        <v>15.793385358602752</v>
      </c>
      <c r="O199" s="36"/>
      <c r="P199" s="63">
        <v>1</v>
      </c>
    </row>
    <row r="200" spans="2:16" x14ac:dyDescent="0.3">
      <c r="B200" s="43">
        <v>196</v>
      </c>
      <c r="C200" s="1">
        <v>7</v>
      </c>
      <c r="D200" s="291"/>
      <c r="E200" s="14" t="s">
        <v>56</v>
      </c>
      <c r="F200" s="10">
        <v>1503</v>
      </c>
      <c r="G200" s="2" t="s">
        <v>58</v>
      </c>
      <c r="H200" s="3">
        <v>61.129691564474179</v>
      </c>
      <c r="I200" s="4">
        <v>7.2463768115942031</v>
      </c>
      <c r="J200" s="6">
        <v>1.5793385358602752</v>
      </c>
      <c r="K200" s="7">
        <v>37.625418060200658</v>
      </c>
      <c r="L200" s="6">
        <v>69.955406911928662</v>
      </c>
      <c r="M200" s="8">
        <v>107.58082497212932</v>
      </c>
      <c r="N200" s="36">
        <v>12.26309921962096</v>
      </c>
      <c r="O200" s="36"/>
      <c r="P200" s="63">
        <v>1</v>
      </c>
    </row>
    <row r="201" spans="2:16" x14ac:dyDescent="0.3">
      <c r="B201" s="43">
        <v>197</v>
      </c>
      <c r="C201" s="1">
        <v>7</v>
      </c>
      <c r="D201" s="291"/>
      <c r="E201" s="14" t="s">
        <v>56</v>
      </c>
      <c r="F201" s="10">
        <v>1504</v>
      </c>
      <c r="G201" s="2" t="s">
        <v>57</v>
      </c>
      <c r="H201" s="3">
        <v>84.076551467855822</v>
      </c>
      <c r="I201" s="4">
        <v>9.8476402824228924</v>
      </c>
      <c r="J201" s="6">
        <v>1.6722408026755853</v>
      </c>
      <c r="K201" s="7">
        <v>51.467855815681901</v>
      </c>
      <c r="L201" s="6">
        <v>95.596432552954298</v>
      </c>
      <c r="M201" s="8">
        <v>147.0642883686362</v>
      </c>
      <c r="N201" s="36">
        <v>16.815310293571166</v>
      </c>
      <c r="O201" s="36"/>
      <c r="P201" s="63">
        <v>1</v>
      </c>
    </row>
    <row r="202" spans="2:16" x14ac:dyDescent="0.3">
      <c r="B202" s="43">
        <v>198</v>
      </c>
      <c r="C202" s="1">
        <v>7</v>
      </c>
      <c r="D202" s="291"/>
      <c r="E202" s="14" t="s">
        <v>56</v>
      </c>
      <c r="F202" s="10">
        <v>1505</v>
      </c>
      <c r="G202" s="2" t="s">
        <v>57</v>
      </c>
      <c r="H202" s="3">
        <v>82.868821999256781</v>
      </c>
      <c r="I202" s="4">
        <v>9.6618357487922708</v>
      </c>
      <c r="J202" s="6">
        <v>1.3935340022296545</v>
      </c>
      <c r="K202" s="7">
        <v>50.538833147528806</v>
      </c>
      <c r="L202" s="6">
        <v>93.924191750278709</v>
      </c>
      <c r="M202" s="8">
        <v>144.46302489780751</v>
      </c>
      <c r="N202" s="36">
        <v>16.536603493125234</v>
      </c>
      <c r="O202" s="36"/>
      <c r="P202" s="63">
        <v>1</v>
      </c>
    </row>
    <row r="203" spans="2:16" x14ac:dyDescent="0.3">
      <c r="B203" s="43">
        <v>199</v>
      </c>
      <c r="C203" s="1">
        <v>7</v>
      </c>
      <c r="D203" s="291"/>
      <c r="E203" s="14" t="s">
        <v>56</v>
      </c>
      <c r="F203" s="10">
        <v>1506</v>
      </c>
      <c r="G203" s="2" t="s">
        <v>58</v>
      </c>
      <c r="H203" s="3">
        <v>58.900037160906727</v>
      </c>
      <c r="I203" s="4">
        <v>3.9947974730583429</v>
      </c>
      <c r="J203" s="6">
        <v>2.0438498699368264</v>
      </c>
      <c r="K203" s="7">
        <v>34.931252322556674</v>
      </c>
      <c r="L203" s="6">
        <v>64.938684503901897</v>
      </c>
      <c r="M203" s="8">
        <v>99.86993682645857</v>
      </c>
      <c r="N203" s="36">
        <v>11.798587885544409</v>
      </c>
      <c r="O203" s="36"/>
      <c r="P203" s="63">
        <v>1</v>
      </c>
    </row>
    <row r="204" spans="2:16" x14ac:dyDescent="0.3">
      <c r="B204" s="43">
        <v>200</v>
      </c>
      <c r="C204" s="1">
        <v>7</v>
      </c>
      <c r="D204" s="291"/>
      <c r="E204" s="14" t="s">
        <v>56</v>
      </c>
      <c r="F204" s="10">
        <v>1507</v>
      </c>
      <c r="G204" s="2" t="s">
        <v>58</v>
      </c>
      <c r="H204" s="3">
        <v>58.900037160906727</v>
      </c>
      <c r="I204" s="4">
        <v>3.9947974730583429</v>
      </c>
      <c r="J204" s="6">
        <v>2.0438498699368264</v>
      </c>
      <c r="K204" s="7">
        <v>34.931252322556674</v>
      </c>
      <c r="L204" s="6">
        <v>64.938684503901897</v>
      </c>
      <c r="M204" s="8">
        <v>99.86993682645857</v>
      </c>
      <c r="N204" s="36">
        <v>11.798587885544409</v>
      </c>
      <c r="O204" s="36"/>
      <c r="P204" s="63">
        <v>1</v>
      </c>
    </row>
    <row r="205" spans="2:16" ht="15" thickBot="1" x14ac:dyDescent="0.35">
      <c r="B205" s="44">
        <v>201</v>
      </c>
      <c r="C205" s="45">
        <v>7</v>
      </c>
      <c r="D205" s="292"/>
      <c r="E205" s="39" t="s">
        <v>56</v>
      </c>
      <c r="F205" s="23">
        <v>1508</v>
      </c>
      <c r="G205" s="24" t="s">
        <v>58</v>
      </c>
      <c r="H205" s="25">
        <v>58.900037160906727</v>
      </c>
      <c r="I205" s="26">
        <v>3.9947974730583429</v>
      </c>
      <c r="J205" s="27">
        <v>2.0438498699368264</v>
      </c>
      <c r="K205" s="28">
        <v>34.931252322556674</v>
      </c>
      <c r="L205" s="27">
        <v>64.938684503901897</v>
      </c>
      <c r="M205" s="29">
        <v>99.86993682645857</v>
      </c>
      <c r="N205" s="40">
        <v>11.798587885544409</v>
      </c>
      <c r="O205" s="36"/>
      <c r="P205" s="63">
        <v>1</v>
      </c>
    </row>
    <row r="206" spans="2:16" x14ac:dyDescent="0.3">
      <c r="B206" s="49">
        <v>202</v>
      </c>
      <c r="C206" s="42">
        <v>7</v>
      </c>
      <c r="D206" s="290" t="s">
        <v>25</v>
      </c>
      <c r="E206" s="15" t="s">
        <v>55</v>
      </c>
      <c r="F206" s="30">
        <v>1601</v>
      </c>
      <c r="G206" s="16" t="s">
        <v>57</v>
      </c>
      <c r="H206" s="17">
        <v>81.475287997027138</v>
      </c>
      <c r="I206" s="18">
        <v>7.1534745447788932</v>
      </c>
      <c r="J206" s="20">
        <v>1.9509476031215163</v>
      </c>
      <c r="K206" s="21">
        <v>48.773690078037916</v>
      </c>
      <c r="L206" s="20">
        <v>90.579710144927546</v>
      </c>
      <c r="M206" s="22">
        <v>139.35340022296546</v>
      </c>
      <c r="N206" s="34">
        <v>16.257896692679303</v>
      </c>
      <c r="O206" s="36"/>
      <c r="P206" s="63">
        <v>1</v>
      </c>
    </row>
    <row r="207" spans="2:16" x14ac:dyDescent="0.3">
      <c r="B207" s="43">
        <v>203</v>
      </c>
      <c r="C207" s="1">
        <v>7</v>
      </c>
      <c r="D207" s="291"/>
      <c r="E207" s="14" t="s">
        <v>55</v>
      </c>
      <c r="F207" s="10">
        <v>1602</v>
      </c>
      <c r="G207" s="2" t="s">
        <v>58</v>
      </c>
      <c r="H207" s="3">
        <v>61.315496098104795</v>
      </c>
      <c r="I207" s="4">
        <v>7.2463768115942031</v>
      </c>
      <c r="J207" s="6">
        <v>1.3935340022296545</v>
      </c>
      <c r="K207" s="7">
        <v>37.625418060200673</v>
      </c>
      <c r="L207" s="6">
        <v>69.955406911928648</v>
      </c>
      <c r="M207" s="8">
        <v>107.58082497212932</v>
      </c>
      <c r="N207" s="36">
        <v>12.26309921962096</v>
      </c>
      <c r="O207" s="36"/>
      <c r="P207" s="63">
        <v>1</v>
      </c>
    </row>
    <row r="208" spans="2:16" x14ac:dyDescent="0.3">
      <c r="B208" s="43">
        <v>204</v>
      </c>
      <c r="C208" s="1">
        <v>7</v>
      </c>
      <c r="D208" s="291"/>
      <c r="E208" s="14" t="s">
        <v>55</v>
      </c>
      <c r="F208" s="10">
        <v>1603</v>
      </c>
      <c r="G208" s="2" t="s">
        <v>57</v>
      </c>
      <c r="H208" s="3">
        <v>78.87402452619844</v>
      </c>
      <c r="I208" s="4">
        <v>9.9405425492382022</v>
      </c>
      <c r="J208" s="6">
        <v>1.4864362690449648</v>
      </c>
      <c r="K208" s="7">
        <v>48.587885544407285</v>
      </c>
      <c r="L208" s="6">
        <v>90.3010033444816</v>
      </c>
      <c r="M208" s="8">
        <v>138.88888888888889</v>
      </c>
      <c r="N208" s="36">
        <v>15.793385358602752</v>
      </c>
      <c r="O208" s="36"/>
      <c r="P208" s="63">
        <v>1</v>
      </c>
    </row>
    <row r="209" spans="2:16" x14ac:dyDescent="0.3">
      <c r="B209" s="43">
        <v>205</v>
      </c>
      <c r="C209" s="1">
        <v>7</v>
      </c>
      <c r="D209" s="291"/>
      <c r="E209" s="14" t="s">
        <v>55</v>
      </c>
      <c r="F209" s="10">
        <v>1604</v>
      </c>
      <c r="G209" s="2" t="s">
        <v>58</v>
      </c>
      <c r="H209" s="3">
        <v>58.900037160906727</v>
      </c>
      <c r="I209" s="4">
        <v>3.9947974730583429</v>
      </c>
      <c r="J209" s="6">
        <v>2.0438498699368264</v>
      </c>
      <c r="K209" s="7">
        <v>34.931252322556674</v>
      </c>
      <c r="L209" s="6">
        <v>64.938684503901897</v>
      </c>
      <c r="M209" s="8">
        <v>99.86993682645857</v>
      </c>
      <c r="N209" s="36">
        <v>11.798587885544409</v>
      </c>
      <c r="O209" s="36"/>
      <c r="P209" s="63">
        <v>1</v>
      </c>
    </row>
    <row r="210" spans="2:16" x14ac:dyDescent="0.3">
      <c r="B210" s="43">
        <v>206</v>
      </c>
      <c r="C210" s="1">
        <v>7</v>
      </c>
      <c r="D210" s="291"/>
      <c r="E210" s="14" t="s">
        <v>55</v>
      </c>
      <c r="F210" s="10">
        <v>1605</v>
      </c>
      <c r="G210" s="2" t="s">
        <v>58</v>
      </c>
      <c r="H210" s="3">
        <v>58.900037160906727</v>
      </c>
      <c r="I210" s="4">
        <v>3.9947974730583429</v>
      </c>
      <c r="J210" s="6">
        <v>2.0438498699368264</v>
      </c>
      <c r="K210" s="7">
        <v>34.931252322556674</v>
      </c>
      <c r="L210" s="6">
        <v>64.938684503901897</v>
      </c>
      <c r="M210" s="8">
        <v>99.86993682645857</v>
      </c>
      <c r="N210" s="36">
        <v>11.798587885544409</v>
      </c>
      <c r="O210" s="36"/>
      <c r="P210" s="63">
        <v>1</v>
      </c>
    </row>
    <row r="211" spans="2:16" x14ac:dyDescent="0.3">
      <c r="B211" s="43">
        <v>207</v>
      </c>
      <c r="C211" s="1">
        <v>7</v>
      </c>
      <c r="D211" s="291"/>
      <c r="E211" s="14" t="s">
        <v>55</v>
      </c>
      <c r="F211" s="10">
        <v>1606</v>
      </c>
      <c r="G211" s="2" t="s">
        <v>58</v>
      </c>
      <c r="H211" s="3">
        <v>58.900037160906727</v>
      </c>
      <c r="I211" s="4">
        <v>3.9947974730583429</v>
      </c>
      <c r="J211" s="6">
        <v>2.0438498699368264</v>
      </c>
      <c r="K211" s="7">
        <v>34.931252322556674</v>
      </c>
      <c r="L211" s="6">
        <v>64.938684503901897</v>
      </c>
      <c r="M211" s="8">
        <v>99.86993682645857</v>
      </c>
      <c r="N211" s="36">
        <v>11.798587885544409</v>
      </c>
      <c r="O211" s="36"/>
      <c r="P211" s="63">
        <v>1</v>
      </c>
    </row>
    <row r="212" spans="2:16" x14ac:dyDescent="0.3">
      <c r="B212" s="43">
        <v>208</v>
      </c>
      <c r="C212" s="1">
        <v>7</v>
      </c>
      <c r="D212" s="291"/>
      <c r="E212" s="14" t="s">
        <v>55</v>
      </c>
      <c r="F212" s="10">
        <v>1607</v>
      </c>
      <c r="G212" s="2" t="s">
        <v>57</v>
      </c>
      <c r="H212" s="3">
        <v>81.661092530657754</v>
      </c>
      <c r="I212" s="4">
        <v>9.3831289483463394</v>
      </c>
      <c r="J212" s="6">
        <v>2.1367521367521367</v>
      </c>
      <c r="K212" s="7">
        <v>50.167224080267559</v>
      </c>
      <c r="L212" s="6">
        <v>93.18097361575623</v>
      </c>
      <c r="M212" s="8">
        <v>143.34819769602379</v>
      </c>
      <c r="N212" s="36">
        <v>16.350798959494611</v>
      </c>
      <c r="O212" s="36"/>
      <c r="P212" s="63">
        <v>1</v>
      </c>
    </row>
    <row r="213" spans="2:16" x14ac:dyDescent="0.3">
      <c r="B213" s="43">
        <v>209</v>
      </c>
      <c r="C213" s="1">
        <v>7</v>
      </c>
      <c r="D213" s="291"/>
      <c r="E213" s="14" t="s">
        <v>56</v>
      </c>
      <c r="F213" s="10">
        <v>1601</v>
      </c>
      <c r="G213" s="2" t="s">
        <v>57</v>
      </c>
      <c r="H213" s="3">
        <v>78.781122259383139</v>
      </c>
      <c r="I213" s="4">
        <v>10.126347082868822</v>
      </c>
      <c r="J213" s="6">
        <v>1.5793385358602752</v>
      </c>
      <c r="K213" s="7">
        <v>48.866592344853231</v>
      </c>
      <c r="L213" s="6">
        <v>90.486807878112231</v>
      </c>
      <c r="M213" s="8">
        <v>139.35340022296546</v>
      </c>
      <c r="N213" s="36">
        <v>15.793385358602752</v>
      </c>
      <c r="O213" s="36"/>
      <c r="P213" s="63">
        <v>1</v>
      </c>
    </row>
    <row r="214" spans="2:16" x14ac:dyDescent="0.3">
      <c r="B214" s="43">
        <v>210</v>
      </c>
      <c r="C214" s="1">
        <v>7</v>
      </c>
      <c r="D214" s="291"/>
      <c r="E214" s="14" t="s">
        <v>56</v>
      </c>
      <c r="F214" s="10">
        <v>1602</v>
      </c>
      <c r="G214" s="2" t="s">
        <v>57</v>
      </c>
      <c r="H214" s="3">
        <v>78.87402452619844</v>
      </c>
      <c r="I214" s="4">
        <v>9.8476402824228924</v>
      </c>
      <c r="J214" s="6">
        <v>1.5793385358602752</v>
      </c>
      <c r="K214" s="7">
        <v>49.052396878483862</v>
      </c>
      <c r="L214" s="6">
        <v>90.3010033444816</v>
      </c>
      <c r="M214" s="8">
        <v>139.35340022296546</v>
      </c>
      <c r="N214" s="36">
        <v>15.793385358602752</v>
      </c>
      <c r="O214" s="36"/>
      <c r="P214" s="63">
        <v>1</v>
      </c>
    </row>
    <row r="215" spans="2:16" x14ac:dyDescent="0.3">
      <c r="B215" s="43">
        <v>211</v>
      </c>
      <c r="C215" s="1">
        <v>7</v>
      </c>
      <c r="D215" s="291"/>
      <c r="E215" s="14" t="s">
        <v>56</v>
      </c>
      <c r="F215" s="10">
        <v>1603</v>
      </c>
      <c r="G215" s="2" t="s">
        <v>58</v>
      </c>
      <c r="H215" s="3">
        <v>61.129691564474179</v>
      </c>
      <c r="I215" s="4">
        <v>7.2463768115942031</v>
      </c>
      <c r="J215" s="6">
        <v>1.5793385358602752</v>
      </c>
      <c r="K215" s="7">
        <v>37.625418060200658</v>
      </c>
      <c r="L215" s="6">
        <v>69.955406911928662</v>
      </c>
      <c r="M215" s="8">
        <v>107.58082497212932</v>
      </c>
      <c r="N215" s="36">
        <v>12.26309921962096</v>
      </c>
      <c r="O215" s="36"/>
      <c r="P215" s="63">
        <v>1</v>
      </c>
    </row>
    <row r="216" spans="2:16" x14ac:dyDescent="0.3">
      <c r="B216" s="43">
        <v>212</v>
      </c>
      <c r="C216" s="1">
        <v>7</v>
      </c>
      <c r="D216" s="291"/>
      <c r="E216" s="14" t="s">
        <v>56</v>
      </c>
      <c r="F216" s="10">
        <v>1604</v>
      </c>
      <c r="G216" s="2" t="s">
        <v>57</v>
      </c>
      <c r="H216" s="3">
        <v>84.076551467855822</v>
      </c>
      <c r="I216" s="4">
        <v>9.8476402824228924</v>
      </c>
      <c r="J216" s="6">
        <v>1.6722408026755853</v>
      </c>
      <c r="K216" s="7">
        <v>51.467855815681901</v>
      </c>
      <c r="L216" s="6">
        <v>95.596432552954298</v>
      </c>
      <c r="M216" s="8">
        <v>147.0642883686362</v>
      </c>
      <c r="N216" s="36">
        <v>16.815310293571166</v>
      </c>
      <c r="O216" s="36"/>
      <c r="P216" s="63">
        <v>1</v>
      </c>
    </row>
    <row r="217" spans="2:16" x14ac:dyDescent="0.3">
      <c r="B217" s="43">
        <v>213</v>
      </c>
      <c r="C217" s="1">
        <v>7</v>
      </c>
      <c r="D217" s="291"/>
      <c r="E217" s="14" t="s">
        <v>56</v>
      </c>
      <c r="F217" s="10">
        <v>1605</v>
      </c>
      <c r="G217" s="2" t="s">
        <v>57</v>
      </c>
      <c r="H217" s="3">
        <v>82.868821999256781</v>
      </c>
      <c r="I217" s="4">
        <v>9.6618357487922708</v>
      </c>
      <c r="J217" s="6">
        <v>1.3935340022296545</v>
      </c>
      <c r="K217" s="7">
        <v>50.538833147528806</v>
      </c>
      <c r="L217" s="6">
        <v>93.924191750278709</v>
      </c>
      <c r="M217" s="8">
        <v>144.46302489780751</v>
      </c>
      <c r="N217" s="36">
        <v>16.536603493125234</v>
      </c>
      <c r="O217" s="36"/>
      <c r="P217" s="63">
        <v>1</v>
      </c>
    </row>
    <row r="218" spans="2:16" x14ac:dyDescent="0.3">
      <c r="B218" s="43">
        <v>214</v>
      </c>
      <c r="C218" s="1">
        <v>7</v>
      </c>
      <c r="D218" s="291"/>
      <c r="E218" s="14" t="s">
        <v>56</v>
      </c>
      <c r="F218" s="10">
        <v>1606</v>
      </c>
      <c r="G218" s="2" t="s">
        <v>58</v>
      </c>
      <c r="H218" s="3">
        <v>58.900037160906727</v>
      </c>
      <c r="I218" s="4">
        <v>3.9947974730583429</v>
      </c>
      <c r="J218" s="6">
        <v>2.0438498699368264</v>
      </c>
      <c r="K218" s="7">
        <v>34.931252322556674</v>
      </c>
      <c r="L218" s="6">
        <v>64.938684503901897</v>
      </c>
      <c r="M218" s="8">
        <v>99.86993682645857</v>
      </c>
      <c r="N218" s="36">
        <v>11.798587885544409</v>
      </c>
      <c r="O218" s="36"/>
      <c r="P218" s="63">
        <v>1</v>
      </c>
    </row>
    <row r="219" spans="2:16" x14ac:dyDescent="0.3">
      <c r="B219" s="43">
        <v>215</v>
      </c>
      <c r="C219" s="1">
        <v>7</v>
      </c>
      <c r="D219" s="291"/>
      <c r="E219" s="14" t="s">
        <v>56</v>
      </c>
      <c r="F219" s="10">
        <v>1607</v>
      </c>
      <c r="G219" s="2" t="s">
        <v>58</v>
      </c>
      <c r="H219" s="3">
        <v>58.900037160906727</v>
      </c>
      <c r="I219" s="4">
        <v>3.9947974730583429</v>
      </c>
      <c r="J219" s="6">
        <v>2.0438498699368264</v>
      </c>
      <c r="K219" s="7">
        <v>34.931252322556674</v>
      </c>
      <c r="L219" s="6">
        <v>64.938684503901897</v>
      </c>
      <c r="M219" s="8">
        <v>99.86993682645857</v>
      </c>
      <c r="N219" s="36">
        <v>11.798587885544409</v>
      </c>
      <c r="O219" s="36"/>
      <c r="P219" s="63">
        <v>1</v>
      </c>
    </row>
    <row r="220" spans="2:16" ht="15" thickBot="1" x14ac:dyDescent="0.35">
      <c r="B220" s="44">
        <v>216</v>
      </c>
      <c r="C220" s="45">
        <v>7</v>
      </c>
      <c r="D220" s="292"/>
      <c r="E220" s="39" t="s">
        <v>56</v>
      </c>
      <c r="F220" s="23">
        <v>1608</v>
      </c>
      <c r="G220" s="24" t="s">
        <v>58</v>
      </c>
      <c r="H220" s="25">
        <v>58.900037160906727</v>
      </c>
      <c r="I220" s="26">
        <v>3.9947974730583429</v>
      </c>
      <c r="J220" s="27">
        <v>2.0438498699368264</v>
      </c>
      <c r="K220" s="28">
        <v>34.931252322556674</v>
      </c>
      <c r="L220" s="27">
        <v>64.938684503901897</v>
      </c>
      <c r="M220" s="29">
        <v>99.86993682645857</v>
      </c>
      <c r="N220" s="40">
        <v>11.798587885544409</v>
      </c>
      <c r="O220" s="36"/>
      <c r="P220" s="63">
        <v>1</v>
      </c>
    </row>
    <row r="221" spans="2:16" x14ac:dyDescent="0.3">
      <c r="B221" s="49">
        <v>217</v>
      </c>
      <c r="C221" s="42">
        <v>7</v>
      </c>
      <c r="D221" s="290" t="s">
        <v>26</v>
      </c>
      <c r="E221" s="15" t="s">
        <v>55</v>
      </c>
      <c r="F221" s="30">
        <v>1701</v>
      </c>
      <c r="G221" s="16" t="s">
        <v>57</v>
      </c>
      <c r="H221" s="17">
        <v>81.475287997027138</v>
      </c>
      <c r="I221" s="18">
        <v>7.1534745447788932</v>
      </c>
      <c r="J221" s="20">
        <v>1.9509476031215163</v>
      </c>
      <c r="K221" s="21">
        <v>48.773690078037916</v>
      </c>
      <c r="L221" s="20">
        <v>90.579710144927546</v>
      </c>
      <c r="M221" s="22">
        <v>139.35340022296546</v>
      </c>
      <c r="N221" s="34">
        <v>16.257896692679303</v>
      </c>
      <c r="O221" s="36"/>
      <c r="P221" s="63">
        <v>1</v>
      </c>
    </row>
    <row r="222" spans="2:16" x14ac:dyDescent="0.3">
      <c r="B222" s="43">
        <v>218</v>
      </c>
      <c r="C222" s="1">
        <v>7</v>
      </c>
      <c r="D222" s="291"/>
      <c r="E222" s="14" t="s">
        <v>55</v>
      </c>
      <c r="F222" s="10">
        <v>1702</v>
      </c>
      <c r="G222" s="2" t="s">
        <v>58</v>
      </c>
      <c r="H222" s="3">
        <v>61.315496098104795</v>
      </c>
      <c r="I222" s="4">
        <v>7.2463768115942031</v>
      </c>
      <c r="J222" s="6">
        <v>1.3935340022296545</v>
      </c>
      <c r="K222" s="7">
        <v>37.625418060200673</v>
      </c>
      <c r="L222" s="6">
        <v>69.955406911928648</v>
      </c>
      <c r="M222" s="8">
        <v>107.58082497212932</v>
      </c>
      <c r="N222" s="36">
        <v>12.26309921962096</v>
      </c>
      <c r="O222" s="36"/>
      <c r="P222" s="63">
        <v>1</v>
      </c>
    </row>
    <row r="223" spans="2:16" x14ac:dyDescent="0.3">
      <c r="B223" s="43">
        <v>219</v>
      </c>
      <c r="C223" s="1">
        <v>7</v>
      </c>
      <c r="D223" s="291"/>
      <c r="E223" s="14" t="s">
        <v>55</v>
      </c>
      <c r="F223" s="10">
        <v>1703</v>
      </c>
      <c r="G223" s="2" t="s">
        <v>57</v>
      </c>
      <c r="H223" s="3">
        <v>78.87402452619844</v>
      </c>
      <c r="I223" s="4">
        <v>9.9405425492382022</v>
      </c>
      <c r="J223" s="6">
        <v>1.4864362690449648</v>
      </c>
      <c r="K223" s="7">
        <v>48.587885544407285</v>
      </c>
      <c r="L223" s="6">
        <v>90.3010033444816</v>
      </c>
      <c r="M223" s="8">
        <v>138.88888888888889</v>
      </c>
      <c r="N223" s="36">
        <v>15.793385358602752</v>
      </c>
      <c r="O223" s="36"/>
      <c r="P223" s="63">
        <v>1</v>
      </c>
    </row>
    <row r="224" spans="2:16" x14ac:dyDescent="0.3">
      <c r="B224" s="43">
        <v>220</v>
      </c>
      <c r="C224" s="1">
        <v>7</v>
      </c>
      <c r="D224" s="291"/>
      <c r="E224" s="14" t="s">
        <v>55</v>
      </c>
      <c r="F224" s="10">
        <v>1704</v>
      </c>
      <c r="G224" s="2" t="s">
        <v>58</v>
      </c>
      <c r="H224" s="3">
        <v>58.900037160906727</v>
      </c>
      <c r="I224" s="4">
        <v>3.9947974730583429</v>
      </c>
      <c r="J224" s="6">
        <v>2.0438498699368264</v>
      </c>
      <c r="K224" s="7">
        <v>34.931252322556674</v>
      </c>
      <c r="L224" s="6">
        <v>64.938684503901897</v>
      </c>
      <c r="M224" s="8">
        <v>99.86993682645857</v>
      </c>
      <c r="N224" s="36">
        <v>11.798587885544409</v>
      </c>
      <c r="O224" s="36"/>
      <c r="P224" s="63">
        <v>1</v>
      </c>
    </row>
    <row r="225" spans="2:16" x14ac:dyDescent="0.3">
      <c r="B225" s="43">
        <v>221</v>
      </c>
      <c r="C225" s="1">
        <v>7</v>
      </c>
      <c r="D225" s="291"/>
      <c r="E225" s="14" t="s">
        <v>55</v>
      </c>
      <c r="F225" s="10">
        <v>1705</v>
      </c>
      <c r="G225" s="2" t="s">
        <v>58</v>
      </c>
      <c r="H225" s="3">
        <v>58.900037160906727</v>
      </c>
      <c r="I225" s="4">
        <v>3.9947974730583429</v>
      </c>
      <c r="J225" s="6">
        <v>2.0438498699368264</v>
      </c>
      <c r="K225" s="7">
        <v>34.931252322556674</v>
      </c>
      <c r="L225" s="6">
        <v>64.938684503901897</v>
      </c>
      <c r="M225" s="8">
        <v>99.86993682645857</v>
      </c>
      <c r="N225" s="36">
        <v>11.798587885544409</v>
      </c>
      <c r="O225" s="36"/>
      <c r="P225" s="63">
        <v>1</v>
      </c>
    </row>
    <row r="226" spans="2:16" x14ac:dyDescent="0.3">
      <c r="B226" s="43">
        <v>222</v>
      </c>
      <c r="C226" s="1">
        <v>7</v>
      </c>
      <c r="D226" s="291"/>
      <c r="E226" s="14" t="s">
        <v>55</v>
      </c>
      <c r="F226" s="10">
        <v>1706</v>
      </c>
      <c r="G226" s="2" t="s">
        <v>58</v>
      </c>
      <c r="H226" s="3">
        <v>58.900037160906727</v>
      </c>
      <c r="I226" s="4">
        <v>3.9947974730583429</v>
      </c>
      <c r="J226" s="6">
        <v>2.0438498699368264</v>
      </c>
      <c r="K226" s="7">
        <v>34.931252322556674</v>
      </c>
      <c r="L226" s="6">
        <v>64.938684503901897</v>
      </c>
      <c r="M226" s="8">
        <v>99.86993682645857</v>
      </c>
      <c r="N226" s="36">
        <v>11.798587885544409</v>
      </c>
      <c r="O226" s="36"/>
      <c r="P226" s="63">
        <v>1</v>
      </c>
    </row>
    <row r="227" spans="2:16" x14ac:dyDescent="0.3">
      <c r="B227" s="43">
        <v>223</v>
      </c>
      <c r="C227" s="1">
        <v>7</v>
      </c>
      <c r="D227" s="291"/>
      <c r="E227" s="14" t="s">
        <v>55</v>
      </c>
      <c r="F227" s="10">
        <v>1707</v>
      </c>
      <c r="G227" s="2" t="s">
        <v>57</v>
      </c>
      <c r="H227" s="3">
        <v>81.661092530657754</v>
      </c>
      <c r="I227" s="4">
        <v>9.3831289483463394</v>
      </c>
      <c r="J227" s="6">
        <v>2.1367521367521367</v>
      </c>
      <c r="K227" s="7">
        <v>50.167224080267559</v>
      </c>
      <c r="L227" s="6">
        <v>93.18097361575623</v>
      </c>
      <c r="M227" s="8">
        <v>143.34819769602379</v>
      </c>
      <c r="N227" s="36">
        <v>16.350798959494611</v>
      </c>
      <c r="O227" s="36"/>
      <c r="P227" s="63">
        <v>1</v>
      </c>
    </row>
    <row r="228" spans="2:16" x14ac:dyDescent="0.3">
      <c r="B228" s="43">
        <v>224</v>
      </c>
      <c r="C228" s="1">
        <v>7</v>
      </c>
      <c r="D228" s="291"/>
      <c r="E228" s="14" t="s">
        <v>56</v>
      </c>
      <c r="F228" s="10">
        <v>1701</v>
      </c>
      <c r="G228" s="2" t="s">
        <v>57</v>
      </c>
      <c r="H228" s="3">
        <v>78.781122259383139</v>
      </c>
      <c r="I228" s="4">
        <v>10.126347082868822</v>
      </c>
      <c r="J228" s="6">
        <v>1.5793385358602752</v>
      </c>
      <c r="K228" s="7">
        <v>48.866592344853231</v>
      </c>
      <c r="L228" s="6">
        <v>90.486807878112231</v>
      </c>
      <c r="M228" s="8">
        <v>139.35340022296546</v>
      </c>
      <c r="N228" s="36">
        <v>15.793385358602752</v>
      </c>
      <c r="O228" s="36"/>
      <c r="P228" s="63">
        <v>1</v>
      </c>
    </row>
    <row r="229" spans="2:16" x14ac:dyDescent="0.3">
      <c r="B229" s="43">
        <v>225</v>
      </c>
      <c r="C229" s="1">
        <v>7</v>
      </c>
      <c r="D229" s="291"/>
      <c r="E229" s="14" t="s">
        <v>56</v>
      </c>
      <c r="F229" s="10">
        <v>1702</v>
      </c>
      <c r="G229" s="2" t="s">
        <v>57</v>
      </c>
      <c r="H229" s="3">
        <v>78.87402452619844</v>
      </c>
      <c r="I229" s="4">
        <v>9.8476402824228924</v>
      </c>
      <c r="J229" s="6">
        <v>1.5793385358602752</v>
      </c>
      <c r="K229" s="7">
        <v>49.052396878483862</v>
      </c>
      <c r="L229" s="6">
        <v>90.3010033444816</v>
      </c>
      <c r="M229" s="8">
        <v>139.35340022296546</v>
      </c>
      <c r="N229" s="36">
        <v>15.793385358602752</v>
      </c>
      <c r="O229" s="36"/>
      <c r="P229" s="63">
        <v>1</v>
      </c>
    </row>
    <row r="230" spans="2:16" x14ac:dyDescent="0.3">
      <c r="B230" s="43">
        <v>226</v>
      </c>
      <c r="C230" s="1">
        <v>7</v>
      </c>
      <c r="D230" s="291"/>
      <c r="E230" s="14" t="s">
        <v>56</v>
      </c>
      <c r="F230" s="10">
        <v>1703</v>
      </c>
      <c r="G230" s="2" t="s">
        <v>58</v>
      </c>
      <c r="H230" s="3">
        <v>61.129691564474179</v>
      </c>
      <c r="I230" s="4">
        <v>7.2463768115942031</v>
      </c>
      <c r="J230" s="6">
        <v>1.5793385358602752</v>
      </c>
      <c r="K230" s="7">
        <v>37.625418060200658</v>
      </c>
      <c r="L230" s="6">
        <v>69.955406911928662</v>
      </c>
      <c r="M230" s="8">
        <v>107.58082497212932</v>
      </c>
      <c r="N230" s="36">
        <v>12.26309921962096</v>
      </c>
      <c r="O230" s="36"/>
      <c r="P230" s="63">
        <v>1</v>
      </c>
    </row>
    <row r="231" spans="2:16" x14ac:dyDescent="0.3">
      <c r="B231" s="43">
        <v>227</v>
      </c>
      <c r="C231" s="1">
        <v>7</v>
      </c>
      <c r="D231" s="291"/>
      <c r="E231" s="14" t="s">
        <v>56</v>
      </c>
      <c r="F231" s="10">
        <v>1704</v>
      </c>
      <c r="G231" s="2" t="s">
        <v>57</v>
      </c>
      <c r="H231" s="3">
        <v>84.076551467855822</v>
      </c>
      <c r="I231" s="4">
        <v>9.8476402824228924</v>
      </c>
      <c r="J231" s="6">
        <v>1.6722408026755853</v>
      </c>
      <c r="K231" s="7">
        <v>51.467855815681901</v>
      </c>
      <c r="L231" s="6">
        <v>95.596432552954298</v>
      </c>
      <c r="M231" s="8">
        <v>147.0642883686362</v>
      </c>
      <c r="N231" s="36">
        <v>16.815310293571166</v>
      </c>
      <c r="O231" s="36"/>
      <c r="P231" s="63">
        <v>1</v>
      </c>
    </row>
    <row r="232" spans="2:16" x14ac:dyDescent="0.3">
      <c r="B232" s="43">
        <v>228</v>
      </c>
      <c r="C232" s="1">
        <v>7</v>
      </c>
      <c r="D232" s="291"/>
      <c r="E232" s="14" t="s">
        <v>56</v>
      </c>
      <c r="F232" s="10">
        <v>1705</v>
      </c>
      <c r="G232" s="2" t="s">
        <v>57</v>
      </c>
      <c r="H232" s="3">
        <v>82.868821999256781</v>
      </c>
      <c r="I232" s="4">
        <v>9.6618357487922708</v>
      </c>
      <c r="J232" s="6">
        <v>1.3935340022296545</v>
      </c>
      <c r="K232" s="7">
        <v>50.538833147528806</v>
      </c>
      <c r="L232" s="6">
        <v>93.924191750278709</v>
      </c>
      <c r="M232" s="8">
        <v>144.46302489780751</v>
      </c>
      <c r="N232" s="36">
        <v>16.536603493125234</v>
      </c>
      <c r="O232" s="36"/>
      <c r="P232" s="63">
        <v>1</v>
      </c>
    </row>
    <row r="233" spans="2:16" x14ac:dyDescent="0.3">
      <c r="B233" s="43">
        <v>229</v>
      </c>
      <c r="C233" s="1">
        <v>7</v>
      </c>
      <c r="D233" s="291"/>
      <c r="E233" s="14" t="s">
        <v>56</v>
      </c>
      <c r="F233" s="10">
        <v>1706</v>
      </c>
      <c r="G233" s="2" t="s">
        <v>58</v>
      </c>
      <c r="H233" s="3">
        <v>58.900037160906727</v>
      </c>
      <c r="I233" s="4">
        <v>3.9947974730583429</v>
      </c>
      <c r="J233" s="6">
        <v>2.0438498699368264</v>
      </c>
      <c r="K233" s="7">
        <v>34.931252322556674</v>
      </c>
      <c r="L233" s="6">
        <v>64.938684503901897</v>
      </c>
      <c r="M233" s="8">
        <v>99.86993682645857</v>
      </c>
      <c r="N233" s="36">
        <v>11.798587885544409</v>
      </c>
      <c r="O233" s="36"/>
      <c r="P233" s="63">
        <v>1</v>
      </c>
    </row>
    <row r="234" spans="2:16" x14ac:dyDescent="0.3">
      <c r="B234" s="43">
        <v>230</v>
      </c>
      <c r="C234" s="1">
        <v>7</v>
      </c>
      <c r="D234" s="291"/>
      <c r="E234" s="14" t="s">
        <v>56</v>
      </c>
      <c r="F234" s="10">
        <v>1707</v>
      </c>
      <c r="G234" s="2" t="s">
        <v>58</v>
      </c>
      <c r="H234" s="3">
        <v>58.900037160906727</v>
      </c>
      <c r="I234" s="4">
        <v>3.9947974730583429</v>
      </c>
      <c r="J234" s="6">
        <v>2.0438498699368264</v>
      </c>
      <c r="K234" s="7">
        <v>34.931252322556674</v>
      </c>
      <c r="L234" s="6">
        <v>64.938684503901897</v>
      </c>
      <c r="M234" s="8">
        <v>99.86993682645857</v>
      </c>
      <c r="N234" s="36">
        <v>11.798587885544409</v>
      </c>
      <c r="O234" s="36"/>
      <c r="P234" s="63">
        <v>1</v>
      </c>
    </row>
    <row r="235" spans="2:16" ht="15" thickBot="1" x14ac:dyDescent="0.35">
      <c r="B235" s="44">
        <v>231</v>
      </c>
      <c r="C235" s="45">
        <v>7</v>
      </c>
      <c r="D235" s="292"/>
      <c r="E235" s="39" t="s">
        <v>56</v>
      </c>
      <c r="F235" s="23">
        <v>1708</v>
      </c>
      <c r="G235" s="24" t="s">
        <v>58</v>
      </c>
      <c r="H235" s="25">
        <v>58.900037160906727</v>
      </c>
      <c r="I235" s="26">
        <v>3.9947974730583429</v>
      </c>
      <c r="J235" s="27">
        <v>2.0438498699368264</v>
      </c>
      <c r="K235" s="28">
        <v>34.931252322556674</v>
      </c>
      <c r="L235" s="27">
        <v>64.938684503901897</v>
      </c>
      <c r="M235" s="29">
        <v>99.86993682645857</v>
      </c>
      <c r="N235" s="40">
        <v>11.798587885544409</v>
      </c>
      <c r="O235" s="36"/>
      <c r="P235" s="63">
        <v>1</v>
      </c>
    </row>
    <row r="236" spans="2:16" x14ac:dyDescent="0.3">
      <c r="B236" s="49">
        <v>232</v>
      </c>
      <c r="C236" s="42">
        <v>7</v>
      </c>
      <c r="D236" s="290" t="s">
        <v>27</v>
      </c>
      <c r="E236" s="15" t="s">
        <v>55</v>
      </c>
      <c r="F236" s="30">
        <v>1801</v>
      </c>
      <c r="G236" s="16" t="s">
        <v>57</v>
      </c>
      <c r="H236" s="17">
        <v>81.475287997027138</v>
      </c>
      <c r="I236" s="18">
        <v>7.1534745447788932</v>
      </c>
      <c r="J236" s="20">
        <v>1.9509476031215163</v>
      </c>
      <c r="K236" s="21">
        <v>48.773690078037916</v>
      </c>
      <c r="L236" s="20">
        <v>90.579710144927546</v>
      </c>
      <c r="M236" s="22">
        <v>139.35340022296546</v>
      </c>
      <c r="N236" s="34">
        <v>16.257896692679303</v>
      </c>
      <c r="O236" s="36"/>
      <c r="P236" s="63">
        <v>1</v>
      </c>
    </row>
    <row r="237" spans="2:16" x14ac:dyDescent="0.3">
      <c r="B237" s="43">
        <v>233</v>
      </c>
      <c r="C237" s="1">
        <v>7</v>
      </c>
      <c r="D237" s="291"/>
      <c r="E237" s="14" t="s">
        <v>55</v>
      </c>
      <c r="F237" s="10">
        <v>1802</v>
      </c>
      <c r="G237" s="2" t="s">
        <v>58</v>
      </c>
      <c r="H237" s="3">
        <v>61.315496098104795</v>
      </c>
      <c r="I237" s="4">
        <v>7.2463768115942031</v>
      </c>
      <c r="J237" s="6">
        <v>1.3935340022296545</v>
      </c>
      <c r="K237" s="7">
        <v>37.625418060200673</v>
      </c>
      <c r="L237" s="6">
        <v>69.955406911928648</v>
      </c>
      <c r="M237" s="8">
        <v>107.58082497212932</v>
      </c>
      <c r="N237" s="36">
        <v>12.26309921962096</v>
      </c>
      <c r="O237" s="36"/>
      <c r="P237" s="63">
        <v>1</v>
      </c>
    </row>
    <row r="238" spans="2:16" x14ac:dyDescent="0.3">
      <c r="B238" s="43">
        <v>234</v>
      </c>
      <c r="C238" s="1">
        <v>7</v>
      </c>
      <c r="D238" s="291"/>
      <c r="E238" s="14" t="s">
        <v>55</v>
      </c>
      <c r="F238" s="10">
        <v>1803</v>
      </c>
      <c r="G238" s="2" t="s">
        <v>58</v>
      </c>
      <c r="H238" s="3">
        <v>61.222593831289487</v>
      </c>
      <c r="I238" s="4">
        <v>7.5250836120401345</v>
      </c>
      <c r="J238" s="6">
        <v>1.6722408026755853</v>
      </c>
      <c r="K238" s="7">
        <v>37.904124860646604</v>
      </c>
      <c r="L238" s="6">
        <v>70.41991824600521</v>
      </c>
      <c r="M238" s="8">
        <v>108.32404310665181</v>
      </c>
      <c r="N238" s="36">
        <v>12.26309921962096</v>
      </c>
      <c r="O238" s="36"/>
      <c r="P238" s="63">
        <v>1</v>
      </c>
    </row>
    <row r="239" spans="2:16" x14ac:dyDescent="0.3">
      <c r="B239" s="43">
        <v>235</v>
      </c>
      <c r="C239" s="1">
        <v>7</v>
      </c>
      <c r="D239" s="291"/>
      <c r="E239" s="14" t="s">
        <v>55</v>
      </c>
      <c r="F239" s="10">
        <v>1804</v>
      </c>
      <c r="G239" s="2" t="s">
        <v>58</v>
      </c>
      <c r="H239" s="3">
        <v>58.900037160906727</v>
      </c>
      <c r="I239" s="4">
        <v>3.9947974730583429</v>
      </c>
      <c r="J239" s="6">
        <v>2.0438498699368264</v>
      </c>
      <c r="K239" s="7">
        <v>34.931252322556674</v>
      </c>
      <c r="L239" s="6">
        <v>64.938684503901897</v>
      </c>
      <c r="M239" s="8">
        <v>99.86993682645857</v>
      </c>
      <c r="N239" s="36">
        <v>11.798587885544409</v>
      </c>
      <c r="O239" s="36"/>
      <c r="P239" s="63">
        <v>1</v>
      </c>
    </row>
    <row r="240" spans="2:16" x14ac:dyDescent="0.3">
      <c r="B240" s="43">
        <v>236</v>
      </c>
      <c r="C240" s="1">
        <v>7</v>
      </c>
      <c r="D240" s="291"/>
      <c r="E240" s="14" t="s">
        <v>55</v>
      </c>
      <c r="F240" s="10">
        <v>1805</v>
      </c>
      <c r="G240" s="2" t="s">
        <v>58</v>
      </c>
      <c r="H240" s="3">
        <v>58.900037160906727</v>
      </c>
      <c r="I240" s="4">
        <v>3.9947974730583429</v>
      </c>
      <c r="J240" s="6">
        <v>2.0438498699368264</v>
      </c>
      <c r="K240" s="7">
        <v>34.931252322556674</v>
      </c>
      <c r="L240" s="6">
        <v>64.938684503901897</v>
      </c>
      <c r="M240" s="8">
        <v>99.86993682645857</v>
      </c>
      <c r="N240" s="36">
        <v>11.798587885544409</v>
      </c>
      <c r="O240" s="36"/>
      <c r="P240" s="63">
        <v>1</v>
      </c>
    </row>
    <row r="241" spans="2:16" x14ac:dyDescent="0.3">
      <c r="B241" s="43">
        <v>237</v>
      </c>
      <c r="C241" s="1">
        <v>7</v>
      </c>
      <c r="D241" s="291"/>
      <c r="E241" s="14" t="s">
        <v>55</v>
      </c>
      <c r="F241" s="10">
        <v>1806</v>
      </c>
      <c r="G241" s="2" t="s">
        <v>58</v>
      </c>
      <c r="H241" s="3">
        <v>58.900037160906727</v>
      </c>
      <c r="I241" s="4">
        <v>3.9947974730583429</v>
      </c>
      <c r="J241" s="6">
        <v>2.0438498699368264</v>
      </c>
      <c r="K241" s="7">
        <v>34.931252322556674</v>
      </c>
      <c r="L241" s="6">
        <v>64.938684503901897</v>
      </c>
      <c r="M241" s="8">
        <v>99.86993682645857</v>
      </c>
      <c r="N241" s="36">
        <v>11.798587885544409</v>
      </c>
      <c r="O241" s="36"/>
      <c r="P241" s="63">
        <v>1</v>
      </c>
    </row>
    <row r="242" spans="2:16" x14ac:dyDescent="0.3">
      <c r="B242" s="43">
        <v>238</v>
      </c>
      <c r="C242" s="1">
        <v>7</v>
      </c>
      <c r="D242" s="291"/>
      <c r="E242" s="14" t="s">
        <v>55</v>
      </c>
      <c r="F242" s="10">
        <v>1807</v>
      </c>
      <c r="G242" s="2" t="s">
        <v>57</v>
      </c>
      <c r="H242" s="3">
        <v>81.661092530657754</v>
      </c>
      <c r="I242" s="4">
        <v>9.3831289483463394</v>
      </c>
      <c r="J242" s="6">
        <v>2.1367521367521367</v>
      </c>
      <c r="K242" s="7">
        <v>50.167224080267559</v>
      </c>
      <c r="L242" s="6">
        <v>93.18097361575623</v>
      </c>
      <c r="M242" s="8">
        <v>143.34819769602379</v>
      </c>
      <c r="N242" s="36">
        <v>16.350798959494611</v>
      </c>
      <c r="O242" s="36"/>
      <c r="P242" s="63">
        <v>1</v>
      </c>
    </row>
    <row r="243" spans="2:16" x14ac:dyDescent="0.3">
      <c r="B243" s="43">
        <v>239</v>
      </c>
      <c r="C243" s="1">
        <v>7</v>
      </c>
      <c r="D243" s="291"/>
      <c r="E243" s="14" t="s">
        <v>56</v>
      </c>
      <c r="F243" s="10">
        <v>1801</v>
      </c>
      <c r="G243" s="2" t="s">
        <v>57</v>
      </c>
      <c r="H243" s="3">
        <v>78.781122259383139</v>
      </c>
      <c r="I243" s="4">
        <v>10.126347082868822</v>
      </c>
      <c r="J243" s="6">
        <v>1.5793385358602752</v>
      </c>
      <c r="K243" s="7">
        <v>48.866592344853231</v>
      </c>
      <c r="L243" s="6">
        <v>90.486807878112231</v>
      </c>
      <c r="M243" s="8">
        <v>139.35340022296546</v>
      </c>
      <c r="N243" s="36">
        <v>15.793385358602752</v>
      </c>
      <c r="O243" s="36"/>
      <c r="P243" s="63">
        <v>1</v>
      </c>
    </row>
    <row r="244" spans="2:16" x14ac:dyDescent="0.3">
      <c r="B244" s="43">
        <v>240</v>
      </c>
      <c r="C244" s="1">
        <v>7</v>
      </c>
      <c r="D244" s="291"/>
      <c r="E244" s="14" t="s">
        <v>56</v>
      </c>
      <c r="F244" s="10">
        <v>1802</v>
      </c>
      <c r="G244" s="2" t="s">
        <v>58</v>
      </c>
      <c r="H244" s="3">
        <v>59.736157562244522</v>
      </c>
      <c r="I244" s="4">
        <v>7.5250836120401345</v>
      </c>
      <c r="J244" s="6">
        <v>1.5793385358602752</v>
      </c>
      <c r="K244" s="7">
        <v>37.06800445930881</v>
      </c>
      <c r="L244" s="6">
        <v>68.840579710144937</v>
      </c>
      <c r="M244" s="8">
        <v>105.90858416945375</v>
      </c>
      <c r="N244" s="36">
        <v>11.984392419175029</v>
      </c>
      <c r="O244" s="36"/>
      <c r="P244" s="63">
        <v>1</v>
      </c>
    </row>
    <row r="245" spans="2:16" x14ac:dyDescent="0.3">
      <c r="B245" s="43">
        <v>241</v>
      </c>
      <c r="C245" s="1">
        <v>7</v>
      </c>
      <c r="D245" s="291"/>
      <c r="E245" s="14" t="s">
        <v>56</v>
      </c>
      <c r="F245" s="10">
        <v>1803</v>
      </c>
      <c r="G245" s="2" t="s">
        <v>58</v>
      </c>
      <c r="H245" s="3">
        <v>61.129691564474179</v>
      </c>
      <c r="I245" s="4">
        <v>7.2463768115942031</v>
      </c>
      <c r="J245" s="6">
        <v>1.5793385358602752</v>
      </c>
      <c r="K245" s="7">
        <v>37.625418060200658</v>
      </c>
      <c r="L245" s="6">
        <v>69.955406911928662</v>
      </c>
      <c r="M245" s="8">
        <v>107.58082497212932</v>
      </c>
      <c r="N245" s="36">
        <v>12.26309921962096</v>
      </c>
      <c r="O245" s="36"/>
      <c r="P245" s="63">
        <v>1</v>
      </c>
    </row>
    <row r="246" spans="2:16" x14ac:dyDescent="0.3">
      <c r="B246" s="43">
        <v>242</v>
      </c>
      <c r="C246" s="1">
        <v>7</v>
      </c>
      <c r="D246" s="291"/>
      <c r="E246" s="14" t="s">
        <v>56</v>
      </c>
      <c r="F246" s="10">
        <v>1804</v>
      </c>
      <c r="G246" s="2" t="s">
        <v>57</v>
      </c>
      <c r="H246" s="3">
        <v>84.076551467855822</v>
      </c>
      <c r="I246" s="4">
        <v>9.8476402824228924</v>
      </c>
      <c r="J246" s="6">
        <v>1.6722408026755853</v>
      </c>
      <c r="K246" s="7">
        <v>51.467855815681901</v>
      </c>
      <c r="L246" s="6">
        <v>95.596432552954298</v>
      </c>
      <c r="M246" s="8">
        <v>147.0642883686362</v>
      </c>
      <c r="N246" s="36">
        <v>16.815310293571166</v>
      </c>
      <c r="O246" s="36"/>
      <c r="P246" s="63">
        <v>1</v>
      </c>
    </row>
    <row r="247" spans="2:16" x14ac:dyDescent="0.3">
      <c r="B247" s="43">
        <v>243</v>
      </c>
      <c r="C247" s="1">
        <v>7</v>
      </c>
      <c r="D247" s="291"/>
      <c r="E247" s="14" t="s">
        <v>56</v>
      </c>
      <c r="F247" s="10">
        <v>1805</v>
      </c>
      <c r="G247" s="2" t="s">
        <v>57</v>
      </c>
      <c r="H247" s="3">
        <v>82.868821999256781</v>
      </c>
      <c r="I247" s="4">
        <v>9.6618357487922708</v>
      </c>
      <c r="J247" s="6">
        <v>1.3935340022296545</v>
      </c>
      <c r="K247" s="7">
        <v>50.538833147528806</v>
      </c>
      <c r="L247" s="6">
        <v>93.924191750278709</v>
      </c>
      <c r="M247" s="8">
        <v>144.46302489780751</v>
      </c>
      <c r="N247" s="36">
        <v>16.536603493125234</v>
      </c>
      <c r="O247" s="36"/>
      <c r="P247" s="63">
        <v>1</v>
      </c>
    </row>
    <row r="248" spans="2:16" x14ac:dyDescent="0.3">
      <c r="B248" s="43">
        <v>244</v>
      </c>
      <c r="C248" s="1">
        <v>7</v>
      </c>
      <c r="D248" s="291"/>
      <c r="E248" s="14" t="s">
        <v>56</v>
      </c>
      <c r="F248" s="10">
        <v>1806</v>
      </c>
      <c r="G248" s="2" t="s">
        <v>58</v>
      </c>
      <c r="H248" s="3">
        <v>58.900037160906727</v>
      </c>
      <c r="I248" s="4">
        <v>3.9947974730583429</v>
      </c>
      <c r="J248" s="6">
        <v>2.0438498699368264</v>
      </c>
      <c r="K248" s="7">
        <v>34.931252322556674</v>
      </c>
      <c r="L248" s="6">
        <v>64.938684503901897</v>
      </c>
      <c r="M248" s="8">
        <v>99.86993682645857</v>
      </c>
      <c r="N248" s="36">
        <v>11.798587885544409</v>
      </c>
      <c r="O248" s="36"/>
      <c r="P248" s="63">
        <v>1</v>
      </c>
    </row>
    <row r="249" spans="2:16" x14ac:dyDescent="0.3">
      <c r="B249" s="43">
        <v>245</v>
      </c>
      <c r="C249" s="1">
        <v>7</v>
      </c>
      <c r="D249" s="291"/>
      <c r="E249" s="14" t="s">
        <v>56</v>
      </c>
      <c r="F249" s="10">
        <v>1807</v>
      </c>
      <c r="G249" s="2" t="s">
        <v>58</v>
      </c>
      <c r="H249" s="3">
        <v>58.900037160906727</v>
      </c>
      <c r="I249" s="4">
        <v>3.9947974730583429</v>
      </c>
      <c r="J249" s="6">
        <v>2.0438498699368264</v>
      </c>
      <c r="K249" s="7">
        <v>34.931252322556674</v>
      </c>
      <c r="L249" s="6">
        <v>64.938684503901897</v>
      </c>
      <c r="M249" s="8">
        <v>99.86993682645857</v>
      </c>
      <c r="N249" s="36">
        <v>11.798587885544409</v>
      </c>
      <c r="O249" s="36"/>
      <c r="P249" s="63">
        <v>1</v>
      </c>
    </row>
    <row r="250" spans="2:16" ht="15" thickBot="1" x14ac:dyDescent="0.35">
      <c r="B250" s="44">
        <v>246</v>
      </c>
      <c r="C250" s="45">
        <v>7</v>
      </c>
      <c r="D250" s="292"/>
      <c r="E250" s="39" t="s">
        <v>56</v>
      </c>
      <c r="F250" s="23">
        <v>1808</v>
      </c>
      <c r="G250" s="24" t="s">
        <v>58</v>
      </c>
      <c r="H250" s="25">
        <v>58.900037160906727</v>
      </c>
      <c r="I250" s="26">
        <v>3.9947974730583429</v>
      </c>
      <c r="J250" s="27">
        <v>2.0438498699368264</v>
      </c>
      <c r="K250" s="28">
        <v>34.931252322556674</v>
      </c>
      <c r="L250" s="27">
        <v>64.938684503901897</v>
      </c>
      <c r="M250" s="29">
        <v>99.86993682645857</v>
      </c>
      <c r="N250" s="40">
        <v>11.798587885544409</v>
      </c>
      <c r="O250" s="36"/>
      <c r="P250" s="63">
        <v>1</v>
      </c>
    </row>
    <row r="251" spans="2:16" x14ac:dyDescent="0.3">
      <c r="B251" s="49">
        <v>247</v>
      </c>
      <c r="C251" s="42">
        <v>7</v>
      </c>
      <c r="D251" s="290" t="s">
        <v>28</v>
      </c>
      <c r="E251" s="15" t="s">
        <v>55</v>
      </c>
      <c r="F251" s="30">
        <v>1901</v>
      </c>
      <c r="G251" s="16" t="s">
        <v>57</v>
      </c>
      <c r="H251" s="17">
        <v>81.475287997027138</v>
      </c>
      <c r="I251" s="18">
        <v>7.1534745447788932</v>
      </c>
      <c r="J251" s="20">
        <v>1.9509476031215163</v>
      </c>
      <c r="K251" s="21">
        <v>48.773690078037916</v>
      </c>
      <c r="L251" s="20">
        <v>90.579710144927546</v>
      </c>
      <c r="M251" s="22">
        <v>139.35340022296546</v>
      </c>
      <c r="N251" s="34">
        <v>16.257896692679303</v>
      </c>
      <c r="O251" s="36"/>
      <c r="P251" s="63">
        <v>1</v>
      </c>
    </row>
    <row r="252" spans="2:16" x14ac:dyDescent="0.3">
      <c r="B252" s="43">
        <v>248</v>
      </c>
      <c r="C252" s="1">
        <v>7</v>
      </c>
      <c r="D252" s="291"/>
      <c r="E252" s="14" t="s">
        <v>55</v>
      </c>
      <c r="F252" s="10">
        <v>1902</v>
      </c>
      <c r="G252" s="2" t="s">
        <v>58</v>
      </c>
      <c r="H252" s="3">
        <v>61.315496098104795</v>
      </c>
      <c r="I252" s="4">
        <v>7.2463768115942031</v>
      </c>
      <c r="J252" s="6">
        <v>1.3935340022296545</v>
      </c>
      <c r="K252" s="7">
        <v>37.625418060200673</v>
      </c>
      <c r="L252" s="6">
        <v>69.955406911928648</v>
      </c>
      <c r="M252" s="8">
        <v>107.58082497212932</v>
      </c>
      <c r="N252" s="36">
        <v>12.26309921962096</v>
      </c>
      <c r="O252" s="36"/>
      <c r="P252" s="63">
        <v>1</v>
      </c>
    </row>
    <row r="253" spans="2:16" x14ac:dyDescent="0.3">
      <c r="B253" s="43">
        <v>249</v>
      </c>
      <c r="C253" s="1">
        <v>7</v>
      </c>
      <c r="D253" s="291"/>
      <c r="E253" s="14" t="s">
        <v>55</v>
      </c>
      <c r="F253" s="10">
        <v>1903</v>
      </c>
      <c r="G253" s="2" t="s">
        <v>58</v>
      </c>
      <c r="H253" s="3">
        <v>61.222593831289487</v>
      </c>
      <c r="I253" s="4">
        <v>7.5250836120401345</v>
      </c>
      <c r="J253" s="6">
        <v>1.6722408026755853</v>
      </c>
      <c r="K253" s="7">
        <v>37.904124860646604</v>
      </c>
      <c r="L253" s="6">
        <v>70.41991824600521</v>
      </c>
      <c r="M253" s="8">
        <v>108.32404310665181</v>
      </c>
      <c r="N253" s="36">
        <v>12.26309921962096</v>
      </c>
      <c r="O253" s="36"/>
      <c r="P253" s="63">
        <v>1</v>
      </c>
    </row>
    <row r="254" spans="2:16" x14ac:dyDescent="0.3">
      <c r="B254" s="43">
        <v>250</v>
      </c>
      <c r="C254" s="1">
        <v>7</v>
      </c>
      <c r="D254" s="291"/>
      <c r="E254" s="14" t="s">
        <v>55</v>
      </c>
      <c r="F254" s="10">
        <v>1904</v>
      </c>
      <c r="G254" s="2" t="s">
        <v>58</v>
      </c>
      <c r="H254" s="3">
        <v>58.900037160906727</v>
      </c>
      <c r="I254" s="4">
        <v>3.9947974730583429</v>
      </c>
      <c r="J254" s="6">
        <v>2.0438498699368264</v>
      </c>
      <c r="K254" s="7">
        <v>34.931252322556674</v>
      </c>
      <c r="L254" s="6">
        <v>64.938684503901897</v>
      </c>
      <c r="M254" s="8">
        <v>99.86993682645857</v>
      </c>
      <c r="N254" s="36">
        <v>11.798587885544409</v>
      </c>
      <c r="O254" s="36"/>
      <c r="P254" s="63">
        <v>1</v>
      </c>
    </row>
    <row r="255" spans="2:16" x14ac:dyDescent="0.3">
      <c r="B255" s="43">
        <v>251</v>
      </c>
      <c r="C255" s="1">
        <v>7</v>
      </c>
      <c r="D255" s="291"/>
      <c r="E255" s="14" t="s">
        <v>55</v>
      </c>
      <c r="F255" s="10">
        <v>1905</v>
      </c>
      <c r="G255" s="2" t="s">
        <v>58</v>
      </c>
      <c r="H255" s="3">
        <v>58.900037160906727</v>
      </c>
      <c r="I255" s="4">
        <v>3.9947974730583429</v>
      </c>
      <c r="J255" s="6">
        <v>2.0438498699368264</v>
      </c>
      <c r="K255" s="7">
        <v>34.931252322556674</v>
      </c>
      <c r="L255" s="6">
        <v>64.938684503901897</v>
      </c>
      <c r="M255" s="8">
        <v>99.86993682645857</v>
      </c>
      <c r="N255" s="36">
        <v>11.798587885544409</v>
      </c>
      <c r="O255" s="36"/>
      <c r="P255" s="63">
        <v>1</v>
      </c>
    </row>
    <row r="256" spans="2:16" x14ac:dyDescent="0.3">
      <c r="B256" s="43">
        <v>252</v>
      </c>
      <c r="C256" s="1">
        <v>7</v>
      </c>
      <c r="D256" s="291"/>
      <c r="E256" s="14" t="s">
        <v>55</v>
      </c>
      <c r="F256" s="10">
        <v>1906</v>
      </c>
      <c r="G256" s="2" t="s">
        <v>58</v>
      </c>
      <c r="H256" s="3">
        <v>58.900037160906727</v>
      </c>
      <c r="I256" s="4">
        <v>3.9947974730583429</v>
      </c>
      <c r="J256" s="6">
        <v>2.0438498699368264</v>
      </c>
      <c r="K256" s="7">
        <v>34.931252322556674</v>
      </c>
      <c r="L256" s="6">
        <v>64.938684503901897</v>
      </c>
      <c r="M256" s="8">
        <v>99.86993682645857</v>
      </c>
      <c r="N256" s="36">
        <v>11.798587885544409</v>
      </c>
      <c r="O256" s="36"/>
      <c r="P256" s="63">
        <v>1</v>
      </c>
    </row>
    <row r="257" spans="2:16" x14ac:dyDescent="0.3">
      <c r="B257" s="43">
        <v>253</v>
      </c>
      <c r="C257" s="1">
        <v>7</v>
      </c>
      <c r="D257" s="291"/>
      <c r="E257" s="14" t="s">
        <v>55</v>
      </c>
      <c r="F257" s="10">
        <v>1907</v>
      </c>
      <c r="G257" s="2" t="s">
        <v>57</v>
      </c>
      <c r="H257" s="3">
        <v>81.661092530657754</v>
      </c>
      <c r="I257" s="4">
        <v>9.3831289483463394</v>
      </c>
      <c r="J257" s="6">
        <v>2.1367521367521367</v>
      </c>
      <c r="K257" s="7">
        <v>50.167224080267559</v>
      </c>
      <c r="L257" s="6">
        <v>93.18097361575623</v>
      </c>
      <c r="M257" s="8">
        <v>143.34819769602379</v>
      </c>
      <c r="N257" s="36">
        <v>16.350798959494611</v>
      </c>
      <c r="O257" s="36"/>
      <c r="P257" s="63">
        <v>1</v>
      </c>
    </row>
    <row r="258" spans="2:16" x14ac:dyDescent="0.3">
      <c r="B258" s="43">
        <v>254</v>
      </c>
      <c r="C258" s="1">
        <v>7</v>
      </c>
      <c r="D258" s="291"/>
      <c r="E258" s="14" t="s">
        <v>56</v>
      </c>
      <c r="F258" s="10">
        <v>1901</v>
      </c>
      <c r="G258" s="2" t="s">
        <v>57</v>
      </c>
      <c r="H258" s="3">
        <v>78.781122259383139</v>
      </c>
      <c r="I258" s="4">
        <v>10.126347082868822</v>
      </c>
      <c r="J258" s="6">
        <v>1.5793385358602752</v>
      </c>
      <c r="K258" s="7">
        <v>48.866592344853231</v>
      </c>
      <c r="L258" s="6">
        <v>90.486807878112231</v>
      </c>
      <c r="M258" s="8">
        <v>139.35340022296546</v>
      </c>
      <c r="N258" s="36">
        <v>15.793385358602752</v>
      </c>
      <c r="O258" s="36"/>
      <c r="P258" s="63">
        <v>1</v>
      </c>
    </row>
    <row r="259" spans="2:16" x14ac:dyDescent="0.3">
      <c r="B259" s="43">
        <v>255</v>
      </c>
      <c r="C259" s="1">
        <v>7</v>
      </c>
      <c r="D259" s="291"/>
      <c r="E259" s="14" t="s">
        <v>56</v>
      </c>
      <c r="F259" s="10">
        <v>1902</v>
      </c>
      <c r="G259" s="2" t="s">
        <v>58</v>
      </c>
      <c r="H259" s="3">
        <v>59.736157562244522</v>
      </c>
      <c r="I259" s="4">
        <v>7.5250836120401345</v>
      </c>
      <c r="J259" s="6">
        <v>1.5793385358602752</v>
      </c>
      <c r="K259" s="7">
        <v>37.06800445930881</v>
      </c>
      <c r="L259" s="6">
        <v>68.840579710144937</v>
      </c>
      <c r="M259" s="8">
        <v>105.90858416945375</v>
      </c>
      <c r="N259" s="36">
        <v>11.984392419175029</v>
      </c>
      <c r="O259" s="36"/>
      <c r="P259" s="63">
        <v>1</v>
      </c>
    </row>
    <row r="260" spans="2:16" x14ac:dyDescent="0.3">
      <c r="B260" s="43">
        <v>256</v>
      </c>
      <c r="C260" s="1">
        <v>7</v>
      </c>
      <c r="D260" s="291"/>
      <c r="E260" s="14" t="s">
        <v>56</v>
      </c>
      <c r="F260" s="10">
        <v>1903</v>
      </c>
      <c r="G260" s="2" t="s">
        <v>58</v>
      </c>
      <c r="H260" s="3">
        <v>61.129691564474179</v>
      </c>
      <c r="I260" s="4">
        <v>7.2463768115942031</v>
      </c>
      <c r="J260" s="6">
        <v>1.5793385358602752</v>
      </c>
      <c r="K260" s="7">
        <v>37.625418060200658</v>
      </c>
      <c r="L260" s="6">
        <v>69.955406911928662</v>
      </c>
      <c r="M260" s="8">
        <v>107.58082497212932</v>
      </c>
      <c r="N260" s="36">
        <v>12.26309921962096</v>
      </c>
      <c r="O260" s="36"/>
      <c r="P260" s="63">
        <v>1</v>
      </c>
    </row>
    <row r="261" spans="2:16" x14ac:dyDescent="0.3">
      <c r="B261" s="43">
        <v>257</v>
      </c>
      <c r="C261" s="1">
        <v>7</v>
      </c>
      <c r="D261" s="291"/>
      <c r="E261" s="14" t="s">
        <v>56</v>
      </c>
      <c r="F261" s="10">
        <v>1904</v>
      </c>
      <c r="G261" s="2" t="s">
        <v>57</v>
      </c>
      <c r="H261" s="3">
        <v>84.076551467855822</v>
      </c>
      <c r="I261" s="4">
        <v>9.8476402824228924</v>
      </c>
      <c r="J261" s="6">
        <v>1.6722408026755853</v>
      </c>
      <c r="K261" s="7">
        <v>51.467855815681901</v>
      </c>
      <c r="L261" s="6">
        <v>95.596432552954298</v>
      </c>
      <c r="M261" s="8">
        <v>147.0642883686362</v>
      </c>
      <c r="N261" s="36">
        <v>16.815310293571166</v>
      </c>
      <c r="O261" s="36"/>
      <c r="P261" s="63">
        <v>1</v>
      </c>
    </row>
    <row r="262" spans="2:16" x14ac:dyDescent="0.3">
      <c r="B262" s="43">
        <v>258</v>
      </c>
      <c r="C262" s="1">
        <v>7</v>
      </c>
      <c r="D262" s="291"/>
      <c r="E262" s="14" t="s">
        <v>56</v>
      </c>
      <c r="F262" s="10">
        <v>1905</v>
      </c>
      <c r="G262" s="2" t="s">
        <v>57</v>
      </c>
      <c r="H262" s="3">
        <v>82.868821999256781</v>
      </c>
      <c r="I262" s="4">
        <v>9.6618357487922708</v>
      </c>
      <c r="J262" s="6">
        <v>1.3935340022296545</v>
      </c>
      <c r="K262" s="7">
        <v>50.538833147528806</v>
      </c>
      <c r="L262" s="6">
        <v>93.924191750278709</v>
      </c>
      <c r="M262" s="8">
        <v>144.46302489780751</v>
      </c>
      <c r="N262" s="36">
        <v>16.536603493125234</v>
      </c>
      <c r="O262" s="36"/>
      <c r="P262" s="63">
        <v>1</v>
      </c>
    </row>
    <row r="263" spans="2:16" x14ac:dyDescent="0.3">
      <c r="B263" s="43">
        <v>259</v>
      </c>
      <c r="C263" s="1">
        <v>7</v>
      </c>
      <c r="D263" s="291"/>
      <c r="E263" s="14" t="s">
        <v>56</v>
      </c>
      <c r="F263" s="10">
        <v>1906</v>
      </c>
      <c r="G263" s="2" t="s">
        <v>58</v>
      </c>
      <c r="H263" s="3">
        <v>58.900037160906727</v>
      </c>
      <c r="I263" s="4">
        <v>3.9947974730583429</v>
      </c>
      <c r="J263" s="6">
        <v>2.0438498699368264</v>
      </c>
      <c r="K263" s="7">
        <v>34.931252322556674</v>
      </c>
      <c r="L263" s="6">
        <v>64.938684503901897</v>
      </c>
      <c r="M263" s="8">
        <v>99.86993682645857</v>
      </c>
      <c r="N263" s="36">
        <v>11.798587885544409</v>
      </c>
      <c r="O263" s="36"/>
      <c r="P263" s="63">
        <v>1</v>
      </c>
    </row>
    <row r="264" spans="2:16" x14ac:dyDescent="0.3">
      <c r="B264" s="43">
        <v>260</v>
      </c>
      <c r="C264" s="1">
        <v>7</v>
      </c>
      <c r="D264" s="291"/>
      <c r="E264" s="14" t="s">
        <v>56</v>
      </c>
      <c r="F264" s="10">
        <v>1907</v>
      </c>
      <c r="G264" s="2" t="s">
        <v>58</v>
      </c>
      <c r="H264" s="3">
        <v>58.900037160906727</v>
      </c>
      <c r="I264" s="4">
        <v>3.9947974730583429</v>
      </c>
      <c r="J264" s="6">
        <v>2.0438498699368264</v>
      </c>
      <c r="K264" s="7">
        <v>34.931252322556674</v>
      </c>
      <c r="L264" s="6">
        <v>64.938684503901897</v>
      </c>
      <c r="M264" s="8">
        <v>99.86993682645857</v>
      </c>
      <c r="N264" s="36">
        <v>11.798587885544409</v>
      </c>
      <c r="O264" s="36"/>
      <c r="P264" s="63">
        <v>1</v>
      </c>
    </row>
    <row r="265" spans="2:16" ht="15" thickBot="1" x14ac:dyDescent="0.35">
      <c r="B265" s="44">
        <v>261</v>
      </c>
      <c r="C265" s="45">
        <v>7</v>
      </c>
      <c r="D265" s="292"/>
      <c r="E265" s="39" t="s">
        <v>56</v>
      </c>
      <c r="F265" s="23">
        <v>1908</v>
      </c>
      <c r="G265" s="24" t="s">
        <v>58</v>
      </c>
      <c r="H265" s="25">
        <v>58.900037160906727</v>
      </c>
      <c r="I265" s="26">
        <v>3.9947974730583429</v>
      </c>
      <c r="J265" s="27">
        <v>2.0438498699368264</v>
      </c>
      <c r="K265" s="28">
        <v>34.931252322556674</v>
      </c>
      <c r="L265" s="27">
        <v>64.938684503901897</v>
      </c>
      <c r="M265" s="29">
        <v>99.86993682645857</v>
      </c>
      <c r="N265" s="40">
        <v>11.798587885544409</v>
      </c>
      <c r="O265" s="36"/>
      <c r="P265" s="63">
        <v>1</v>
      </c>
    </row>
    <row r="266" spans="2:16" x14ac:dyDescent="0.3">
      <c r="B266" s="49">
        <v>262</v>
      </c>
      <c r="C266" s="42">
        <v>7</v>
      </c>
      <c r="D266" s="290" t="s">
        <v>29</v>
      </c>
      <c r="E266" s="15" t="s">
        <v>55</v>
      </c>
      <c r="F266" s="30">
        <v>2001</v>
      </c>
      <c r="G266" s="16" t="s">
        <v>57</v>
      </c>
      <c r="H266" s="17">
        <v>81.475287997027138</v>
      </c>
      <c r="I266" s="18">
        <v>7.1534745447788932</v>
      </c>
      <c r="J266" s="20">
        <v>1.9509476031215163</v>
      </c>
      <c r="K266" s="21">
        <v>48.773690078037916</v>
      </c>
      <c r="L266" s="20">
        <v>90.579710144927546</v>
      </c>
      <c r="M266" s="22">
        <v>139.35340022296546</v>
      </c>
      <c r="N266" s="34">
        <v>16.257896692679303</v>
      </c>
      <c r="O266" s="36"/>
      <c r="P266" s="63">
        <v>1</v>
      </c>
    </row>
    <row r="267" spans="2:16" x14ac:dyDescent="0.3">
      <c r="B267" s="43">
        <v>263</v>
      </c>
      <c r="C267" s="1">
        <v>7</v>
      </c>
      <c r="D267" s="291"/>
      <c r="E267" s="14" t="s">
        <v>55</v>
      </c>
      <c r="F267" s="10">
        <v>2002</v>
      </c>
      <c r="G267" s="2" t="s">
        <v>58</v>
      </c>
      <c r="H267" s="3">
        <v>61.315496098104795</v>
      </c>
      <c r="I267" s="4">
        <v>7.2463768115942031</v>
      </c>
      <c r="J267" s="6">
        <v>1.3935340022296545</v>
      </c>
      <c r="K267" s="7">
        <v>37.625418060200673</v>
      </c>
      <c r="L267" s="6">
        <v>69.955406911928648</v>
      </c>
      <c r="M267" s="8">
        <v>107.58082497212932</v>
      </c>
      <c r="N267" s="36">
        <v>12.26309921962096</v>
      </c>
      <c r="O267" s="36"/>
      <c r="P267" s="63">
        <v>1</v>
      </c>
    </row>
    <row r="268" spans="2:16" x14ac:dyDescent="0.3">
      <c r="B268" s="43">
        <v>264</v>
      </c>
      <c r="C268" s="1">
        <v>7</v>
      </c>
      <c r="D268" s="291"/>
      <c r="E268" s="14" t="s">
        <v>55</v>
      </c>
      <c r="F268" s="10">
        <v>2003</v>
      </c>
      <c r="G268" s="2" t="s">
        <v>57</v>
      </c>
      <c r="H268" s="3">
        <v>78.87402452619844</v>
      </c>
      <c r="I268" s="4">
        <v>9.9405425492382022</v>
      </c>
      <c r="J268" s="6">
        <v>1.4864362690449648</v>
      </c>
      <c r="K268" s="7">
        <v>48.587885544407285</v>
      </c>
      <c r="L268" s="6">
        <v>90.3010033444816</v>
      </c>
      <c r="M268" s="8">
        <v>138.88888888888889</v>
      </c>
      <c r="N268" s="36">
        <v>15.793385358602752</v>
      </c>
      <c r="O268" s="36"/>
      <c r="P268" s="63">
        <v>1</v>
      </c>
    </row>
    <row r="269" spans="2:16" x14ac:dyDescent="0.3">
      <c r="B269" s="43">
        <v>265</v>
      </c>
      <c r="C269" s="1">
        <v>7</v>
      </c>
      <c r="D269" s="291"/>
      <c r="E269" s="14" t="s">
        <v>55</v>
      </c>
      <c r="F269" s="10">
        <v>2004</v>
      </c>
      <c r="G269" s="2" t="s">
        <v>58</v>
      </c>
      <c r="H269" s="3">
        <v>58.900037160906727</v>
      </c>
      <c r="I269" s="4">
        <v>3.9947974730583429</v>
      </c>
      <c r="J269" s="6">
        <v>2.0438498699368264</v>
      </c>
      <c r="K269" s="7">
        <v>34.931252322556674</v>
      </c>
      <c r="L269" s="6">
        <v>64.938684503901897</v>
      </c>
      <c r="M269" s="8">
        <v>99.86993682645857</v>
      </c>
      <c r="N269" s="36">
        <v>11.798587885544409</v>
      </c>
      <c r="O269" s="36"/>
      <c r="P269" s="63">
        <v>1</v>
      </c>
    </row>
    <row r="270" spans="2:16" x14ac:dyDescent="0.3">
      <c r="B270" s="43">
        <v>266</v>
      </c>
      <c r="C270" s="1">
        <v>7</v>
      </c>
      <c r="D270" s="291"/>
      <c r="E270" s="14" t="s">
        <v>55</v>
      </c>
      <c r="F270" s="10">
        <v>2005</v>
      </c>
      <c r="G270" s="2" t="s">
        <v>58</v>
      </c>
      <c r="H270" s="3">
        <v>58.900037160906727</v>
      </c>
      <c r="I270" s="4">
        <v>3.9947974730583429</v>
      </c>
      <c r="J270" s="6">
        <v>2.0438498699368264</v>
      </c>
      <c r="K270" s="7">
        <v>34.931252322556674</v>
      </c>
      <c r="L270" s="6">
        <v>64.938684503901897</v>
      </c>
      <c r="M270" s="8">
        <v>99.86993682645857</v>
      </c>
      <c r="N270" s="36">
        <v>11.798587885544409</v>
      </c>
      <c r="O270" s="36"/>
      <c r="P270" s="63">
        <v>1</v>
      </c>
    </row>
    <row r="271" spans="2:16" x14ac:dyDescent="0.3">
      <c r="B271" s="43">
        <v>267</v>
      </c>
      <c r="C271" s="1">
        <v>7</v>
      </c>
      <c r="D271" s="291"/>
      <c r="E271" s="14" t="s">
        <v>55</v>
      </c>
      <c r="F271" s="10">
        <v>2006</v>
      </c>
      <c r="G271" s="2" t="s">
        <v>58</v>
      </c>
      <c r="H271" s="3">
        <v>58.900037160906727</v>
      </c>
      <c r="I271" s="4">
        <v>3.9947974730583429</v>
      </c>
      <c r="J271" s="6">
        <v>2.0438498699368264</v>
      </c>
      <c r="K271" s="7">
        <v>34.931252322556674</v>
      </c>
      <c r="L271" s="6">
        <v>64.938684503901897</v>
      </c>
      <c r="M271" s="8">
        <v>99.86993682645857</v>
      </c>
      <c r="N271" s="36">
        <v>11.798587885544409</v>
      </c>
      <c r="O271" s="36"/>
      <c r="P271" s="63">
        <v>1</v>
      </c>
    </row>
    <row r="272" spans="2:16" x14ac:dyDescent="0.3">
      <c r="B272" s="43">
        <v>268</v>
      </c>
      <c r="C272" s="1">
        <v>7</v>
      </c>
      <c r="D272" s="291"/>
      <c r="E272" s="14" t="s">
        <v>55</v>
      </c>
      <c r="F272" s="10">
        <v>2007</v>
      </c>
      <c r="G272" s="2" t="s">
        <v>57</v>
      </c>
      <c r="H272" s="3">
        <v>81.661092530657754</v>
      </c>
      <c r="I272" s="4">
        <v>9.3831289483463394</v>
      </c>
      <c r="J272" s="6">
        <v>2.1367521367521367</v>
      </c>
      <c r="K272" s="7">
        <v>50.167224080267559</v>
      </c>
      <c r="L272" s="6">
        <v>93.18097361575623</v>
      </c>
      <c r="M272" s="8">
        <v>143.34819769602379</v>
      </c>
      <c r="N272" s="36">
        <v>16.350798959494611</v>
      </c>
      <c r="O272" s="36"/>
      <c r="P272" s="63">
        <v>1</v>
      </c>
    </row>
    <row r="273" spans="2:16" x14ac:dyDescent="0.3">
      <c r="B273" s="43">
        <v>269</v>
      </c>
      <c r="C273" s="1">
        <v>7</v>
      </c>
      <c r="D273" s="291"/>
      <c r="E273" s="14" t="s">
        <v>56</v>
      </c>
      <c r="F273" s="10">
        <v>2001</v>
      </c>
      <c r="G273" s="2" t="s">
        <v>57</v>
      </c>
      <c r="H273" s="3">
        <v>78.781122259383139</v>
      </c>
      <c r="I273" s="4">
        <v>10.126347082868822</v>
      </c>
      <c r="J273" s="6">
        <v>1.5793385358602752</v>
      </c>
      <c r="K273" s="7">
        <v>48.866592344853231</v>
      </c>
      <c r="L273" s="6">
        <v>90.486807878112231</v>
      </c>
      <c r="M273" s="8">
        <v>139.35340022296546</v>
      </c>
      <c r="N273" s="36">
        <v>15.793385358602752</v>
      </c>
      <c r="O273" s="36"/>
      <c r="P273" s="63">
        <v>1</v>
      </c>
    </row>
    <row r="274" spans="2:16" x14ac:dyDescent="0.3">
      <c r="B274" s="43">
        <v>270</v>
      </c>
      <c r="C274" s="1">
        <v>7</v>
      </c>
      <c r="D274" s="291"/>
      <c r="E274" s="14" t="s">
        <v>56</v>
      </c>
      <c r="F274" s="10">
        <v>2002</v>
      </c>
      <c r="G274" s="2" t="s">
        <v>57</v>
      </c>
      <c r="H274" s="3">
        <v>78.87402452619844</v>
      </c>
      <c r="I274" s="4">
        <v>9.8476402824228924</v>
      </c>
      <c r="J274" s="6">
        <v>1.5793385358602752</v>
      </c>
      <c r="K274" s="7">
        <v>49.052396878483862</v>
      </c>
      <c r="L274" s="6">
        <v>90.3010033444816</v>
      </c>
      <c r="M274" s="8">
        <v>139.35340022296546</v>
      </c>
      <c r="N274" s="36">
        <v>15.793385358602752</v>
      </c>
      <c r="O274" s="36"/>
      <c r="P274" s="63">
        <v>1</v>
      </c>
    </row>
    <row r="275" spans="2:16" x14ac:dyDescent="0.3">
      <c r="B275" s="43">
        <v>271</v>
      </c>
      <c r="C275" s="1">
        <v>7</v>
      </c>
      <c r="D275" s="291"/>
      <c r="E275" s="14" t="s">
        <v>56</v>
      </c>
      <c r="F275" s="10">
        <v>2003</v>
      </c>
      <c r="G275" s="2" t="s">
        <v>58</v>
      </c>
      <c r="H275" s="3">
        <v>61.129691564474179</v>
      </c>
      <c r="I275" s="4">
        <v>7.2463768115942031</v>
      </c>
      <c r="J275" s="6">
        <v>1.5793385358602752</v>
      </c>
      <c r="K275" s="7">
        <v>37.625418060200658</v>
      </c>
      <c r="L275" s="6">
        <v>69.955406911928662</v>
      </c>
      <c r="M275" s="8">
        <v>107.58082497212932</v>
      </c>
      <c r="N275" s="36">
        <v>12.26309921962096</v>
      </c>
      <c r="O275" s="36"/>
      <c r="P275" s="63">
        <v>1</v>
      </c>
    </row>
    <row r="276" spans="2:16" x14ac:dyDescent="0.3">
      <c r="B276" s="43">
        <v>272</v>
      </c>
      <c r="C276" s="1">
        <v>7</v>
      </c>
      <c r="D276" s="291"/>
      <c r="E276" s="14" t="s">
        <v>56</v>
      </c>
      <c r="F276" s="10">
        <v>2004</v>
      </c>
      <c r="G276" s="2" t="s">
        <v>57</v>
      </c>
      <c r="H276" s="3">
        <v>84.076551467855822</v>
      </c>
      <c r="I276" s="4">
        <v>9.8476402824228924</v>
      </c>
      <c r="J276" s="6">
        <v>1.6722408026755853</v>
      </c>
      <c r="K276" s="7">
        <v>51.467855815681901</v>
      </c>
      <c r="L276" s="6">
        <v>95.596432552954298</v>
      </c>
      <c r="M276" s="8">
        <v>147.0642883686362</v>
      </c>
      <c r="N276" s="36">
        <v>16.815310293571166</v>
      </c>
      <c r="O276" s="36"/>
      <c r="P276" s="63">
        <v>1</v>
      </c>
    </row>
    <row r="277" spans="2:16" x14ac:dyDescent="0.3">
      <c r="B277" s="43">
        <v>273</v>
      </c>
      <c r="C277" s="1">
        <v>7</v>
      </c>
      <c r="D277" s="291"/>
      <c r="E277" s="14" t="s">
        <v>56</v>
      </c>
      <c r="F277" s="10">
        <v>2005</v>
      </c>
      <c r="G277" s="2" t="s">
        <v>57</v>
      </c>
      <c r="H277" s="3">
        <v>82.868821999256781</v>
      </c>
      <c r="I277" s="4">
        <v>9.6618357487922708</v>
      </c>
      <c r="J277" s="6">
        <v>1.3935340022296545</v>
      </c>
      <c r="K277" s="7">
        <v>50.538833147528806</v>
      </c>
      <c r="L277" s="6">
        <v>93.924191750278709</v>
      </c>
      <c r="M277" s="8">
        <v>144.46302489780751</v>
      </c>
      <c r="N277" s="36">
        <v>16.536603493125234</v>
      </c>
      <c r="O277" s="36"/>
      <c r="P277" s="63">
        <v>1</v>
      </c>
    </row>
    <row r="278" spans="2:16" x14ac:dyDescent="0.3">
      <c r="B278" s="43">
        <v>274</v>
      </c>
      <c r="C278" s="1">
        <v>7</v>
      </c>
      <c r="D278" s="291"/>
      <c r="E278" s="14" t="s">
        <v>56</v>
      </c>
      <c r="F278" s="10">
        <v>2006</v>
      </c>
      <c r="G278" s="2" t="s">
        <v>58</v>
      </c>
      <c r="H278" s="3">
        <v>58.900037160906727</v>
      </c>
      <c r="I278" s="4">
        <v>3.9947974730583429</v>
      </c>
      <c r="J278" s="6">
        <v>2.0438498699368264</v>
      </c>
      <c r="K278" s="7">
        <v>34.931252322556674</v>
      </c>
      <c r="L278" s="6">
        <v>64.938684503901897</v>
      </c>
      <c r="M278" s="8">
        <v>99.86993682645857</v>
      </c>
      <c r="N278" s="36">
        <v>11.798587885544409</v>
      </c>
      <c r="O278" s="36"/>
      <c r="P278" s="63">
        <v>1</v>
      </c>
    </row>
    <row r="279" spans="2:16" x14ac:dyDescent="0.3">
      <c r="B279" s="43">
        <v>275</v>
      </c>
      <c r="C279" s="1">
        <v>7</v>
      </c>
      <c r="D279" s="291"/>
      <c r="E279" s="14" t="s">
        <v>56</v>
      </c>
      <c r="F279" s="10">
        <v>2007</v>
      </c>
      <c r="G279" s="2" t="s">
        <v>58</v>
      </c>
      <c r="H279" s="3">
        <v>58.900037160906727</v>
      </c>
      <c r="I279" s="4">
        <v>3.9947974730583429</v>
      </c>
      <c r="J279" s="6">
        <v>2.0438498699368264</v>
      </c>
      <c r="K279" s="7">
        <v>34.931252322556674</v>
      </c>
      <c r="L279" s="6">
        <v>64.938684503901897</v>
      </c>
      <c r="M279" s="8">
        <v>99.86993682645857</v>
      </c>
      <c r="N279" s="36">
        <v>11.798587885544409</v>
      </c>
      <c r="O279" s="36"/>
      <c r="P279" s="63">
        <v>1</v>
      </c>
    </row>
    <row r="280" spans="2:16" ht="15" thickBot="1" x14ac:dyDescent="0.35">
      <c r="B280" s="44">
        <v>276</v>
      </c>
      <c r="C280" s="45">
        <v>7</v>
      </c>
      <c r="D280" s="292"/>
      <c r="E280" s="39" t="s">
        <v>56</v>
      </c>
      <c r="F280" s="23">
        <v>2008</v>
      </c>
      <c r="G280" s="24" t="s">
        <v>58</v>
      </c>
      <c r="H280" s="25">
        <v>58.900037160906727</v>
      </c>
      <c r="I280" s="26">
        <v>3.9947974730583429</v>
      </c>
      <c r="J280" s="27">
        <v>2.0438498699368264</v>
      </c>
      <c r="K280" s="28">
        <v>34.931252322556674</v>
      </c>
      <c r="L280" s="27">
        <v>64.938684503901897</v>
      </c>
      <c r="M280" s="29">
        <v>99.86993682645857</v>
      </c>
      <c r="N280" s="40">
        <v>11.798587885544409</v>
      </c>
      <c r="O280" s="36"/>
      <c r="P280" s="63">
        <v>1</v>
      </c>
    </row>
    <row r="281" spans="2:16" x14ac:dyDescent="0.3">
      <c r="B281" s="49">
        <v>277</v>
      </c>
      <c r="C281" s="42">
        <v>7</v>
      </c>
      <c r="D281" s="290" t="s">
        <v>30</v>
      </c>
      <c r="E281" s="15" t="s">
        <v>55</v>
      </c>
      <c r="F281" s="30">
        <v>2101</v>
      </c>
      <c r="G281" s="16" t="s">
        <v>57</v>
      </c>
      <c r="H281" s="17">
        <v>81.475287997027138</v>
      </c>
      <c r="I281" s="18">
        <v>7.1534745447788932</v>
      </c>
      <c r="J281" s="20">
        <v>1.9509476031215163</v>
      </c>
      <c r="K281" s="21">
        <v>48.773690078037916</v>
      </c>
      <c r="L281" s="20">
        <v>90.579710144927546</v>
      </c>
      <c r="M281" s="22">
        <v>139.35340022296546</v>
      </c>
      <c r="N281" s="34">
        <v>16.257896692679303</v>
      </c>
      <c r="O281" s="36"/>
      <c r="P281" s="63">
        <v>1</v>
      </c>
    </row>
    <row r="282" spans="2:16" x14ac:dyDescent="0.3">
      <c r="B282" s="43">
        <v>278</v>
      </c>
      <c r="C282" s="1">
        <v>7</v>
      </c>
      <c r="D282" s="291"/>
      <c r="E282" s="14" t="s">
        <v>55</v>
      </c>
      <c r="F282" s="10">
        <v>2102</v>
      </c>
      <c r="G282" s="2" t="s">
        <v>58</v>
      </c>
      <c r="H282" s="3">
        <v>61.315496098104795</v>
      </c>
      <c r="I282" s="4">
        <v>7.2463768115942031</v>
      </c>
      <c r="J282" s="6">
        <v>1.3935340022296545</v>
      </c>
      <c r="K282" s="7">
        <v>37.625418060200673</v>
      </c>
      <c r="L282" s="6">
        <v>69.955406911928648</v>
      </c>
      <c r="M282" s="8">
        <v>107.58082497212932</v>
      </c>
      <c r="N282" s="36">
        <v>12.26309921962096</v>
      </c>
      <c r="O282" s="36"/>
      <c r="P282" s="63">
        <v>1</v>
      </c>
    </row>
    <row r="283" spans="2:16" x14ac:dyDescent="0.3">
      <c r="B283" s="43">
        <v>279</v>
      </c>
      <c r="C283" s="1">
        <v>7</v>
      </c>
      <c r="D283" s="291"/>
      <c r="E283" s="14" t="s">
        <v>55</v>
      </c>
      <c r="F283" s="10">
        <v>2103</v>
      </c>
      <c r="G283" s="2" t="s">
        <v>57</v>
      </c>
      <c r="H283" s="3">
        <v>78.87402452619844</v>
      </c>
      <c r="I283" s="4">
        <v>9.9405425492382022</v>
      </c>
      <c r="J283" s="6">
        <v>1.4864362690449648</v>
      </c>
      <c r="K283" s="7">
        <v>48.587885544407285</v>
      </c>
      <c r="L283" s="6">
        <v>90.3010033444816</v>
      </c>
      <c r="M283" s="8">
        <v>138.88888888888889</v>
      </c>
      <c r="N283" s="36">
        <v>15.793385358602752</v>
      </c>
      <c r="O283" s="36"/>
      <c r="P283" s="63">
        <v>1</v>
      </c>
    </row>
    <row r="284" spans="2:16" x14ac:dyDescent="0.3">
      <c r="B284" s="43">
        <v>280</v>
      </c>
      <c r="C284" s="1">
        <v>7</v>
      </c>
      <c r="D284" s="291"/>
      <c r="E284" s="14" t="s">
        <v>55</v>
      </c>
      <c r="F284" s="10">
        <v>2104</v>
      </c>
      <c r="G284" s="2" t="s">
        <v>58</v>
      </c>
      <c r="H284" s="3">
        <v>58.900037160906727</v>
      </c>
      <c r="I284" s="4">
        <v>3.9947974730583429</v>
      </c>
      <c r="J284" s="6">
        <v>2.0438498699368264</v>
      </c>
      <c r="K284" s="7">
        <v>34.931252322556674</v>
      </c>
      <c r="L284" s="6">
        <v>64.938684503901897</v>
      </c>
      <c r="M284" s="8">
        <v>99.86993682645857</v>
      </c>
      <c r="N284" s="36">
        <v>11.798587885544409</v>
      </c>
      <c r="O284" s="36"/>
      <c r="P284" s="63">
        <v>1</v>
      </c>
    </row>
    <row r="285" spans="2:16" x14ac:dyDescent="0.3">
      <c r="B285" s="43">
        <v>281</v>
      </c>
      <c r="C285" s="1">
        <v>7</v>
      </c>
      <c r="D285" s="291"/>
      <c r="E285" s="14" t="s">
        <v>55</v>
      </c>
      <c r="F285" s="10">
        <v>2105</v>
      </c>
      <c r="G285" s="2" t="s">
        <v>58</v>
      </c>
      <c r="H285" s="3">
        <v>58.900037160906727</v>
      </c>
      <c r="I285" s="4">
        <v>3.9947974730583429</v>
      </c>
      <c r="J285" s="6">
        <v>2.0438498699368264</v>
      </c>
      <c r="K285" s="7">
        <v>34.931252322556674</v>
      </c>
      <c r="L285" s="6">
        <v>64.938684503901897</v>
      </c>
      <c r="M285" s="8">
        <v>99.86993682645857</v>
      </c>
      <c r="N285" s="36">
        <v>11.798587885544409</v>
      </c>
      <c r="O285" s="36"/>
      <c r="P285" s="63">
        <v>1</v>
      </c>
    </row>
    <row r="286" spans="2:16" x14ac:dyDescent="0.3">
      <c r="B286" s="43">
        <v>282</v>
      </c>
      <c r="C286" s="1">
        <v>7</v>
      </c>
      <c r="D286" s="291"/>
      <c r="E286" s="14" t="s">
        <v>55</v>
      </c>
      <c r="F286" s="10">
        <v>2106</v>
      </c>
      <c r="G286" s="2" t="s">
        <v>58</v>
      </c>
      <c r="H286" s="3">
        <v>58.900037160906727</v>
      </c>
      <c r="I286" s="4">
        <v>3.9947974730583429</v>
      </c>
      <c r="J286" s="6">
        <v>2.0438498699368264</v>
      </c>
      <c r="K286" s="7">
        <v>34.931252322556674</v>
      </c>
      <c r="L286" s="6">
        <v>64.938684503901897</v>
      </c>
      <c r="M286" s="8">
        <v>99.86993682645857</v>
      </c>
      <c r="N286" s="36">
        <v>11.798587885544409</v>
      </c>
      <c r="O286" s="36"/>
      <c r="P286" s="63">
        <v>1</v>
      </c>
    </row>
    <row r="287" spans="2:16" x14ac:dyDescent="0.3">
      <c r="B287" s="43">
        <v>283</v>
      </c>
      <c r="C287" s="1">
        <v>7</v>
      </c>
      <c r="D287" s="291"/>
      <c r="E287" s="14" t="s">
        <v>55</v>
      </c>
      <c r="F287" s="10">
        <v>2107</v>
      </c>
      <c r="G287" s="2" t="s">
        <v>57</v>
      </c>
      <c r="H287" s="3">
        <v>81.661092530657754</v>
      </c>
      <c r="I287" s="4">
        <v>9.3831289483463394</v>
      </c>
      <c r="J287" s="6">
        <v>2.1367521367521367</v>
      </c>
      <c r="K287" s="7">
        <v>50.167224080267559</v>
      </c>
      <c r="L287" s="6">
        <v>93.18097361575623</v>
      </c>
      <c r="M287" s="8">
        <v>143.34819769602379</v>
      </c>
      <c r="N287" s="36">
        <v>16.350798959494611</v>
      </c>
      <c r="O287" s="36"/>
      <c r="P287" s="63">
        <v>1</v>
      </c>
    </row>
    <row r="288" spans="2:16" x14ac:dyDescent="0.3">
      <c r="B288" s="43">
        <v>284</v>
      </c>
      <c r="C288" s="1">
        <v>7</v>
      </c>
      <c r="D288" s="291"/>
      <c r="E288" s="14" t="s">
        <v>56</v>
      </c>
      <c r="F288" s="10">
        <v>2101</v>
      </c>
      <c r="G288" s="2" t="s">
        <v>57</v>
      </c>
      <c r="H288" s="3">
        <v>78.781122259383139</v>
      </c>
      <c r="I288" s="4">
        <v>10.126347082868822</v>
      </c>
      <c r="J288" s="6">
        <v>1.5793385358602752</v>
      </c>
      <c r="K288" s="7">
        <v>48.866592344853231</v>
      </c>
      <c r="L288" s="6">
        <v>90.486807878112231</v>
      </c>
      <c r="M288" s="8">
        <v>139.35340022296546</v>
      </c>
      <c r="N288" s="36">
        <v>15.793385358602752</v>
      </c>
      <c r="O288" s="36"/>
      <c r="P288" s="63">
        <v>1</v>
      </c>
    </row>
    <row r="289" spans="2:16" x14ac:dyDescent="0.3">
      <c r="B289" s="43">
        <v>285</v>
      </c>
      <c r="C289" s="1">
        <v>7</v>
      </c>
      <c r="D289" s="291"/>
      <c r="E289" s="14" t="s">
        <v>56</v>
      </c>
      <c r="F289" s="10">
        <v>2102</v>
      </c>
      <c r="G289" s="2" t="s">
        <v>57</v>
      </c>
      <c r="H289" s="3">
        <v>78.87402452619844</v>
      </c>
      <c r="I289" s="4">
        <v>9.8476402824228924</v>
      </c>
      <c r="J289" s="6">
        <v>1.5793385358602752</v>
      </c>
      <c r="K289" s="7">
        <v>49.052396878483862</v>
      </c>
      <c r="L289" s="6">
        <v>90.3010033444816</v>
      </c>
      <c r="M289" s="8">
        <v>139.35340022296546</v>
      </c>
      <c r="N289" s="36">
        <v>15.793385358602752</v>
      </c>
      <c r="O289" s="36"/>
      <c r="P289" s="63">
        <v>1</v>
      </c>
    </row>
    <row r="290" spans="2:16" x14ac:dyDescent="0.3">
      <c r="B290" s="43">
        <v>286</v>
      </c>
      <c r="C290" s="1">
        <v>7</v>
      </c>
      <c r="D290" s="291"/>
      <c r="E290" s="14" t="s">
        <v>56</v>
      </c>
      <c r="F290" s="10">
        <v>2103</v>
      </c>
      <c r="G290" s="2" t="s">
        <v>58</v>
      </c>
      <c r="H290" s="3">
        <v>61.129691564474179</v>
      </c>
      <c r="I290" s="4">
        <v>7.2463768115942031</v>
      </c>
      <c r="J290" s="6">
        <v>1.5793385358602752</v>
      </c>
      <c r="K290" s="7">
        <v>37.625418060200658</v>
      </c>
      <c r="L290" s="6">
        <v>69.955406911928662</v>
      </c>
      <c r="M290" s="8">
        <v>107.58082497212932</v>
      </c>
      <c r="N290" s="36">
        <v>12.26309921962096</v>
      </c>
      <c r="O290" s="36"/>
      <c r="P290" s="63">
        <v>1</v>
      </c>
    </row>
    <row r="291" spans="2:16" x14ac:dyDescent="0.3">
      <c r="B291" s="43">
        <v>287</v>
      </c>
      <c r="C291" s="1">
        <v>7</v>
      </c>
      <c r="D291" s="291"/>
      <c r="E291" s="14" t="s">
        <v>56</v>
      </c>
      <c r="F291" s="10">
        <v>2104</v>
      </c>
      <c r="G291" s="2" t="s">
        <v>57</v>
      </c>
      <c r="H291" s="3">
        <v>84.076551467855822</v>
      </c>
      <c r="I291" s="4">
        <v>9.8476402824228924</v>
      </c>
      <c r="J291" s="6">
        <v>1.6722408026755853</v>
      </c>
      <c r="K291" s="7">
        <v>51.467855815681901</v>
      </c>
      <c r="L291" s="6">
        <v>95.596432552954298</v>
      </c>
      <c r="M291" s="8">
        <v>147.0642883686362</v>
      </c>
      <c r="N291" s="36">
        <v>16.815310293571166</v>
      </c>
      <c r="O291" s="36"/>
      <c r="P291" s="63">
        <v>1</v>
      </c>
    </row>
    <row r="292" spans="2:16" x14ac:dyDescent="0.3">
      <c r="B292" s="43">
        <v>288</v>
      </c>
      <c r="C292" s="1">
        <v>7</v>
      </c>
      <c r="D292" s="291"/>
      <c r="E292" s="14" t="s">
        <v>56</v>
      </c>
      <c r="F292" s="10">
        <v>2105</v>
      </c>
      <c r="G292" s="2" t="s">
        <v>57</v>
      </c>
      <c r="H292" s="3">
        <v>82.868821999256781</v>
      </c>
      <c r="I292" s="4">
        <v>9.6618357487922708</v>
      </c>
      <c r="J292" s="6">
        <v>1.3935340022296545</v>
      </c>
      <c r="K292" s="7">
        <v>50.538833147528806</v>
      </c>
      <c r="L292" s="6">
        <v>93.924191750278709</v>
      </c>
      <c r="M292" s="8">
        <v>144.46302489780751</v>
      </c>
      <c r="N292" s="36">
        <v>16.536603493125234</v>
      </c>
      <c r="O292" s="36"/>
      <c r="P292" s="63">
        <v>1</v>
      </c>
    </row>
    <row r="293" spans="2:16" x14ac:dyDescent="0.3">
      <c r="B293" s="43">
        <v>289</v>
      </c>
      <c r="C293" s="1">
        <v>7</v>
      </c>
      <c r="D293" s="291"/>
      <c r="E293" s="14" t="s">
        <v>56</v>
      </c>
      <c r="F293" s="10">
        <v>2106</v>
      </c>
      <c r="G293" s="2" t="s">
        <v>58</v>
      </c>
      <c r="H293" s="3">
        <v>58.900037160906727</v>
      </c>
      <c r="I293" s="4">
        <v>3.9947974730583429</v>
      </c>
      <c r="J293" s="6">
        <v>2.0438498699368264</v>
      </c>
      <c r="K293" s="7">
        <v>34.931252322556674</v>
      </c>
      <c r="L293" s="6">
        <v>64.938684503901897</v>
      </c>
      <c r="M293" s="8">
        <v>99.86993682645857</v>
      </c>
      <c r="N293" s="36">
        <v>11.798587885544409</v>
      </c>
      <c r="O293" s="36"/>
      <c r="P293" s="63">
        <v>1</v>
      </c>
    </row>
    <row r="294" spans="2:16" x14ac:dyDescent="0.3">
      <c r="B294" s="43">
        <v>290</v>
      </c>
      <c r="C294" s="1">
        <v>7</v>
      </c>
      <c r="D294" s="291"/>
      <c r="E294" s="14" t="s">
        <v>56</v>
      </c>
      <c r="F294" s="10">
        <v>2107</v>
      </c>
      <c r="G294" s="2" t="s">
        <v>58</v>
      </c>
      <c r="H294" s="3">
        <v>58.900037160906727</v>
      </c>
      <c r="I294" s="4">
        <v>3.9947974730583429</v>
      </c>
      <c r="J294" s="6">
        <v>2.0438498699368264</v>
      </c>
      <c r="K294" s="7">
        <v>34.931252322556674</v>
      </c>
      <c r="L294" s="6">
        <v>64.938684503901897</v>
      </c>
      <c r="M294" s="8">
        <v>99.86993682645857</v>
      </c>
      <c r="N294" s="36">
        <v>11.798587885544409</v>
      </c>
      <c r="O294" s="36"/>
      <c r="P294" s="63">
        <v>1</v>
      </c>
    </row>
    <row r="295" spans="2:16" ht="15" thickBot="1" x14ac:dyDescent="0.35">
      <c r="B295" s="44">
        <v>291</v>
      </c>
      <c r="C295" s="45">
        <v>7</v>
      </c>
      <c r="D295" s="292"/>
      <c r="E295" s="39" t="s">
        <v>56</v>
      </c>
      <c r="F295" s="23">
        <v>2108</v>
      </c>
      <c r="G295" s="24" t="s">
        <v>58</v>
      </c>
      <c r="H295" s="25">
        <v>58.900037160906727</v>
      </c>
      <c r="I295" s="26">
        <v>3.9947974730583429</v>
      </c>
      <c r="J295" s="27">
        <v>2.0438498699368264</v>
      </c>
      <c r="K295" s="28">
        <v>34.931252322556674</v>
      </c>
      <c r="L295" s="27">
        <v>64.938684503901897</v>
      </c>
      <c r="M295" s="29">
        <v>99.86993682645857</v>
      </c>
      <c r="N295" s="40">
        <v>11.798587885544409</v>
      </c>
      <c r="O295" s="36"/>
      <c r="P295" s="63">
        <v>1</v>
      </c>
    </row>
    <row r="296" spans="2:16" x14ac:dyDescent="0.3">
      <c r="B296" s="49">
        <v>292</v>
      </c>
      <c r="C296" s="42">
        <v>7</v>
      </c>
      <c r="D296" s="290" t="s">
        <v>31</v>
      </c>
      <c r="E296" s="15" t="s">
        <v>55</v>
      </c>
      <c r="F296" s="30">
        <v>2201</v>
      </c>
      <c r="G296" s="16" t="s">
        <v>57</v>
      </c>
      <c r="H296" s="17">
        <v>81.475287997027138</v>
      </c>
      <c r="I296" s="18">
        <v>7.1534745447788932</v>
      </c>
      <c r="J296" s="20">
        <v>1.9509476031215163</v>
      </c>
      <c r="K296" s="21">
        <v>48.773690078037916</v>
      </c>
      <c r="L296" s="20">
        <v>90.579710144927546</v>
      </c>
      <c r="M296" s="22">
        <v>139.35340022296546</v>
      </c>
      <c r="N296" s="34">
        <v>16.257896692679303</v>
      </c>
      <c r="O296" s="36"/>
      <c r="P296" s="63">
        <v>1</v>
      </c>
    </row>
    <row r="297" spans="2:16" x14ac:dyDescent="0.3">
      <c r="B297" s="43">
        <v>293</v>
      </c>
      <c r="C297" s="1">
        <v>7</v>
      </c>
      <c r="D297" s="291"/>
      <c r="E297" s="14" t="s">
        <v>55</v>
      </c>
      <c r="F297" s="10">
        <v>2202</v>
      </c>
      <c r="G297" s="2" t="s">
        <v>58</v>
      </c>
      <c r="H297" s="3">
        <v>61.315496098104795</v>
      </c>
      <c r="I297" s="4">
        <v>7.2463768115942031</v>
      </c>
      <c r="J297" s="6">
        <v>1.3935340022296545</v>
      </c>
      <c r="K297" s="7">
        <v>37.625418060200673</v>
      </c>
      <c r="L297" s="6">
        <v>69.955406911928648</v>
      </c>
      <c r="M297" s="8">
        <v>107.58082497212932</v>
      </c>
      <c r="N297" s="36">
        <v>12.26309921962096</v>
      </c>
      <c r="O297" s="36"/>
      <c r="P297" s="63">
        <v>1</v>
      </c>
    </row>
    <row r="298" spans="2:16" x14ac:dyDescent="0.3">
      <c r="B298" s="43">
        <v>294</v>
      </c>
      <c r="C298" s="1">
        <v>7</v>
      </c>
      <c r="D298" s="291"/>
      <c r="E298" s="14" t="s">
        <v>55</v>
      </c>
      <c r="F298" s="10">
        <v>2203</v>
      </c>
      <c r="G298" s="2" t="s">
        <v>57</v>
      </c>
      <c r="H298" s="3">
        <v>78.87402452619844</v>
      </c>
      <c r="I298" s="4">
        <v>9.9405425492382022</v>
      </c>
      <c r="J298" s="6">
        <v>1.4864362690449648</v>
      </c>
      <c r="K298" s="7">
        <v>48.587885544407285</v>
      </c>
      <c r="L298" s="6">
        <v>90.3010033444816</v>
      </c>
      <c r="M298" s="8">
        <v>138.88888888888889</v>
      </c>
      <c r="N298" s="36">
        <v>15.793385358602752</v>
      </c>
      <c r="O298" s="36"/>
      <c r="P298" s="63">
        <v>1</v>
      </c>
    </row>
    <row r="299" spans="2:16" x14ac:dyDescent="0.3">
      <c r="B299" s="43">
        <v>295</v>
      </c>
      <c r="C299" s="1">
        <v>7</v>
      </c>
      <c r="D299" s="291"/>
      <c r="E299" s="14" t="s">
        <v>55</v>
      </c>
      <c r="F299" s="10">
        <v>2204</v>
      </c>
      <c r="G299" s="2" t="s">
        <v>58</v>
      </c>
      <c r="H299" s="3">
        <v>58.900037160906727</v>
      </c>
      <c r="I299" s="4">
        <v>3.9947974730583429</v>
      </c>
      <c r="J299" s="6">
        <v>2.0438498699368264</v>
      </c>
      <c r="K299" s="7">
        <v>34.931252322556674</v>
      </c>
      <c r="L299" s="6">
        <v>64.938684503901897</v>
      </c>
      <c r="M299" s="8">
        <v>99.86993682645857</v>
      </c>
      <c r="N299" s="36">
        <v>11.798587885544409</v>
      </c>
      <c r="O299" s="36"/>
      <c r="P299" s="63">
        <v>1</v>
      </c>
    </row>
    <row r="300" spans="2:16" x14ac:dyDescent="0.3">
      <c r="B300" s="43">
        <v>296</v>
      </c>
      <c r="C300" s="1">
        <v>7</v>
      </c>
      <c r="D300" s="291"/>
      <c r="E300" s="14" t="s">
        <v>55</v>
      </c>
      <c r="F300" s="10">
        <v>2205</v>
      </c>
      <c r="G300" s="2" t="s">
        <v>58</v>
      </c>
      <c r="H300" s="3">
        <v>58.900037160906727</v>
      </c>
      <c r="I300" s="4">
        <v>3.9947974730583429</v>
      </c>
      <c r="J300" s="6">
        <v>2.0438498699368264</v>
      </c>
      <c r="K300" s="7">
        <v>34.931252322556674</v>
      </c>
      <c r="L300" s="6">
        <v>64.938684503901897</v>
      </c>
      <c r="M300" s="8">
        <v>99.86993682645857</v>
      </c>
      <c r="N300" s="36">
        <v>11.798587885544409</v>
      </c>
      <c r="O300" s="36"/>
      <c r="P300" s="63">
        <v>1</v>
      </c>
    </row>
    <row r="301" spans="2:16" x14ac:dyDescent="0.3">
      <c r="B301" s="43">
        <v>297</v>
      </c>
      <c r="C301" s="1">
        <v>7</v>
      </c>
      <c r="D301" s="291"/>
      <c r="E301" s="14" t="s">
        <v>55</v>
      </c>
      <c r="F301" s="10">
        <v>2206</v>
      </c>
      <c r="G301" s="2" t="s">
        <v>58</v>
      </c>
      <c r="H301" s="3">
        <v>58.900037160906727</v>
      </c>
      <c r="I301" s="4">
        <v>3.9947974730583429</v>
      </c>
      <c r="J301" s="6">
        <v>2.0438498699368264</v>
      </c>
      <c r="K301" s="7">
        <v>34.931252322556674</v>
      </c>
      <c r="L301" s="6">
        <v>64.938684503901897</v>
      </c>
      <c r="M301" s="8">
        <v>99.86993682645857</v>
      </c>
      <c r="N301" s="36">
        <v>11.798587885544409</v>
      </c>
      <c r="O301" s="36"/>
      <c r="P301" s="63">
        <v>1</v>
      </c>
    </row>
    <row r="302" spans="2:16" x14ac:dyDescent="0.3">
      <c r="B302" s="43">
        <v>298</v>
      </c>
      <c r="C302" s="1">
        <v>7</v>
      </c>
      <c r="D302" s="291"/>
      <c r="E302" s="14" t="s">
        <v>55</v>
      </c>
      <c r="F302" s="10">
        <v>2207</v>
      </c>
      <c r="G302" s="2" t="s">
        <v>57</v>
      </c>
      <c r="H302" s="3">
        <v>81.661092530657754</v>
      </c>
      <c r="I302" s="4">
        <v>9.3831289483463394</v>
      </c>
      <c r="J302" s="6">
        <v>2.1367521367521367</v>
      </c>
      <c r="K302" s="7">
        <v>50.167224080267559</v>
      </c>
      <c r="L302" s="6">
        <v>93.18097361575623</v>
      </c>
      <c r="M302" s="8">
        <v>143.34819769602379</v>
      </c>
      <c r="N302" s="36">
        <v>16.350798959494611</v>
      </c>
      <c r="O302" s="36"/>
      <c r="P302" s="63">
        <v>1</v>
      </c>
    </row>
    <row r="303" spans="2:16" x14ac:dyDescent="0.3">
      <c r="B303" s="43">
        <v>299</v>
      </c>
      <c r="C303" s="1">
        <v>7</v>
      </c>
      <c r="D303" s="291"/>
      <c r="E303" s="14" t="s">
        <v>56</v>
      </c>
      <c r="F303" s="10">
        <v>2201</v>
      </c>
      <c r="G303" s="2" t="s">
        <v>57</v>
      </c>
      <c r="H303" s="3">
        <v>78.781122259383139</v>
      </c>
      <c r="I303" s="4">
        <v>10.126347082868822</v>
      </c>
      <c r="J303" s="6">
        <v>1.5793385358602752</v>
      </c>
      <c r="K303" s="7">
        <v>48.866592344853231</v>
      </c>
      <c r="L303" s="6">
        <v>90.486807878112231</v>
      </c>
      <c r="M303" s="8">
        <v>139.35340022296546</v>
      </c>
      <c r="N303" s="36">
        <v>15.793385358602752</v>
      </c>
      <c r="O303" s="36"/>
      <c r="P303" s="63">
        <v>1</v>
      </c>
    </row>
    <row r="304" spans="2:16" x14ac:dyDescent="0.3">
      <c r="B304" s="43">
        <v>300</v>
      </c>
      <c r="C304" s="1">
        <v>7</v>
      </c>
      <c r="D304" s="291"/>
      <c r="E304" s="14" t="s">
        <v>56</v>
      </c>
      <c r="F304" s="10">
        <v>2202</v>
      </c>
      <c r="G304" s="2" t="s">
        <v>57</v>
      </c>
      <c r="H304" s="3">
        <v>78.87402452619844</v>
      </c>
      <c r="I304" s="4">
        <v>9.8476402824228924</v>
      </c>
      <c r="J304" s="6">
        <v>1.5793385358602752</v>
      </c>
      <c r="K304" s="7">
        <v>49.052396878483862</v>
      </c>
      <c r="L304" s="6">
        <v>90.3010033444816</v>
      </c>
      <c r="M304" s="8">
        <v>139.35340022296546</v>
      </c>
      <c r="N304" s="36">
        <v>15.793385358602752</v>
      </c>
      <c r="O304" s="36"/>
      <c r="P304" s="63">
        <v>1</v>
      </c>
    </row>
    <row r="305" spans="2:16" x14ac:dyDescent="0.3">
      <c r="B305" s="43">
        <v>301</v>
      </c>
      <c r="C305" s="1">
        <v>7</v>
      </c>
      <c r="D305" s="291"/>
      <c r="E305" s="14" t="s">
        <v>56</v>
      </c>
      <c r="F305" s="10">
        <v>2203</v>
      </c>
      <c r="G305" s="2" t="s">
        <v>58</v>
      </c>
      <c r="H305" s="3">
        <v>61.129691564474179</v>
      </c>
      <c r="I305" s="4">
        <v>7.2463768115942031</v>
      </c>
      <c r="J305" s="6">
        <v>1.5793385358602752</v>
      </c>
      <c r="K305" s="7">
        <v>37.625418060200658</v>
      </c>
      <c r="L305" s="6">
        <v>69.955406911928662</v>
      </c>
      <c r="M305" s="8">
        <v>107.58082497212932</v>
      </c>
      <c r="N305" s="36">
        <v>12.26309921962096</v>
      </c>
      <c r="O305" s="36"/>
      <c r="P305" s="63">
        <v>1</v>
      </c>
    </row>
    <row r="306" spans="2:16" x14ac:dyDescent="0.3">
      <c r="B306" s="43">
        <v>302</v>
      </c>
      <c r="C306" s="1">
        <v>7</v>
      </c>
      <c r="D306" s="291"/>
      <c r="E306" s="14" t="s">
        <v>56</v>
      </c>
      <c r="F306" s="10">
        <v>2204</v>
      </c>
      <c r="G306" s="2" t="s">
        <v>57</v>
      </c>
      <c r="H306" s="3">
        <v>84.076551467855822</v>
      </c>
      <c r="I306" s="4">
        <v>9.8476402824228924</v>
      </c>
      <c r="J306" s="6">
        <v>1.6722408026755853</v>
      </c>
      <c r="K306" s="7">
        <v>51.467855815681901</v>
      </c>
      <c r="L306" s="6">
        <v>95.596432552954298</v>
      </c>
      <c r="M306" s="8">
        <v>147.0642883686362</v>
      </c>
      <c r="N306" s="36">
        <v>16.815310293571166</v>
      </c>
      <c r="O306" s="36"/>
      <c r="P306" s="63">
        <v>1</v>
      </c>
    </row>
    <row r="307" spans="2:16" x14ac:dyDescent="0.3">
      <c r="B307" s="43">
        <v>303</v>
      </c>
      <c r="C307" s="1">
        <v>7</v>
      </c>
      <c r="D307" s="291"/>
      <c r="E307" s="14" t="s">
        <v>56</v>
      </c>
      <c r="F307" s="10">
        <v>2205</v>
      </c>
      <c r="G307" s="2" t="s">
        <v>57</v>
      </c>
      <c r="H307" s="3">
        <v>82.868821999256781</v>
      </c>
      <c r="I307" s="4">
        <v>9.6618357487922708</v>
      </c>
      <c r="J307" s="6">
        <v>1.3935340022296545</v>
      </c>
      <c r="K307" s="7">
        <v>50.538833147528806</v>
      </c>
      <c r="L307" s="6">
        <v>93.924191750278709</v>
      </c>
      <c r="M307" s="8">
        <v>144.46302489780751</v>
      </c>
      <c r="N307" s="36">
        <v>16.536603493125234</v>
      </c>
      <c r="O307" s="36"/>
      <c r="P307" s="63">
        <v>1</v>
      </c>
    </row>
    <row r="308" spans="2:16" x14ac:dyDescent="0.3">
      <c r="B308" s="43">
        <v>304</v>
      </c>
      <c r="C308" s="1">
        <v>7</v>
      </c>
      <c r="D308" s="291"/>
      <c r="E308" s="14" t="s">
        <v>56</v>
      </c>
      <c r="F308" s="10">
        <v>2206</v>
      </c>
      <c r="G308" s="2" t="s">
        <v>58</v>
      </c>
      <c r="H308" s="3">
        <v>58.900037160906727</v>
      </c>
      <c r="I308" s="4">
        <v>3.9947974730583429</v>
      </c>
      <c r="J308" s="6">
        <v>2.0438498699368264</v>
      </c>
      <c r="K308" s="7">
        <v>34.931252322556674</v>
      </c>
      <c r="L308" s="6">
        <v>64.938684503901897</v>
      </c>
      <c r="M308" s="8">
        <v>99.86993682645857</v>
      </c>
      <c r="N308" s="36">
        <v>11.798587885544409</v>
      </c>
      <c r="O308" s="36"/>
      <c r="P308" s="63">
        <v>1</v>
      </c>
    </row>
    <row r="309" spans="2:16" x14ac:dyDescent="0.3">
      <c r="B309" s="43">
        <v>305</v>
      </c>
      <c r="C309" s="1">
        <v>7</v>
      </c>
      <c r="D309" s="291"/>
      <c r="E309" s="14" t="s">
        <v>56</v>
      </c>
      <c r="F309" s="10">
        <v>2207</v>
      </c>
      <c r="G309" s="2" t="s">
        <v>58</v>
      </c>
      <c r="H309" s="3">
        <v>58.900037160906727</v>
      </c>
      <c r="I309" s="4">
        <v>3.9947974730583429</v>
      </c>
      <c r="J309" s="6">
        <v>2.0438498699368264</v>
      </c>
      <c r="K309" s="7">
        <v>34.931252322556674</v>
      </c>
      <c r="L309" s="6">
        <v>64.938684503901897</v>
      </c>
      <c r="M309" s="8">
        <v>99.86993682645857</v>
      </c>
      <c r="N309" s="36">
        <v>11.798587885544409</v>
      </c>
      <c r="O309" s="36"/>
      <c r="P309" s="63">
        <v>1</v>
      </c>
    </row>
    <row r="310" spans="2:16" ht="15" thickBot="1" x14ac:dyDescent="0.35">
      <c r="B310" s="44">
        <v>306</v>
      </c>
      <c r="C310" s="45">
        <v>7</v>
      </c>
      <c r="D310" s="292"/>
      <c r="E310" s="39" t="s">
        <v>56</v>
      </c>
      <c r="F310" s="23">
        <v>2208</v>
      </c>
      <c r="G310" s="24" t="s">
        <v>58</v>
      </c>
      <c r="H310" s="25">
        <v>58.900037160906727</v>
      </c>
      <c r="I310" s="26">
        <v>3.9947974730583429</v>
      </c>
      <c r="J310" s="27">
        <v>2.0438498699368264</v>
      </c>
      <c r="K310" s="28">
        <v>34.931252322556674</v>
      </c>
      <c r="L310" s="27">
        <v>64.938684503901897</v>
      </c>
      <c r="M310" s="29">
        <v>99.86993682645857</v>
      </c>
      <c r="N310" s="40">
        <v>11.798587885544409</v>
      </c>
      <c r="O310" s="36"/>
      <c r="P310" s="63">
        <v>1</v>
      </c>
    </row>
    <row r="311" spans="2:16" x14ac:dyDescent="0.3">
      <c r="B311" s="49">
        <v>307</v>
      </c>
      <c r="C311" s="42">
        <v>7</v>
      </c>
      <c r="D311" s="290" t="s">
        <v>32</v>
      </c>
      <c r="E311" s="15" t="s">
        <v>55</v>
      </c>
      <c r="F311" s="30">
        <v>2301</v>
      </c>
      <c r="G311" s="16" t="s">
        <v>57</v>
      </c>
      <c r="H311" s="17">
        <v>81.475287997027138</v>
      </c>
      <c r="I311" s="18">
        <v>7.1534745447788932</v>
      </c>
      <c r="J311" s="20">
        <v>1.9509476031215163</v>
      </c>
      <c r="K311" s="21">
        <v>48.773690078037916</v>
      </c>
      <c r="L311" s="20">
        <v>90.579710144927546</v>
      </c>
      <c r="M311" s="22">
        <v>139.35340022296546</v>
      </c>
      <c r="N311" s="34">
        <v>16.257896692679303</v>
      </c>
      <c r="O311" s="36"/>
      <c r="P311" s="63">
        <v>1</v>
      </c>
    </row>
    <row r="312" spans="2:16" x14ac:dyDescent="0.3">
      <c r="B312" s="43">
        <v>308</v>
      </c>
      <c r="C312" s="1">
        <v>7</v>
      </c>
      <c r="D312" s="291"/>
      <c r="E312" s="14" t="s">
        <v>55</v>
      </c>
      <c r="F312" s="10">
        <v>2302</v>
      </c>
      <c r="G312" s="2" t="s">
        <v>58</v>
      </c>
      <c r="H312" s="3">
        <v>61.315496098104795</v>
      </c>
      <c r="I312" s="4">
        <v>7.2463768115942031</v>
      </c>
      <c r="J312" s="6">
        <v>1.3935340022296545</v>
      </c>
      <c r="K312" s="7">
        <v>37.625418060200673</v>
      </c>
      <c r="L312" s="6">
        <v>69.955406911928648</v>
      </c>
      <c r="M312" s="8">
        <v>107.58082497212932</v>
      </c>
      <c r="N312" s="36">
        <v>12.26309921962096</v>
      </c>
      <c r="O312" s="36"/>
      <c r="P312" s="63">
        <v>1</v>
      </c>
    </row>
    <row r="313" spans="2:16" x14ac:dyDescent="0.3">
      <c r="B313" s="43">
        <v>309</v>
      </c>
      <c r="C313" s="1">
        <v>7</v>
      </c>
      <c r="D313" s="291"/>
      <c r="E313" s="14" t="s">
        <v>55</v>
      </c>
      <c r="F313" s="10">
        <v>2303</v>
      </c>
      <c r="G313" s="2" t="s">
        <v>57</v>
      </c>
      <c r="H313" s="3">
        <v>78.87402452619844</v>
      </c>
      <c r="I313" s="4">
        <v>9.9405425492382022</v>
      </c>
      <c r="J313" s="6">
        <v>1.4864362690449648</v>
      </c>
      <c r="K313" s="7">
        <v>48.587885544407285</v>
      </c>
      <c r="L313" s="6">
        <v>90.3010033444816</v>
      </c>
      <c r="M313" s="8">
        <v>138.88888888888889</v>
      </c>
      <c r="N313" s="36">
        <v>15.793385358602752</v>
      </c>
      <c r="O313" s="36"/>
      <c r="P313" s="63">
        <v>1</v>
      </c>
    </row>
    <row r="314" spans="2:16" x14ac:dyDescent="0.3">
      <c r="B314" s="43">
        <v>310</v>
      </c>
      <c r="C314" s="1">
        <v>7</v>
      </c>
      <c r="D314" s="291"/>
      <c r="E314" s="14" t="s">
        <v>55</v>
      </c>
      <c r="F314" s="10">
        <v>2304</v>
      </c>
      <c r="G314" s="2" t="s">
        <v>58</v>
      </c>
      <c r="H314" s="3">
        <v>58.900037160906727</v>
      </c>
      <c r="I314" s="4">
        <v>3.9947974730583429</v>
      </c>
      <c r="J314" s="6">
        <v>2.0438498699368264</v>
      </c>
      <c r="K314" s="7">
        <v>34.931252322556674</v>
      </c>
      <c r="L314" s="6">
        <v>64.938684503901897</v>
      </c>
      <c r="M314" s="8">
        <v>99.86993682645857</v>
      </c>
      <c r="N314" s="36">
        <v>11.798587885544409</v>
      </c>
      <c r="O314" s="36"/>
      <c r="P314" s="63">
        <v>1</v>
      </c>
    </row>
    <row r="315" spans="2:16" x14ac:dyDescent="0.3">
      <c r="B315" s="43">
        <v>311</v>
      </c>
      <c r="C315" s="1">
        <v>7</v>
      </c>
      <c r="D315" s="291"/>
      <c r="E315" s="14" t="s">
        <v>55</v>
      </c>
      <c r="F315" s="10">
        <v>2305</v>
      </c>
      <c r="G315" s="2" t="s">
        <v>58</v>
      </c>
      <c r="H315" s="3">
        <v>58.900037160906727</v>
      </c>
      <c r="I315" s="4">
        <v>3.9947974730583429</v>
      </c>
      <c r="J315" s="6">
        <v>2.0438498699368264</v>
      </c>
      <c r="K315" s="7">
        <v>34.931252322556674</v>
      </c>
      <c r="L315" s="6">
        <v>64.938684503901897</v>
      </c>
      <c r="M315" s="8">
        <v>99.86993682645857</v>
      </c>
      <c r="N315" s="36">
        <v>11.798587885544409</v>
      </c>
      <c r="O315" s="36"/>
      <c r="P315" s="63">
        <v>1</v>
      </c>
    </row>
    <row r="316" spans="2:16" x14ac:dyDescent="0.3">
      <c r="B316" s="43">
        <v>312</v>
      </c>
      <c r="C316" s="1">
        <v>7</v>
      </c>
      <c r="D316" s="291"/>
      <c r="E316" s="14" t="s">
        <v>55</v>
      </c>
      <c r="F316" s="10">
        <v>2306</v>
      </c>
      <c r="G316" s="2" t="s">
        <v>58</v>
      </c>
      <c r="H316" s="3">
        <v>58.900037160906727</v>
      </c>
      <c r="I316" s="4">
        <v>3.9947974730583429</v>
      </c>
      <c r="J316" s="6">
        <v>2.0438498699368264</v>
      </c>
      <c r="K316" s="7">
        <v>34.931252322556674</v>
      </c>
      <c r="L316" s="6">
        <v>64.938684503901897</v>
      </c>
      <c r="M316" s="8">
        <v>99.86993682645857</v>
      </c>
      <c r="N316" s="36">
        <v>11.798587885544409</v>
      </c>
      <c r="O316" s="36"/>
      <c r="P316" s="63">
        <v>1</v>
      </c>
    </row>
    <row r="317" spans="2:16" x14ac:dyDescent="0.3">
      <c r="B317" s="43">
        <v>313</v>
      </c>
      <c r="C317" s="1">
        <v>7</v>
      </c>
      <c r="D317" s="291"/>
      <c r="E317" s="14" t="s">
        <v>55</v>
      </c>
      <c r="F317" s="10">
        <v>2307</v>
      </c>
      <c r="G317" s="2" t="s">
        <v>57</v>
      </c>
      <c r="H317" s="3">
        <v>81.661092530657754</v>
      </c>
      <c r="I317" s="4">
        <v>9.3831289483463394</v>
      </c>
      <c r="J317" s="6">
        <v>2.1367521367521367</v>
      </c>
      <c r="K317" s="7">
        <v>50.167224080267559</v>
      </c>
      <c r="L317" s="6">
        <v>93.18097361575623</v>
      </c>
      <c r="M317" s="8">
        <v>143.34819769602379</v>
      </c>
      <c r="N317" s="36">
        <v>16.350798959494611</v>
      </c>
      <c r="O317" s="36"/>
      <c r="P317" s="63">
        <v>1</v>
      </c>
    </row>
    <row r="318" spans="2:16" x14ac:dyDescent="0.3">
      <c r="B318" s="43">
        <v>314</v>
      </c>
      <c r="C318" s="1">
        <v>7</v>
      </c>
      <c r="D318" s="291"/>
      <c r="E318" s="14" t="s">
        <v>56</v>
      </c>
      <c r="F318" s="10">
        <v>2301</v>
      </c>
      <c r="G318" s="2" t="s">
        <v>57</v>
      </c>
      <c r="H318" s="3">
        <v>78.781122259383139</v>
      </c>
      <c r="I318" s="4">
        <v>10.126347082868822</v>
      </c>
      <c r="J318" s="6">
        <v>1.5793385358602752</v>
      </c>
      <c r="K318" s="7">
        <v>48.866592344853231</v>
      </c>
      <c r="L318" s="6">
        <v>90.486807878112231</v>
      </c>
      <c r="M318" s="8">
        <v>139.35340022296546</v>
      </c>
      <c r="N318" s="36">
        <v>15.793385358602752</v>
      </c>
      <c r="O318" s="36"/>
      <c r="P318" s="63">
        <v>1</v>
      </c>
    </row>
    <row r="319" spans="2:16" x14ac:dyDescent="0.3">
      <c r="B319" s="43">
        <v>315</v>
      </c>
      <c r="C319" s="1">
        <v>7</v>
      </c>
      <c r="D319" s="291"/>
      <c r="E319" s="14" t="s">
        <v>56</v>
      </c>
      <c r="F319" s="10">
        <v>2302</v>
      </c>
      <c r="G319" s="2" t="s">
        <v>57</v>
      </c>
      <c r="H319" s="3">
        <v>78.87402452619844</v>
      </c>
      <c r="I319" s="4">
        <v>9.8476402824228924</v>
      </c>
      <c r="J319" s="6">
        <v>1.5793385358602752</v>
      </c>
      <c r="K319" s="7">
        <v>49.052396878483862</v>
      </c>
      <c r="L319" s="6">
        <v>90.3010033444816</v>
      </c>
      <c r="M319" s="8">
        <v>139.35340022296546</v>
      </c>
      <c r="N319" s="36">
        <v>15.793385358602752</v>
      </c>
      <c r="O319" s="36"/>
      <c r="P319" s="63">
        <v>1</v>
      </c>
    </row>
    <row r="320" spans="2:16" x14ac:dyDescent="0.3">
      <c r="B320" s="43">
        <v>316</v>
      </c>
      <c r="C320" s="1">
        <v>7</v>
      </c>
      <c r="D320" s="291"/>
      <c r="E320" s="14" t="s">
        <v>56</v>
      </c>
      <c r="F320" s="10">
        <v>2303</v>
      </c>
      <c r="G320" s="2" t="s">
        <v>58</v>
      </c>
      <c r="H320" s="3">
        <v>61.129691564474179</v>
      </c>
      <c r="I320" s="4">
        <v>7.2463768115942031</v>
      </c>
      <c r="J320" s="6">
        <v>1.5793385358602752</v>
      </c>
      <c r="K320" s="7">
        <v>37.625418060200658</v>
      </c>
      <c r="L320" s="6">
        <v>69.955406911928662</v>
      </c>
      <c r="M320" s="8">
        <v>107.58082497212932</v>
      </c>
      <c r="N320" s="36">
        <v>12.26309921962096</v>
      </c>
      <c r="O320" s="36"/>
      <c r="P320" s="63">
        <v>1</v>
      </c>
    </row>
    <row r="321" spans="2:16" x14ac:dyDescent="0.3">
      <c r="B321" s="43">
        <v>317</v>
      </c>
      <c r="C321" s="1">
        <v>7</v>
      </c>
      <c r="D321" s="291"/>
      <c r="E321" s="14" t="s">
        <v>56</v>
      </c>
      <c r="F321" s="10">
        <v>2304</v>
      </c>
      <c r="G321" s="2" t="s">
        <v>57</v>
      </c>
      <c r="H321" s="3">
        <v>84.076551467855822</v>
      </c>
      <c r="I321" s="4">
        <v>9.8476402824228924</v>
      </c>
      <c r="J321" s="6">
        <v>1.6722408026755853</v>
      </c>
      <c r="K321" s="7">
        <v>51.467855815681901</v>
      </c>
      <c r="L321" s="6">
        <v>95.596432552954298</v>
      </c>
      <c r="M321" s="8">
        <v>147.0642883686362</v>
      </c>
      <c r="N321" s="36">
        <v>16.815310293571166</v>
      </c>
      <c r="O321" s="36"/>
      <c r="P321" s="63">
        <v>1</v>
      </c>
    </row>
    <row r="322" spans="2:16" x14ac:dyDescent="0.3">
      <c r="B322" s="43">
        <v>318</v>
      </c>
      <c r="C322" s="1">
        <v>7</v>
      </c>
      <c r="D322" s="291"/>
      <c r="E322" s="14" t="s">
        <v>56</v>
      </c>
      <c r="F322" s="10">
        <v>2305</v>
      </c>
      <c r="G322" s="2" t="s">
        <v>57</v>
      </c>
      <c r="H322" s="3">
        <v>82.868821999256781</v>
      </c>
      <c r="I322" s="4">
        <v>9.6618357487922708</v>
      </c>
      <c r="J322" s="6">
        <v>1.3935340022296545</v>
      </c>
      <c r="K322" s="7">
        <v>50.538833147528806</v>
      </c>
      <c r="L322" s="6">
        <v>93.924191750278709</v>
      </c>
      <c r="M322" s="8">
        <v>144.46302489780751</v>
      </c>
      <c r="N322" s="36">
        <v>16.536603493125234</v>
      </c>
      <c r="O322" s="36"/>
      <c r="P322" s="63">
        <v>1</v>
      </c>
    </row>
    <row r="323" spans="2:16" x14ac:dyDescent="0.3">
      <c r="B323" s="43">
        <v>319</v>
      </c>
      <c r="C323" s="1">
        <v>7</v>
      </c>
      <c r="D323" s="291"/>
      <c r="E323" s="14" t="s">
        <v>56</v>
      </c>
      <c r="F323" s="10">
        <v>2306</v>
      </c>
      <c r="G323" s="2" t="s">
        <v>58</v>
      </c>
      <c r="H323" s="3">
        <v>58.900037160906727</v>
      </c>
      <c r="I323" s="4">
        <v>3.9947974730583429</v>
      </c>
      <c r="J323" s="6">
        <v>2.0438498699368264</v>
      </c>
      <c r="K323" s="7">
        <v>34.931252322556674</v>
      </c>
      <c r="L323" s="6">
        <v>64.938684503901897</v>
      </c>
      <c r="M323" s="8">
        <v>99.86993682645857</v>
      </c>
      <c r="N323" s="36">
        <v>11.798587885544409</v>
      </c>
      <c r="O323" s="36"/>
      <c r="P323" s="63">
        <v>1</v>
      </c>
    </row>
    <row r="324" spans="2:16" x14ac:dyDescent="0.3">
      <c r="B324" s="43">
        <v>320</v>
      </c>
      <c r="C324" s="1">
        <v>7</v>
      </c>
      <c r="D324" s="291"/>
      <c r="E324" s="14" t="s">
        <v>56</v>
      </c>
      <c r="F324" s="10">
        <v>2307</v>
      </c>
      <c r="G324" s="2" t="s">
        <v>58</v>
      </c>
      <c r="H324" s="3">
        <v>58.900037160906727</v>
      </c>
      <c r="I324" s="4">
        <v>3.9947974730583429</v>
      </c>
      <c r="J324" s="6">
        <v>2.0438498699368264</v>
      </c>
      <c r="K324" s="7">
        <v>34.931252322556674</v>
      </c>
      <c r="L324" s="6">
        <v>64.938684503901897</v>
      </c>
      <c r="M324" s="8">
        <v>99.86993682645857</v>
      </c>
      <c r="N324" s="36">
        <v>11.798587885544409</v>
      </c>
      <c r="O324" s="36"/>
      <c r="P324" s="63">
        <v>1</v>
      </c>
    </row>
    <row r="325" spans="2:16" ht="15" thickBot="1" x14ac:dyDescent="0.35">
      <c r="B325" s="44">
        <v>321</v>
      </c>
      <c r="C325" s="45">
        <v>7</v>
      </c>
      <c r="D325" s="292"/>
      <c r="E325" s="39" t="s">
        <v>56</v>
      </c>
      <c r="F325" s="23">
        <v>2308</v>
      </c>
      <c r="G325" s="24" t="s">
        <v>58</v>
      </c>
      <c r="H325" s="25">
        <v>58.900037160906727</v>
      </c>
      <c r="I325" s="26">
        <v>3.9947974730583429</v>
      </c>
      <c r="J325" s="27">
        <v>2.0438498699368264</v>
      </c>
      <c r="K325" s="28">
        <v>34.931252322556674</v>
      </c>
      <c r="L325" s="27">
        <v>64.938684503901897</v>
      </c>
      <c r="M325" s="29">
        <v>99.86993682645857</v>
      </c>
      <c r="N325" s="40">
        <v>11.798587885544409</v>
      </c>
      <c r="O325" s="36"/>
      <c r="P325" s="63">
        <v>1</v>
      </c>
    </row>
    <row r="326" spans="2:16" x14ac:dyDescent="0.3">
      <c r="B326" s="49">
        <v>322</v>
      </c>
      <c r="C326" s="42">
        <v>7</v>
      </c>
      <c r="D326" s="290" t="s">
        <v>33</v>
      </c>
      <c r="E326" s="15" t="s">
        <v>55</v>
      </c>
      <c r="F326" s="30">
        <v>2401</v>
      </c>
      <c r="G326" s="16" t="s">
        <v>57</v>
      </c>
      <c r="H326" s="17">
        <v>81.475287997027138</v>
      </c>
      <c r="I326" s="18">
        <v>7.1534745447788932</v>
      </c>
      <c r="J326" s="20">
        <v>1.9509476031215163</v>
      </c>
      <c r="K326" s="21">
        <v>48.773690078037916</v>
      </c>
      <c r="L326" s="20">
        <v>90.579710144927546</v>
      </c>
      <c r="M326" s="22">
        <v>139.35340022296546</v>
      </c>
      <c r="N326" s="34">
        <v>16.257896692679303</v>
      </c>
      <c r="O326" s="36"/>
      <c r="P326" s="63">
        <v>1</v>
      </c>
    </row>
    <row r="327" spans="2:16" x14ac:dyDescent="0.3">
      <c r="B327" s="43">
        <v>323</v>
      </c>
      <c r="C327" s="1">
        <v>7</v>
      </c>
      <c r="D327" s="291"/>
      <c r="E327" s="14" t="s">
        <v>55</v>
      </c>
      <c r="F327" s="10">
        <v>2402</v>
      </c>
      <c r="G327" s="2" t="s">
        <v>58</v>
      </c>
      <c r="H327" s="3">
        <v>61.315496098104795</v>
      </c>
      <c r="I327" s="4">
        <v>7.2463768115942031</v>
      </c>
      <c r="J327" s="6">
        <v>1.3935340022296545</v>
      </c>
      <c r="K327" s="7">
        <v>37.625418060200673</v>
      </c>
      <c r="L327" s="6">
        <v>69.955406911928648</v>
      </c>
      <c r="M327" s="8">
        <v>107.58082497212932</v>
      </c>
      <c r="N327" s="36">
        <v>12.26309921962096</v>
      </c>
      <c r="O327" s="36"/>
      <c r="P327" s="63">
        <v>1</v>
      </c>
    </row>
    <row r="328" spans="2:16" x14ac:dyDescent="0.3">
      <c r="B328" s="43">
        <v>324</v>
      </c>
      <c r="C328" s="1">
        <v>7</v>
      </c>
      <c r="D328" s="291"/>
      <c r="E328" s="14" t="s">
        <v>55</v>
      </c>
      <c r="F328" s="10">
        <v>2403</v>
      </c>
      <c r="G328" s="2" t="s">
        <v>57</v>
      </c>
      <c r="H328" s="3">
        <v>78.87402452619844</v>
      </c>
      <c r="I328" s="4">
        <v>9.9405425492382022</v>
      </c>
      <c r="J328" s="6">
        <v>1.4864362690449648</v>
      </c>
      <c r="K328" s="7">
        <v>48.587885544407285</v>
      </c>
      <c r="L328" s="6">
        <v>90.3010033444816</v>
      </c>
      <c r="M328" s="8">
        <v>138.88888888888889</v>
      </c>
      <c r="N328" s="36">
        <v>15.793385358602752</v>
      </c>
      <c r="O328" s="36"/>
      <c r="P328" s="63">
        <v>1</v>
      </c>
    </row>
    <row r="329" spans="2:16" x14ac:dyDescent="0.3">
      <c r="B329" s="43">
        <v>325</v>
      </c>
      <c r="C329" s="1">
        <v>7</v>
      </c>
      <c r="D329" s="291"/>
      <c r="E329" s="14" t="s">
        <v>55</v>
      </c>
      <c r="F329" s="10">
        <v>2404</v>
      </c>
      <c r="G329" s="2" t="s">
        <v>58</v>
      </c>
      <c r="H329" s="3">
        <v>58.900037160906727</v>
      </c>
      <c r="I329" s="4">
        <v>3.9947974730583429</v>
      </c>
      <c r="J329" s="6">
        <v>2.0438498699368264</v>
      </c>
      <c r="K329" s="7">
        <v>34.931252322556674</v>
      </c>
      <c r="L329" s="6">
        <v>64.938684503901897</v>
      </c>
      <c r="M329" s="8">
        <v>99.86993682645857</v>
      </c>
      <c r="N329" s="36">
        <v>11.798587885544409</v>
      </c>
      <c r="O329" s="36"/>
      <c r="P329" s="63">
        <v>1</v>
      </c>
    </row>
    <row r="330" spans="2:16" x14ac:dyDescent="0.3">
      <c r="B330" s="43">
        <v>326</v>
      </c>
      <c r="C330" s="1">
        <v>7</v>
      </c>
      <c r="D330" s="291"/>
      <c r="E330" s="14" t="s">
        <v>55</v>
      </c>
      <c r="F330" s="10">
        <v>2405</v>
      </c>
      <c r="G330" s="2" t="s">
        <v>58</v>
      </c>
      <c r="H330" s="3">
        <v>58.900037160906727</v>
      </c>
      <c r="I330" s="4">
        <v>3.9947974730583429</v>
      </c>
      <c r="J330" s="6">
        <v>2.0438498699368264</v>
      </c>
      <c r="K330" s="7">
        <v>34.931252322556674</v>
      </c>
      <c r="L330" s="6">
        <v>64.938684503901897</v>
      </c>
      <c r="M330" s="8">
        <v>99.86993682645857</v>
      </c>
      <c r="N330" s="36">
        <v>11.798587885544409</v>
      </c>
      <c r="O330" s="36"/>
      <c r="P330" s="63">
        <v>1</v>
      </c>
    </row>
    <row r="331" spans="2:16" x14ac:dyDescent="0.3">
      <c r="B331" s="43">
        <v>327</v>
      </c>
      <c r="C331" s="1">
        <v>7</v>
      </c>
      <c r="D331" s="291"/>
      <c r="E331" s="14" t="s">
        <v>55</v>
      </c>
      <c r="F331" s="10">
        <v>2406</v>
      </c>
      <c r="G331" s="2" t="s">
        <v>58</v>
      </c>
      <c r="H331" s="3">
        <v>58.900037160906727</v>
      </c>
      <c r="I331" s="4">
        <v>3.9947974730583429</v>
      </c>
      <c r="J331" s="6">
        <v>2.0438498699368264</v>
      </c>
      <c r="K331" s="7">
        <v>34.931252322556674</v>
      </c>
      <c r="L331" s="6">
        <v>64.938684503901897</v>
      </c>
      <c r="M331" s="8">
        <v>99.86993682645857</v>
      </c>
      <c r="N331" s="36">
        <v>11.798587885544409</v>
      </c>
      <c r="O331" s="36"/>
      <c r="P331" s="63">
        <v>1</v>
      </c>
    </row>
    <row r="332" spans="2:16" x14ac:dyDescent="0.3">
      <c r="B332" s="43">
        <v>328</v>
      </c>
      <c r="C332" s="1">
        <v>7</v>
      </c>
      <c r="D332" s="291"/>
      <c r="E332" s="14" t="s">
        <v>55</v>
      </c>
      <c r="F332" s="10">
        <v>2407</v>
      </c>
      <c r="G332" s="2" t="s">
        <v>57</v>
      </c>
      <c r="H332" s="3">
        <v>81.661092530657754</v>
      </c>
      <c r="I332" s="4">
        <v>9.3831289483463394</v>
      </c>
      <c r="J332" s="6">
        <v>2.1367521367521367</v>
      </c>
      <c r="K332" s="7">
        <v>50.167224080267559</v>
      </c>
      <c r="L332" s="6">
        <v>93.18097361575623</v>
      </c>
      <c r="M332" s="8">
        <v>143.34819769602379</v>
      </c>
      <c r="N332" s="36">
        <v>16.350798959494611</v>
      </c>
      <c r="O332" s="36"/>
      <c r="P332" s="63">
        <v>1</v>
      </c>
    </row>
    <row r="333" spans="2:16" x14ac:dyDescent="0.3">
      <c r="B333" s="43">
        <v>329</v>
      </c>
      <c r="C333" s="1">
        <v>7</v>
      </c>
      <c r="D333" s="291"/>
      <c r="E333" s="14" t="s">
        <v>56</v>
      </c>
      <c r="F333" s="10">
        <v>2401</v>
      </c>
      <c r="G333" s="2" t="s">
        <v>57</v>
      </c>
      <c r="H333" s="3">
        <v>78.781122259383139</v>
      </c>
      <c r="I333" s="4">
        <v>10.126347082868822</v>
      </c>
      <c r="J333" s="6">
        <v>1.5793385358602752</v>
      </c>
      <c r="K333" s="7">
        <v>48.866592344853231</v>
      </c>
      <c r="L333" s="6">
        <v>90.486807878112231</v>
      </c>
      <c r="M333" s="8">
        <v>139.35340022296546</v>
      </c>
      <c r="N333" s="36">
        <v>15.793385358602752</v>
      </c>
      <c r="O333" s="36"/>
      <c r="P333" s="63">
        <v>1</v>
      </c>
    </row>
    <row r="334" spans="2:16" x14ac:dyDescent="0.3">
      <c r="B334" s="43">
        <v>330</v>
      </c>
      <c r="C334" s="1">
        <v>7</v>
      </c>
      <c r="D334" s="291"/>
      <c r="E334" s="14" t="s">
        <v>56</v>
      </c>
      <c r="F334" s="10">
        <v>2402</v>
      </c>
      <c r="G334" s="2" t="s">
        <v>57</v>
      </c>
      <c r="H334" s="3">
        <v>78.87402452619844</v>
      </c>
      <c r="I334" s="4">
        <v>9.8476402824228924</v>
      </c>
      <c r="J334" s="6">
        <v>1.5793385358602752</v>
      </c>
      <c r="K334" s="7">
        <v>49.052396878483862</v>
      </c>
      <c r="L334" s="6">
        <v>90.3010033444816</v>
      </c>
      <c r="M334" s="8">
        <v>139.35340022296546</v>
      </c>
      <c r="N334" s="36">
        <v>15.793385358602752</v>
      </c>
      <c r="O334" s="36"/>
      <c r="P334" s="63">
        <v>1</v>
      </c>
    </row>
    <row r="335" spans="2:16" x14ac:dyDescent="0.3">
      <c r="B335" s="43">
        <v>331</v>
      </c>
      <c r="C335" s="1">
        <v>7</v>
      </c>
      <c r="D335" s="291"/>
      <c r="E335" s="14" t="s">
        <v>56</v>
      </c>
      <c r="F335" s="10">
        <v>2403</v>
      </c>
      <c r="G335" s="2" t="s">
        <v>58</v>
      </c>
      <c r="H335" s="3">
        <v>61.129691564474179</v>
      </c>
      <c r="I335" s="4">
        <v>7.2463768115942031</v>
      </c>
      <c r="J335" s="6">
        <v>1.5793385358602752</v>
      </c>
      <c r="K335" s="7">
        <v>37.625418060200658</v>
      </c>
      <c r="L335" s="6">
        <v>69.955406911928662</v>
      </c>
      <c r="M335" s="8">
        <v>107.58082497212932</v>
      </c>
      <c r="N335" s="36">
        <v>12.26309921962096</v>
      </c>
      <c r="O335" s="36"/>
      <c r="P335" s="63">
        <v>1</v>
      </c>
    </row>
    <row r="336" spans="2:16" x14ac:dyDescent="0.3">
      <c r="B336" s="43">
        <v>332</v>
      </c>
      <c r="C336" s="1">
        <v>7</v>
      </c>
      <c r="D336" s="291"/>
      <c r="E336" s="14" t="s">
        <v>56</v>
      </c>
      <c r="F336" s="10">
        <v>2404</v>
      </c>
      <c r="G336" s="2" t="s">
        <v>57</v>
      </c>
      <c r="H336" s="3">
        <v>84.076551467855822</v>
      </c>
      <c r="I336" s="4">
        <v>9.8476402824228924</v>
      </c>
      <c r="J336" s="6">
        <v>1.6722408026755853</v>
      </c>
      <c r="K336" s="7">
        <v>51.467855815681901</v>
      </c>
      <c r="L336" s="6">
        <v>95.596432552954298</v>
      </c>
      <c r="M336" s="8">
        <v>147.0642883686362</v>
      </c>
      <c r="N336" s="36">
        <v>16.815310293571166</v>
      </c>
      <c r="O336" s="36"/>
      <c r="P336" s="63">
        <v>1</v>
      </c>
    </row>
    <row r="337" spans="2:16" x14ac:dyDescent="0.3">
      <c r="B337" s="43">
        <v>333</v>
      </c>
      <c r="C337" s="1">
        <v>7</v>
      </c>
      <c r="D337" s="291"/>
      <c r="E337" s="14" t="s">
        <v>56</v>
      </c>
      <c r="F337" s="10">
        <v>2405</v>
      </c>
      <c r="G337" s="2" t="s">
        <v>57</v>
      </c>
      <c r="H337" s="3">
        <v>82.868821999256781</v>
      </c>
      <c r="I337" s="4">
        <v>9.6618357487922708</v>
      </c>
      <c r="J337" s="6">
        <v>1.3935340022296545</v>
      </c>
      <c r="K337" s="7">
        <v>50.538833147528806</v>
      </c>
      <c r="L337" s="6">
        <v>93.924191750278709</v>
      </c>
      <c r="M337" s="8">
        <v>144.46302489780751</v>
      </c>
      <c r="N337" s="36">
        <v>16.536603493125234</v>
      </c>
      <c r="O337" s="36"/>
      <c r="P337" s="63">
        <v>1</v>
      </c>
    </row>
    <row r="338" spans="2:16" x14ac:dyDescent="0.3">
      <c r="B338" s="43">
        <v>334</v>
      </c>
      <c r="C338" s="1">
        <v>7</v>
      </c>
      <c r="D338" s="291"/>
      <c r="E338" s="14" t="s">
        <v>56</v>
      </c>
      <c r="F338" s="10">
        <v>2406</v>
      </c>
      <c r="G338" s="2" t="s">
        <v>58</v>
      </c>
      <c r="H338" s="3">
        <v>58.900037160906727</v>
      </c>
      <c r="I338" s="4">
        <v>3.9947974730583429</v>
      </c>
      <c r="J338" s="6">
        <v>2.0438498699368264</v>
      </c>
      <c r="K338" s="7">
        <v>34.931252322556674</v>
      </c>
      <c r="L338" s="6">
        <v>64.938684503901897</v>
      </c>
      <c r="M338" s="8">
        <v>99.86993682645857</v>
      </c>
      <c r="N338" s="36">
        <v>11.798587885544409</v>
      </c>
      <c r="O338" s="36"/>
      <c r="P338" s="63">
        <v>1</v>
      </c>
    </row>
    <row r="339" spans="2:16" x14ac:dyDescent="0.3">
      <c r="B339" s="43">
        <v>335</v>
      </c>
      <c r="C339" s="1">
        <v>7</v>
      </c>
      <c r="D339" s="291"/>
      <c r="E339" s="14" t="s">
        <v>56</v>
      </c>
      <c r="F339" s="10">
        <v>2407</v>
      </c>
      <c r="G339" s="2" t="s">
        <v>58</v>
      </c>
      <c r="H339" s="3">
        <v>58.900037160906727</v>
      </c>
      <c r="I339" s="4">
        <v>3.9947974730583429</v>
      </c>
      <c r="J339" s="6">
        <v>2.0438498699368264</v>
      </c>
      <c r="K339" s="7">
        <v>34.931252322556674</v>
      </c>
      <c r="L339" s="6">
        <v>64.938684503901897</v>
      </c>
      <c r="M339" s="8">
        <v>99.86993682645857</v>
      </c>
      <c r="N339" s="36">
        <v>11.798587885544409</v>
      </c>
      <c r="O339" s="36"/>
      <c r="P339" s="63">
        <v>1</v>
      </c>
    </row>
    <row r="340" spans="2:16" ht="15" thickBot="1" x14ac:dyDescent="0.35">
      <c r="B340" s="44">
        <v>336</v>
      </c>
      <c r="C340" s="45">
        <v>7</v>
      </c>
      <c r="D340" s="292"/>
      <c r="E340" s="39" t="s">
        <v>56</v>
      </c>
      <c r="F340" s="23">
        <v>2408</v>
      </c>
      <c r="G340" s="24" t="s">
        <v>58</v>
      </c>
      <c r="H340" s="25">
        <v>58.900037160906727</v>
      </c>
      <c r="I340" s="26">
        <v>3.9947974730583429</v>
      </c>
      <c r="J340" s="27">
        <v>2.0438498699368264</v>
      </c>
      <c r="K340" s="28">
        <v>34.931252322556674</v>
      </c>
      <c r="L340" s="27">
        <v>64.938684503901897</v>
      </c>
      <c r="M340" s="29">
        <v>99.86993682645857</v>
      </c>
      <c r="N340" s="40">
        <v>11.798587885544409</v>
      </c>
      <c r="O340" s="36"/>
      <c r="P340" s="63">
        <v>1</v>
      </c>
    </row>
    <row r="341" spans="2:16" x14ac:dyDescent="0.3">
      <c r="B341" s="49">
        <v>337</v>
      </c>
      <c r="C341" s="42">
        <v>7</v>
      </c>
      <c r="D341" s="290" t="s">
        <v>34</v>
      </c>
      <c r="E341" s="15" t="s">
        <v>55</v>
      </c>
      <c r="F341" s="30">
        <v>2501</v>
      </c>
      <c r="G341" s="16" t="s">
        <v>57</v>
      </c>
      <c r="H341" s="17">
        <v>81.475287997027138</v>
      </c>
      <c r="I341" s="18">
        <v>7.1534745447788932</v>
      </c>
      <c r="J341" s="20">
        <v>1.9509476031215163</v>
      </c>
      <c r="K341" s="21">
        <v>48.773690078037916</v>
      </c>
      <c r="L341" s="20">
        <v>90.579710144927546</v>
      </c>
      <c r="M341" s="22">
        <v>139.35340022296546</v>
      </c>
      <c r="N341" s="34">
        <v>16.257896692679303</v>
      </c>
      <c r="O341" s="36"/>
      <c r="P341" s="63">
        <v>1</v>
      </c>
    </row>
    <row r="342" spans="2:16" x14ac:dyDescent="0.3">
      <c r="B342" s="43">
        <v>338</v>
      </c>
      <c r="C342" s="1">
        <v>7</v>
      </c>
      <c r="D342" s="291"/>
      <c r="E342" s="14" t="s">
        <v>55</v>
      </c>
      <c r="F342" s="10">
        <v>2502</v>
      </c>
      <c r="G342" s="2" t="s">
        <v>58</v>
      </c>
      <c r="H342" s="3">
        <v>61.315496098104795</v>
      </c>
      <c r="I342" s="4">
        <v>7.2463768115942031</v>
      </c>
      <c r="J342" s="6">
        <v>1.3935340022296545</v>
      </c>
      <c r="K342" s="7">
        <v>37.625418060200673</v>
      </c>
      <c r="L342" s="6">
        <v>69.955406911928648</v>
      </c>
      <c r="M342" s="8">
        <v>107.58082497212932</v>
      </c>
      <c r="N342" s="36">
        <v>12.26309921962096</v>
      </c>
      <c r="O342" s="36"/>
      <c r="P342" s="63">
        <v>1</v>
      </c>
    </row>
    <row r="343" spans="2:16" x14ac:dyDescent="0.3">
      <c r="B343" s="43">
        <v>339</v>
      </c>
      <c r="C343" s="1">
        <v>7</v>
      </c>
      <c r="D343" s="291"/>
      <c r="E343" s="14" t="s">
        <v>55</v>
      </c>
      <c r="F343" s="10">
        <v>2503</v>
      </c>
      <c r="G343" s="2" t="s">
        <v>57</v>
      </c>
      <c r="H343" s="3">
        <v>78.87402452619844</v>
      </c>
      <c r="I343" s="4">
        <v>9.9405425492382022</v>
      </c>
      <c r="J343" s="6">
        <v>1.4864362690449648</v>
      </c>
      <c r="K343" s="7">
        <v>48.587885544407285</v>
      </c>
      <c r="L343" s="6">
        <v>90.3010033444816</v>
      </c>
      <c r="M343" s="8">
        <v>138.88888888888889</v>
      </c>
      <c r="N343" s="36">
        <v>15.793385358602752</v>
      </c>
      <c r="O343" s="36"/>
      <c r="P343" s="63">
        <v>1</v>
      </c>
    </row>
    <row r="344" spans="2:16" x14ac:dyDescent="0.3">
      <c r="B344" s="43">
        <v>340</v>
      </c>
      <c r="C344" s="1">
        <v>7</v>
      </c>
      <c r="D344" s="291"/>
      <c r="E344" s="14" t="s">
        <v>55</v>
      </c>
      <c r="F344" s="10">
        <v>2504</v>
      </c>
      <c r="G344" s="2" t="s">
        <v>58</v>
      </c>
      <c r="H344" s="3">
        <v>58.900037160906727</v>
      </c>
      <c r="I344" s="4">
        <v>3.9947974730583429</v>
      </c>
      <c r="J344" s="6">
        <v>2.0438498699368264</v>
      </c>
      <c r="K344" s="7">
        <v>34.931252322556674</v>
      </c>
      <c r="L344" s="6">
        <v>64.938684503901897</v>
      </c>
      <c r="M344" s="8">
        <v>99.86993682645857</v>
      </c>
      <c r="N344" s="36">
        <v>11.798587885544409</v>
      </c>
      <c r="O344" s="36"/>
      <c r="P344" s="63">
        <v>1</v>
      </c>
    </row>
    <row r="345" spans="2:16" x14ac:dyDescent="0.3">
      <c r="B345" s="43">
        <v>341</v>
      </c>
      <c r="C345" s="1">
        <v>7</v>
      </c>
      <c r="D345" s="291"/>
      <c r="E345" s="14" t="s">
        <v>55</v>
      </c>
      <c r="F345" s="10">
        <v>2505</v>
      </c>
      <c r="G345" s="2" t="s">
        <v>58</v>
      </c>
      <c r="H345" s="3">
        <v>58.900037160906727</v>
      </c>
      <c r="I345" s="4">
        <v>3.9947974730583429</v>
      </c>
      <c r="J345" s="6">
        <v>2.0438498699368264</v>
      </c>
      <c r="K345" s="7">
        <v>34.931252322556674</v>
      </c>
      <c r="L345" s="6">
        <v>64.938684503901897</v>
      </c>
      <c r="M345" s="8">
        <v>99.86993682645857</v>
      </c>
      <c r="N345" s="36">
        <v>11.798587885544409</v>
      </c>
      <c r="O345" s="36"/>
      <c r="P345" s="63">
        <v>1</v>
      </c>
    </row>
    <row r="346" spans="2:16" x14ac:dyDescent="0.3">
      <c r="B346" s="43">
        <v>342</v>
      </c>
      <c r="C346" s="1">
        <v>7</v>
      </c>
      <c r="D346" s="291"/>
      <c r="E346" s="14" t="s">
        <v>55</v>
      </c>
      <c r="F346" s="10">
        <v>2506</v>
      </c>
      <c r="G346" s="2" t="s">
        <v>58</v>
      </c>
      <c r="H346" s="3">
        <v>58.900037160906727</v>
      </c>
      <c r="I346" s="4">
        <v>3.9947974730583429</v>
      </c>
      <c r="J346" s="6">
        <v>2.0438498699368264</v>
      </c>
      <c r="K346" s="7">
        <v>34.931252322556674</v>
      </c>
      <c r="L346" s="6">
        <v>64.938684503901897</v>
      </c>
      <c r="M346" s="8">
        <v>99.86993682645857</v>
      </c>
      <c r="N346" s="36">
        <v>11.798587885544409</v>
      </c>
      <c r="O346" s="36"/>
      <c r="P346" s="63">
        <v>1</v>
      </c>
    </row>
    <row r="347" spans="2:16" x14ac:dyDescent="0.3">
      <c r="B347" s="43">
        <v>343</v>
      </c>
      <c r="C347" s="1">
        <v>7</v>
      </c>
      <c r="D347" s="291"/>
      <c r="E347" s="14" t="s">
        <v>55</v>
      </c>
      <c r="F347" s="10">
        <v>2507</v>
      </c>
      <c r="G347" s="2" t="s">
        <v>57</v>
      </c>
      <c r="H347" s="3">
        <v>81.661092530657754</v>
      </c>
      <c r="I347" s="4">
        <v>9.3831289483463394</v>
      </c>
      <c r="J347" s="6">
        <v>2.1367521367521367</v>
      </c>
      <c r="K347" s="7">
        <v>50.167224080267559</v>
      </c>
      <c r="L347" s="6">
        <v>93.18097361575623</v>
      </c>
      <c r="M347" s="8">
        <v>143.34819769602379</v>
      </c>
      <c r="N347" s="36">
        <v>16.350798959494611</v>
      </c>
      <c r="O347" s="36"/>
      <c r="P347" s="63">
        <v>1</v>
      </c>
    </row>
    <row r="348" spans="2:16" x14ac:dyDescent="0.3">
      <c r="B348" s="43">
        <v>344</v>
      </c>
      <c r="C348" s="1">
        <v>7</v>
      </c>
      <c r="D348" s="291"/>
      <c r="E348" s="14" t="s">
        <v>56</v>
      </c>
      <c r="F348" s="10">
        <v>2501</v>
      </c>
      <c r="G348" s="2" t="s">
        <v>57</v>
      </c>
      <c r="H348" s="3">
        <v>78.781122259383139</v>
      </c>
      <c r="I348" s="4">
        <v>10.126347082868822</v>
      </c>
      <c r="J348" s="6">
        <v>1.5793385358602752</v>
      </c>
      <c r="K348" s="7">
        <v>48.866592344853231</v>
      </c>
      <c r="L348" s="6">
        <v>90.486807878112231</v>
      </c>
      <c r="M348" s="8">
        <v>139.35340022296546</v>
      </c>
      <c r="N348" s="36">
        <v>15.793385358602752</v>
      </c>
      <c r="O348" s="36"/>
      <c r="P348" s="63">
        <v>1</v>
      </c>
    </row>
    <row r="349" spans="2:16" x14ac:dyDescent="0.3">
      <c r="B349" s="43">
        <v>345</v>
      </c>
      <c r="C349" s="1">
        <v>7</v>
      </c>
      <c r="D349" s="291"/>
      <c r="E349" s="14" t="s">
        <v>56</v>
      </c>
      <c r="F349" s="10">
        <v>2502</v>
      </c>
      <c r="G349" s="2" t="s">
        <v>57</v>
      </c>
      <c r="H349" s="3">
        <v>78.87402452619844</v>
      </c>
      <c r="I349" s="4">
        <v>9.8476402824228924</v>
      </c>
      <c r="J349" s="6">
        <v>1.5793385358602752</v>
      </c>
      <c r="K349" s="7">
        <v>49.052396878483862</v>
      </c>
      <c r="L349" s="6">
        <v>90.3010033444816</v>
      </c>
      <c r="M349" s="8">
        <v>139.35340022296546</v>
      </c>
      <c r="N349" s="36">
        <v>15.793385358602752</v>
      </c>
      <c r="O349" s="36"/>
      <c r="P349" s="63">
        <v>1</v>
      </c>
    </row>
    <row r="350" spans="2:16" x14ac:dyDescent="0.3">
      <c r="B350" s="43">
        <v>346</v>
      </c>
      <c r="C350" s="1">
        <v>7</v>
      </c>
      <c r="D350" s="291"/>
      <c r="E350" s="14" t="s">
        <v>56</v>
      </c>
      <c r="F350" s="10">
        <v>2503</v>
      </c>
      <c r="G350" s="2" t="s">
        <v>58</v>
      </c>
      <c r="H350" s="3">
        <v>61.129691564474179</v>
      </c>
      <c r="I350" s="4">
        <v>7.2463768115942031</v>
      </c>
      <c r="J350" s="6">
        <v>1.5793385358602752</v>
      </c>
      <c r="K350" s="7">
        <v>37.625418060200658</v>
      </c>
      <c r="L350" s="6">
        <v>69.955406911928662</v>
      </c>
      <c r="M350" s="8">
        <v>107.58082497212932</v>
      </c>
      <c r="N350" s="36">
        <v>12.26309921962096</v>
      </c>
      <c r="O350" s="36"/>
      <c r="P350" s="63">
        <v>1</v>
      </c>
    </row>
    <row r="351" spans="2:16" x14ac:dyDescent="0.3">
      <c r="B351" s="43">
        <v>347</v>
      </c>
      <c r="C351" s="1">
        <v>7</v>
      </c>
      <c r="D351" s="291"/>
      <c r="E351" s="14" t="s">
        <v>56</v>
      </c>
      <c r="F351" s="10">
        <v>2504</v>
      </c>
      <c r="G351" s="2" t="s">
        <v>57</v>
      </c>
      <c r="H351" s="3">
        <v>84.076551467855822</v>
      </c>
      <c r="I351" s="4">
        <v>9.8476402824228924</v>
      </c>
      <c r="J351" s="6">
        <v>1.6722408026755853</v>
      </c>
      <c r="K351" s="7">
        <v>51.467855815681901</v>
      </c>
      <c r="L351" s="6">
        <v>95.596432552954298</v>
      </c>
      <c r="M351" s="8">
        <v>147.0642883686362</v>
      </c>
      <c r="N351" s="36">
        <v>16.815310293571166</v>
      </c>
      <c r="O351" s="36"/>
      <c r="P351" s="63">
        <v>1</v>
      </c>
    </row>
    <row r="352" spans="2:16" x14ac:dyDescent="0.3">
      <c r="B352" s="43">
        <v>348</v>
      </c>
      <c r="C352" s="1">
        <v>7</v>
      </c>
      <c r="D352" s="291"/>
      <c r="E352" s="14" t="s">
        <v>56</v>
      </c>
      <c r="F352" s="10">
        <v>2505</v>
      </c>
      <c r="G352" s="2" t="s">
        <v>57</v>
      </c>
      <c r="H352" s="3">
        <v>82.868821999256781</v>
      </c>
      <c r="I352" s="4">
        <v>9.6618357487922708</v>
      </c>
      <c r="J352" s="6">
        <v>1.3935340022296545</v>
      </c>
      <c r="K352" s="7">
        <v>50.538833147528806</v>
      </c>
      <c r="L352" s="6">
        <v>93.924191750278709</v>
      </c>
      <c r="M352" s="8">
        <v>144.46302489780751</v>
      </c>
      <c r="N352" s="36">
        <v>16.536603493125234</v>
      </c>
      <c r="O352" s="36"/>
      <c r="P352" s="63">
        <v>1</v>
      </c>
    </row>
    <row r="353" spans="2:16" x14ac:dyDescent="0.3">
      <c r="B353" s="43">
        <v>349</v>
      </c>
      <c r="C353" s="1">
        <v>7</v>
      </c>
      <c r="D353" s="291"/>
      <c r="E353" s="14" t="s">
        <v>56</v>
      </c>
      <c r="F353" s="10">
        <v>2506</v>
      </c>
      <c r="G353" s="2" t="s">
        <v>58</v>
      </c>
      <c r="H353" s="3">
        <v>58.900037160906727</v>
      </c>
      <c r="I353" s="4">
        <v>3.9947974730583429</v>
      </c>
      <c r="J353" s="6">
        <v>2.0438498699368264</v>
      </c>
      <c r="K353" s="7">
        <v>34.931252322556674</v>
      </c>
      <c r="L353" s="6">
        <v>64.938684503901897</v>
      </c>
      <c r="M353" s="8">
        <v>99.86993682645857</v>
      </c>
      <c r="N353" s="36">
        <v>11.798587885544409</v>
      </c>
      <c r="O353" s="36"/>
      <c r="P353" s="63">
        <v>1</v>
      </c>
    </row>
    <row r="354" spans="2:16" x14ac:dyDescent="0.3">
      <c r="B354" s="43">
        <v>350</v>
      </c>
      <c r="C354" s="1">
        <v>7</v>
      </c>
      <c r="D354" s="291"/>
      <c r="E354" s="14" t="s">
        <v>56</v>
      </c>
      <c r="F354" s="10">
        <v>2507</v>
      </c>
      <c r="G354" s="2" t="s">
        <v>58</v>
      </c>
      <c r="H354" s="3">
        <v>58.900037160906727</v>
      </c>
      <c r="I354" s="4">
        <v>3.9947974730583429</v>
      </c>
      <c r="J354" s="6">
        <v>2.0438498699368264</v>
      </c>
      <c r="K354" s="7">
        <v>34.931252322556674</v>
      </c>
      <c r="L354" s="6">
        <v>64.938684503901897</v>
      </c>
      <c r="M354" s="8">
        <v>99.86993682645857</v>
      </c>
      <c r="N354" s="36">
        <v>11.798587885544409</v>
      </c>
      <c r="O354" s="36"/>
      <c r="P354" s="63">
        <v>1</v>
      </c>
    </row>
    <row r="355" spans="2:16" ht="15" thickBot="1" x14ac:dyDescent="0.35">
      <c r="B355" s="44">
        <v>351</v>
      </c>
      <c r="C355" s="45">
        <v>7</v>
      </c>
      <c r="D355" s="292"/>
      <c r="E355" s="39" t="s">
        <v>56</v>
      </c>
      <c r="F355" s="23">
        <v>2508</v>
      </c>
      <c r="G355" s="24" t="s">
        <v>58</v>
      </c>
      <c r="H355" s="25">
        <v>58.900037160906727</v>
      </c>
      <c r="I355" s="26">
        <v>3.9947974730583429</v>
      </c>
      <c r="J355" s="27">
        <v>2.0438498699368264</v>
      </c>
      <c r="K355" s="28">
        <v>34.931252322556674</v>
      </c>
      <c r="L355" s="27">
        <v>64.938684503901897</v>
      </c>
      <c r="M355" s="29">
        <v>99.86993682645857</v>
      </c>
      <c r="N355" s="40">
        <v>11.798587885544409</v>
      </c>
      <c r="O355" s="36"/>
      <c r="P355" s="63">
        <v>1</v>
      </c>
    </row>
    <row r="356" spans="2:16" x14ac:dyDescent="0.3">
      <c r="B356" s="49">
        <v>352</v>
      </c>
      <c r="C356" s="42">
        <v>7</v>
      </c>
      <c r="D356" s="290" t="s">
        <v>35</v>
      </c>
      <c r="E356" s="15" t="s">
        <v>55</v>
      </c>
      <c r="F356" s="30">
        <v>2601</v>
      </c>
      <c r="G356" s="16" t="s">
        <v>57</v>
      </c>
      <c r="H356" s="17">
        <v>81.475287997027138</v>
      </c>
      <c r="I356" s="18">
        <v>7.1534745447788932</v>
      </c>
      <c r="J356" s="20">
        <v>1.9509476031215163</v>
      </c>
      <c r="K356" s="21">
        <v>48.773690078037916</v>
      </c>
      <c r="L356" s="20">
        <v>90.579710144927546</v>
      </c>
      <c r="M356" s="22">
        <v>139.35340022296546</v>
      </c>
      <c r="N356" s="34">
        <v>16.257896692679303</v>
      </c>
      <c r="O356" s="36"/>
      <c r="P356" s="63">
        <v>1</v>
      </c>
    </row>
    <row r="357" spans="2:16" x14ac:dyDescent="0.3">
      <c r="B357" s="43">
        <v>353</v>
      </c>
      <c r="C357" s="1">
        <v>7</v>
      </c>
      <c r="D357" s="291"/>
      <c r="E357" s="14" t="s">
        <v>55</v>
      </c>
      <c r="F357" s="10">
        <v>2602</v>
      </c>
      <c r="G357" s="2" t="s">
        <v>58</v>
      </c>
      <c r="H357" s="3">
        <v>61.315496098104795</v>
      </c>
      <c r="I357" s="4">
        <v>7.2463768115942031</v>
      </c>
      <c r="J357" s="6">
        <v>1.3935340022296545</v>
      </c>
      <c r="K357" s="7">
        <v>37.625418060200673</v>
      </c>
      <c r="L357" s="6">
        <v>69.955406911928648</v>
      </c>
      <c r="M357" s="8">
        <v>107.58082497212932</v>
      </c>
      <c r="N357" s="36">
        <v>12.26309921962096</v>
      </c>
      <c r="O357" s="36"/>
      <c r="P357" s="63">
        <v>1</v>
      </c>
    </row>
    <row r="358" spans="2:16" x14ac:dyDescent="0.3">
      <c r="B358" s="43">
        <v>354</v>
      </c>
      <c r="C358" s="1">
        <v>7</v>
      </c>
      <c r="D358" s="291"/>
      <c r="E358" s="14" t="s">
        <v>55</v>
      </c>
      <c r="F358" s="10">
        <v>2603</v>
      </c>
      <c r="G358" s="2" t="s">
        <v>57</v>
      </c>
      <c r="H358" s="3">
        <v>78.87402452619844</v>
      </c>
      <c r="I358" s="4">
        <v>9.9405425492382022</v>
      </c>
      <c r="J358" s="6">
        <v>1.4864362690449648</v>
      </c>
      <c r="K358" s="7">
        <v>48.587885544407285</v>
      </c>
      <c r="L358" s="6">
        <v>90.3010033444816</v>
      </c>
      <c r="M358" s="8">
        <v>138.88888888888889</v>
      </c>
      <c r="N358" s="36">
        <v>15.793385358602752</v>
      </c>
      <c r="O358" s="36"/>
      <c r="P358" s="63">
        <v>1</v>
      </c>
    </row>
    <row r="359" spans="2:16" x14ac:dyDescent="0.3">
      <c r="B359" s="43">
        <v>355</v>
      </c>
      <c r="C359" s="1">
        <v>7</v>
      </c>
      <c r="D359" s="291"/>
      <c r="E359" s="14" t="s">
        <v>55</v>
      </c>
      <c r="F359" s="10">
        <v>2604</v>
      </c>
      <c r="G359" s="2" t="s">
        <v>58</v>
      </c>
      <c r="H359" s="3">
        <v>58.900037160906727</v>
      </c>
      <c r="I359" s="4">
        <v>3.9947974730583429</v>
      </c>
      <c r="J359" s="6">
        <v>2.0438498699368264</v>
      </c>
      <c r="K359" s="7">
        <v>34.931252322556674</v>
      </c>
      <c r="L359" s="6">
        <v>64.938684503901897</v>
      </c>
      <c r="M359" s="8">
        <v>99.86993682645857</v>
      </c>
      <c r="N359" s="36">
        <v>11.798587885544409</v>
      </c>
      <c r="O359" s="36"/>
      <c r="P359" s="63">
        <v>1</v>
      </c>
    </row>
    <row r="360" spans="2:16" x14ac:dyDescent="0.3">
      <c r="B360" s="43">
        <v>356</v>
      </c>
      <c r="C360" s="1">
        <v>7</v>
      </c>
      <c r="D360" s="291"/>
      <c r="E360" s="14" t="s">
        <v>55</v>
      </c>
      <c r="F360" s="10">
        <v>2605</v>
      </c>
      <c r="G360" s="2" t="s">
        <v>58</v>
      </c>
      <c r="H360" s="3">
        <v>58.900037160906727</v>
      </c>
      <c r="I360" s="4">
        <v>3.9947974730583429</v>
      </c>
      <c r="J360" s="6">
        <v>2.0438498699368264</v>
      </c>
      <c r="K360" s="7">
        <v>34.931252322556674</v>
      </c>
      <c r="L360" s="6">
        <v>64.938684503901897</v>
      </c>
      <c r="M360" s="8">
        <v>99.86993682645857</v>
      </c>
      <c r="N360" s="36">
        <v>11.798587885544409</v>
      </c>
      <c r="O360" s="36"/>
      <c r="P360" s="63">
        <v>1</v>
      </c>
    </row>
    <row r="361" spans="2:16" x14ac:dyDescent="0.3">
      <c r="B361" s="43">
        <v>357</v>
      </c>
      <c r="C361" s="1">
        <v>7</v>
      </c>
      <c r="D361" s="291"/>
      <c r="E361" s="14" t="s">
        <v>55</v>
      </c>
      <c r="F361" s="10">
        <v>2606</v>
      </c>
      <c r="G361" s="2" t="s">
        <v>58</v>
      </c>
      <c r="H361" s="3">
        <v>58.900037160906727</v>
      </c>
      <c r="I361" s="4">
        <v>3.9947974730583429</v>
      </c>
      <c r="J361" s="6">
        <v>2.0438498699368264</v>
      </c>
      <c r="K361" s="7">
        <v>34.931252322556674</v>
      </c>
      <c r="L361" s="6">
        <v>64.938684503901897</v>
      </c>
      <c r="M361" s="8">
        <v>99.86993682645857</v>
      </c>
      <c r="N361" s="36">
        <v>11.798587885544409</v>
      </c>
      <c r="O361" s="36"/>
      <c r="P361" s="63">
        <v>1</v>
      </c>
    </row>
    <row r="362" spans="2:16" x14ac:dyDescent="0.3">
      <c r="B362" s="43">
        <v>358</v>
      </c>
      <c r="C362" s="1">
        <v>7</v>
      </c>
      <c r="D362" s="291"/>
      <c r="E362" s="14" t="s">
        <v>55</v>
      </c>
      <c r="F362" s="10">
        <v>2607</v>
      </c>
      <c r="G362" s="2" t="s">
        <v>57</v>
      </c>
      <c r="H362" s="3">
        <v>81.661092530657754</v>
      </c>
      <c r="I362" s="4">
        <v>9.3831289483463394</v>
      </c>
      <c r="J362" s="6">
        <v>2.1367521367521367</v>
      </c>
      <c r="K362" s="7">
        <v>50.167224080267559</v>
      </c>
      <c r="L362" s="6">
        <v>93.18097361575623</v>
      </c>
      <c r="M362" s="8">
        <v>143.34819769602379</v>
      </c>
      <c r="N362" s="36">
        <v>16.350798959494611</v>
      </c>
      <c r="O362" s="36"/>
      <c r="P362" s="63">
        <v>1</v>
      </c>
    </row>
    <row r="363" spans="2:16" x14ac:dyDescent="0.3">
      <c r="B363" s="43">
        <v>359</v>
      </c>
      <c r="C363" s="1">
        <v>7</v>
      </c>
      <c r="D363" s="291"/>
      <c r="E363" s="14" t="s">
        <v>56</v>
      </c>
      <c r="F363" s="10">
        <v>2601</v>
      </c>
      <c r="G363" s="2" t="s">
        <v>57</v>
      </c>
      <c r="H363" s="3">
        <v>78.781122259383139</v>
      </c>
      <c r="I363" s="4">
        <v>10.126347082868822</v>
      </c>
      <c r="J363" s="6">
        <v>1.5793385358602752</v>
      </c>
      <c r="K363" s="7">
        <v>48.866592344853231</v>
      </c>
      <c r="L363" s="6">
        <v>90.486807878112231</v>
      </c>
      <c r="M363" s="8">
        <v>139.35340022296546</v>
      </c>
      <c r="N363" s="36">
        <v>15.793385358602752</v>
      </c>
      <c r="O363" s="36"/>
      <c r="P363" s="63">
        <v>1</v>
      </c>
    </row>
    <row r="364" spans="2:16" x14ac:dyDescent="0.3">
      <c r="B364" s="43">
        <v>360</v>
      </c>
      <c r="C364" s="1">
        <v>7</v>
      </c>
      <c r="D364" s="291"/>
      <c r="E364" s="14" t="s">
        <v>56</v>
      </c>
      <c r="F364" s="10">
        <v>2602</v>
      </c>
      <c r="G364" s="2" t="s">
        <v>57</v>
      </c>
      <c r="H364" s="3">
        <v>78.87402452619844</v>
      </c>
      <c r="I364" s="4">
        <v>9.8476402824228924</v>
      </c>
      <c r="J364" s="6">
        <v>1.5793385358602752</v>
      </c>
      <c r="K364" s="7">
        <v>49.052396878483862</v>
      </c>
      <c r="L364" s="6">
        <v>90.3010033444816</v>
      </c>
      <c r="M364" s="8">
        <v>139.35340022296546</v>
      </c>
      <c r="N364" s="36">
        <v>15.793385358602752</v>
      </c>
      <c r="O364" s="36"/>
      <c r="P364" s="63">
        <v>1</v>
      </c>
    </row>
    <row r="365" spans="2:16" x14ac:dyDescent="0.3">
      <c r="B365" s="43">
        <v>361</v>
      </c>
      <c r="C365" s="1">
        <v>7</v>
      </c>
      <c r="D365" s="291"/>
      <c r="E365" s="14" t="s">
        <v>56</v>
      </c>
      <c r="F365" s="10">
        <v>2603</v>
      </c>
      <c r="G365" s="2" t="s">
        <v>58</v>
      </c>
      <c r="H365" s="3">
        <v>61.129691564474179</v>
      </c>
      <c r="I365" s="4">
        <v>7.2463768115942031</v>
      </c>
      <c r="J365" s="6">
        <v>1.5793385358602752</v>
      </c>
      <c r="K365" s="7">
        <v>37.625418060200658</v>
      </c>
      <c r="L365" s="6">
        <v>69.955406911928662</v>
      </c>
      <c r="M365" s="8">
        <v>107.58082497212932</v>
      </c>
      <c r="N365" s="36">
        <v>12.26309921962096</v>
      </c>
      <c r="O365" s="36"/>
      <c r="P365" s="63">
        <v>1</v>
      </c>
    </row>
    <row r="366" spans="2:16" x14ac:dyDescent="0.3">
      <c r="B366" s="43">
        <v>362</v>
      </c>
      <c r="C366" s="1">
        <v>7</v>
      </c>
      <c r="D366" s="291"/>
      <c r="E366" s="14" t="s">
        <v>56</v>
      </c>
      <c r="F366" s="10">
        <v>2604</v>
      </c>
      <c r="G366" s="2" t="s">
        <v>57</v>
      </c>
      <c r="H366" s="3">
        <v>84.076551467855822</v>
      </c>
      <c r="I366" s="4">
        <v>9.8476402824228924</v>
      </c>
      <c r="J366" s="6">
        <v>1.6722408026755853</v>
      </c>
      <c r="K366" s="7">
        <v>51.467855815681901</v>
      </c>
      <c r="L366" s="6">
        <v>95.596432552954298</v>
      </c>
      <c r="M366" s="8">
        <v>147.0642883686362</v>
      </c>
      <c r="N366" s="36">
        <v>16.815310293571166</v>
      </c>
      <c r="O366" s="36"/>
      <c r="P366" s="63">
        <v>1</v>
      </c>
    </row>
    <row r="367" spans="2:16" x14ac:dyDescent="0.3">
      <c r="B367" s="43">
        <v>363</v>
      </c>
      <c r="C367" s="1">
        <v>7</v>
      </c>
      <c r="D367" s="291"/>
      <c r="E367" s="14" t="s">
        <v>56</v>
      </c>
      <c r="F367" s="10">
        <v>2605</v>
      </c>
      <c r="G367" s="2" t="s">
        <v>57</v>
      </c>
      <c r="H367" s="3">
        <v>82.868821999256781</v>
      </c>
      <c r="I367" s="4">
        <v>9.6618357487922708</v>
      </c>
      <c r="J367" s="6">
        <v>1.3935340022296545</v>
      </c>
      <c r="K367" s="7">
        <v>50.538833147528806</v>
      </c>
      <c r="L367" s="6">
        <v>93.924191750278709</v>
      </c>
      <c r="M367" s="8">
        <v>144.46302489780751</v>
      </c>
      <c r="N367" s="36">
        <v>16.536603493125234</v>
      </c>
      <c r="O367" s="36"/>
      <c r="P367" s="63">
        <v>1</v>
      </c>
    </row>
    <row r="368" spans="2:16" x14ac:dyDescent="0.3">
      <c r="B368" s="43">
        <v>364</v>
      </c>
      <c r="C368" s="1">
        <v>7</v>
      </c>
      <c r="D368" s="291"/>
      <c r="E368" s="14" t="s">
        <v>56</v>
      </c>
      <c r="F368" s="10">
        <v>2606</v>
      </c>
      <c r="G368" s="2" t="s">
        <v>58</v>
      </c>
      <c r="H368" s="3">
        <v>58.900037160906727</v>
      </c>
      <c r="I368" s="4">
        <v>3.9947974730583429</v>
      </c>
      <c r="J368" s="6">
        <v>2.0438498699368264</v>
      </c>
      <c r="K368" s="7">
        <v>34.931252322556674</v>
      </c>
      <c r="L368" s="6">
        <v>64.938684503901897</v>
      </c>
      <c r="M368" s="8">
        <v>99.86993682645857</v>
      </c>
      <c r="N368" s="36">
        <v>11.798587885544409</v>
      </c>
      <c r="O368" s="36"/>
      <c r="P368" s="63">
        <v>1</v>
      </c>
    </row>
    <row r="369" spans="2:16" x14ac:dyDescent="0.3">
      <c r="B369" s="43">
        <v>365</v>
      </c>
      <c r="C369" s="1">
        <v>7</v>
      </c>
      <c r="D369" s="291"/>
      <c r="E369" s="14" t="s">
        <v>56</v>
      </c>
      <c r="F369" s="10">
        <v>2607</v>
      </c>
      <c r="G369" s="2" t="s">
        <v>58</v>
      </c>
      <c r="H369" s="3">
        <v>58.900037160906727</v>
      </c>
      <c r="I369" s="4">
        <v>3.9947974730583429</v>
      </c>
      <c r="J369" s="6">
        <v>2.0438498699368264</v>
      </c>
      <c r="K369" s="7">
        <v>34.931252322556674</v>
      </c>
      <c r="L369" s="6">
        <v>64.938684503901897</v>
      </c>
      <c r="M369" s="8">
        <v>99.86993682645857</v>
      </c>
      <c r="N369" s="36">
        <v>11.798587885544409</v>
      </c>
      <c r="O369" s="36"/>
      <c r="P369" s="63">
        <v>1</v>
      </c>
    </row>
    <row r="370" spans="2:16" ht="15" thickBot="1" x14ac:dyDescent="0.35">
      <c r="B370" s="44">
        <v>366</v>
      </c>
      <c r="C370" s="45">
        <v>7</v>
      </c>
      <c r="D370" s="292"/>
      <c r="E370" s="39" t="s">
        <v>56</v>
      </c>
      <c r="F370" s="23">
        <v>2608</v>
      </c>
      <c r="G370" s="24" t="s">
        <v>58</v>
      </c>
      <c r="H370" s="25">
        <v>58.900037160906727</v>
      </c>
      <c r="I370" s="26">
        <v>3.9947974730583429</v>
      </c>
      <c r="J370" s="27">
        <v>2.0438498699368264</v>
      </c>
      <c r="K370" s="28">
        <v>34.931252322556674</v>
      </c>
      <c r="L370" s="27">
        <v>64.938684503901897</v>
      </c>
      <c r="M370" s="29">
        <v>99.86993682645857</v>
      </c>
      <c r="N370" s="40">
        <v>11.798587885544409</v>
      </c>
      <c r="O370" s="36"/>
      <c r="P370" s="63">
        <v>1</v>
      </c>
    </row>
    <row r="371" spans="2:16" x14ac:dyDescent="0.3">
      <c r="B371" s="49">
        <v>367</v>
      </c>
      <c r="C371" s="42">
        <v>7</v>
      </c>
      <c r="D371" s="290" t="s">
        <v>36</v>
      </c>
      <c r="E371" s="15" t="s">
        <v>55</v>
      </c>
      <c r="F371" s="30">
        <v>2701</v>
      </c>
      <c r="G371" s="16" t="s">
        <v>57</v>
      </c>
      <c r="H371" s="17">
        <v>81.475287997027138</v>
      </c>
      <c r="I371" s="18">
        <v>7.1534745447788932</v>
      </c>
      <c r="J371" s="20">
        <v>1.9509476031215163</v>
      </c>
      <c r="K371" s="21">
        <v>48.773690078037916</v>
      </c>
      <c r="L371" s="20">
        <v>90.579710144927546</v>
      </c>
      <c r="M371" s="22">
        <v>139.35340022296546</v>
      </c>
      <c r="N371" s="34">
        <v>16.257896692679303</v>
      </c>
      <c r="O371" s="36"/>
      <c r="P371" s="63">
        <v>1</v>
      </c>
    </row>
    <row r="372" spans="2:16" x14ac:dyDescent="0.3">
      <c r="B372" s="43">
        <v>368</v>
      </c>
      <c r="C372" s="1">
        <v>7</v>
      </c>
      <c r="D372" s="291"/>
      <c r="E372" s="14" t="s">
        <v>55</v>
      </c>
      <c r="F372" s="10">
        <v>2702</v>
      </c>
      <c r="G372" s="2" t="s">
        <v>58</v>
      </c>
      <c r="H372" s="3">
        <v>61.315496098104795</v>
      </c>
      <c r="I372" s="4">
        <v>7.2463768115942031</v>
      </c>
      <c r="J372" s="6">
        <v>1.3935340022296545</v>
      </c>
      <c r="K372" s="7">
        <v>37.625418060200673</v>
      </c>
      <c r="L372" s="6">
        <v>69.955406911928648</v>
      </c>
      <c r="M372" s="8">
        <v>107.58082497212932</v>
      </c>
      <c r="N372" s="36">
        <v>12.26309921962096</v>
      </c>
      <c r="O372" s="36"/>
      <c r="P372" s="63">
        <v>1</v>
      </c>
    </row>
    <row r="373" spans="2:16" x14ac:dyDescent="0.3">
      <c r="B373" s="43">
        <v>369</v>
      </c>
      <c r="C373" s="1">
        <v>7</v>
      </c>
      <c r="D373" s="291"/>
      <c r="E373" s="14" t="s">
        <v>55</v>
      </c>
      <c r="F373" s="10">
        <v>2703</v>
      </c>
      <c r="G373" s="2" t="s">
        <v>58</v>
      </c>
      <c r="H373" s="3">
        <v>61.222593831289487</v>
      </c>
      <c r="I373" s="4">
        <v>7.5250836120401345</v>
      </c>
      <c r="J373" s="6">
        <v>1.6722408026755853</v>
      </c>
      <c r="K373" s="7">
        <v>37.904124860646604</v>
      </c>
      <c r="L373" s="6">
        <v>70.41991824600521</v>
      </c>
      <c r="M373" s="8">
        <v>108.32404310665181</v>
      </c>
      <c r="N373" s="36">
        <v>12.26309921962096</v>
      </c>
      <c r="O373" s="36"/>
      <c r="P373" s="63">
        <v>1</v>
      </c>
    </row>
    <row r="374" spans="2:16" x14ac:dyDescent="0.3">
      <c r="B374" s="43">
        <v>370</v>
      </c>
      <c r="C374" s="1">
        <v>7</v>
      </c>
      <c r="D374" s="291"/>
      <c r="E374" s="14" t="s">
        <v>55</v>
      </c>
      <c r="F374" s="10">
        <v>2704</v>
      </c>
      <c r="G374" s="2" t="s">
        <v>58</v>
      </c>
      <c r="H374" s="3">
        <v>58.900037160906727</v>
      </c>
      <c r="I374" s="4">
        <v>3.9947974730583429</v>
      </c>
      <c r="J374" s="6">
        <v>2.0438498699368264</v>
      </c>
      <c r="K374" s="7">
        <v>34.931252322556674</v>
      </c>
      <c r="L374" s="6">
        <v>64.938684503901897</v>
      </c>
      <c r="M374" s="8">
        <v>99.86993682645857</v>
      </c>
      <c r="N374" s="36">
        <v>11.798587885544409</v>
      </c>
      <c r="O374" s="36"/>
      <c r="P374" s="63">
        <v>1</v>
      </c>
    </row>
    <row r="375" spans="2:16" x14ac:dyDescent="0.3">
      <c r="B375" s="43">
        <v>371</v>
      </c>
      <c r="C375" s="1">
        <v>7</v>
      </c>
      <c r="D375" s="291"/>
      <c r="E375" s="14" t="s">
        <v>55</v>
      </c>
      <c r="F375" s="10">
        <v>2705</v>
      </c>
      <c r="G375" s="2" t="s">
        <v>58</v>
      </c>
      <c r="H375" s="3">
        <v>58.900037160906727</v>
      </c>
      <c r="I375" s="4">
        <v>3.9947974730583429</v>
      </c>
      <c r="J375" s="6">
        <v>2.0438498699368264</v>
      </c>
      <c r="K375" s="7">
        <v>34.931252322556674</v>
      </c>
      <c r="L375" s="6">
        <v>64.938684503901897</v>
      </c>
      <c r="M375" s="8">
        <v>99.86993682645857</v>
      </c>
      <c r="N375" s="36">
        <v>11.798587885544409</v>
      </c>
      <c r="O375" s="36"/>
      <c r="P375" s="63">
        <v>1</v>
      </c>
    </row>
    <row r="376" spans="2:16" x14ac:dyDescent="0.3">
      <c r="B376" s="43">
        <v>372</v>
      </c>
      <c r="C376" s="1">
        <v>7</v>
      </c>
      <c r="D376" s="291"/>
      <c r="E376" s="14" t="s">
        <v>55</v>
      </c>
      <c r="F376" s="10">
        <v>2706</v>
      </c>
      <c r="G376" s="2" t="s">
        <v>58</v>
      </c>
      <c r="H376" s="3">
        <v>58.900037160906727</v>
      </c>
      <c r="I376" s="4">
        <v>3.9947974730583429</v>
      </c>
      <c r="J376" s="6">
        <v>2.0438498699368264</v>
      </c>
      <c r="K376" s="7">
        <v>34.931252322556674</v>
      </c>
      <c r="L376" s="6">
        <v>64.938684503901897</v>
      </c>
      <c r="M376" s="8">
        <v>99.86993682645857</v>
      </c>
      <c r="N376" s="36">
        <v>11.798587885544409</v>
      </c>
      <c r="O376" s="36"/>
      <c r="P376" s="63">
        <v>1</v>
      </c>
    </row>
    <row r="377" spans="2:16" x14ac:dyDescent="0.3">
      <c r="B377" s="43">
        <v>373</v>
      </c>
      <c r="C377" s="1">
        <v>7</v>
      </c>
      <c r="D377" s="291"/>
      <c r="E377" s="14" t="s">
        <v>55</v>
      </c>
      <c r="F377" s="10">
        <v>2707</v>
      </c>
      <c r="G377" s="2" t="s">
        <v>57</v>
      </c>
      <c r="H377" s="3">
        <v>81.661092530657754</v>
      </c>
      <c r="I377" s="4">
        <v>9.3831289483463394</v>
      </c>
      <c r="J377" s="6">
        <v>2.1367521367521367</v>
      </c>
      <c r="K377" s="7">
        <v>50.167224080267559</v>
      </c>
      <c r="L377" s="6">
        <v>93.18097361575623</v>
      </c>
      <c r="M377" s="8">
        <v>143.34819769602379</v>
      </c>
      <c r="N377" s="36">
        <v>16.350798959494611</v>
      </c>
      <c r="O377" s="36"/>
      <c r="P377" s="63">
        <v>1</v>
      </c>
    </row>
    <row r="378" spans="2:16" x14ac:dyDescent="0.3">
      <c r="B378" s="43">
        <v>374</v>
      </c>
      <c r="C378" s="1">
        <v>7</v>
      </c>
      <c r="D378" s="291"/>
      <c r="E378" s="14" t="s">
        <v>56</v>
      </c>
      <c r="F378" s="10">
        <v>2701</v>
      </c>
      <c r="G378" s="2" t="s">
        <v>57</v>
      </c>
      <c r="H378" s="3">
        <v>78.781122259383139</v>
      </c>
      <c r="I378" s="4">
        <v>10.126347082868822</v>
      </c>
      <c r="J378" s="6">
        <v>1.5793385358602752</v>
      </c>
      <c r="K378" s="7">
        <v>48.866592344853231</v>
      </c>
      <c r="L378" s="6">
        <v>90.486807878112231</v>
      </c>
      <c r="M378" s="8">
        <v>139.35340022296546</v>
      </c>
      <c r="N378" s="36">
        <v>15.793385358602752</v>
      </c>
      <c r="O378" s="36"/>
      <c r="P378" s="63">
        <v>1</v>
      </c>
    </row>
    <row r="379" spans="2:16" x14ac:dyDescent="0.3">
      <c r="B379" s="43">
        <v>375</v>
      </c>
      <c r="C379" s="1">
        <v>7</v>
      </c>
      <c r="D379" s="291"/>
      <c r="E379" s="14" t="s">
        <v>56</v>
      </c>
      <c r="F379" s="10">
        <v>2702</v>
      </c>
      <c r="G379" s="2" t="s">
        <v>58</v>
      </c>
      <c r="H379" s="3">
        <v>59.736157562244522</v>
      </c>
      <c r="I379" s="4">
        <v>7.5250836120401345</v>
      </c>
      <c r="J379" s="6">
        <v>1.5793385358602752</v>
      </c>
      <c r="K379" s="7">
        <v>37.06800445930881</v>
      </c>
      <c r="L379" s="6">
        <v>68.840579710144937</v>
      </c>
      <c r="M379" s="8">
        <v>105.90858416945375</v>
      </c>
      <c r="N379" s="36">
        <v>11.984392419175029</v>
      </c>
      <c r="O379" s="36"/>
      <c r="P379" s="63">
        <v>1</v>
      </c>
    </row>
    <row r="380" spans="2:16" x14ac:dyDescent="0.3">
      <c r="B380" s="43">
        <v>376</v>
      </c>
      <c r="C380" s="1">
        <v>7</v>
      </c>
      <c r="D380" s="291"/>
      <c r="E380" s="14" t="s">
        <v>56</v>
      </c>
      <c r="F380" s="10">
        <v>2703</v>
      </c>
      <c r="G380" s="2" t="s">
        <v>58</v>
      </c>
      <c r="H380" s="3">
        <v>61.129691564474179</v>
      </c>
      <c r="I380" s="4">
        <v>7.2463768115942031</v>
      </c>
      <c r="J380" s="6">
        <v>1.5793385358602752</v>
      </c>
      <c r="K380" s="7">
        <v>37.625418060200658</v>
      </c>
      <c r="L380" s="6">
        <v>69.955406911928662</v>
      </c>
      <c r="M380" s="8">
        <v>107.58082497212932</v>
      </c>
      <c r="N380" s="36">
        <v>12.26309921962096</v>
      </c>
      <c r="O380" s="36"/>
      <c r="P380" s="63">
        <v>1</v>
      </c>
    </row>
    <row r="381" spans="2:16" x14ac:dyDescent="0.3">
      <c r="B381" s="43">
        <v>377</v>
      </c>
      <c r="C381" s="1">
        <v>7</v>
      </c>
      <c r="D381" s="291"/>
      <c r="E381" s="14" t="s">
        <v>56</v>
      </c>
      <c r="F381" s="10">
        <v>2704</v>
      </c>
      <c r="G381" s="2" t="s">
        <v>57</v>
      </c>
      <c r="H381" s="3">
        <v>84.076551467855822</v>
      </c>
      <c r="I381" s="4">
        <v>9.8476402824228924</v>
      </c>
      <c r="J381" s="6">
        <v>1.6722408026755853</v>
      </c>
      <c r="K381" s="7">
        <v>51.467855815681901</v>
      </c>
      <c r="L381" s="6">
        <v>95.596432552954298</v>
      </c>
      <c r="M381" s="8">
        <v>147.0642883686362</v>
      </c>
      <c r="N381" s="36">
        <v>16.815310293571166</v>
      </c>
      <c r="O381" s="36"/>
      <c r="P381" s="63">
        <v>1</v>
      </c>
    </row>
    <row r="382" spans="2:16" x14ac:dyDescent="0.3">
      <c r="B382" s="43">
        <v>378</v>
      </c>
      <c r="C382" s="1">
        <v>7</v>
      </c>
      <c r="D382" s="291"/>
      <c r="E382" s="14" t="s">
        <v>56</v>
      </c>
      <c r="F382" s="10">
        <v>2705</v>
      </c>
      <c r="G382" s="2" t="s">
        <v>57</v>
      </c>
      <c r="H382" s="3">
        <v>82.868821999256781</v>
      </c>
      <c r="I382" s="4">
        <v>9.6618357487922708</v>
      </c>
      <c r="J382" s="6">
        <v>1.3935340022296545</v>
      </c>
      <c r="K382" s="7">
        <v>50.538833147528806</v>
      </c>
      <c r="L382" s="6">
        <v>93.924191750278709</v>
      </c>
      <c r="M382" s="8">
        <v>144.46302489780751</v>
      </c>
      <c r="N382" s="36">
        <v>16.536603493125234</v>
      </c>
      <c r="O382" s="36"/>
      <c r="P382" s="63">
        <v>1</v>
      </c>
    </row>
    <row r="383" spans="2:16" x14ac:dyDescent="0.3">
      <c r="B383" s="43">
        <v>379</v>
      </c>
      <c r="C383" s="1">
        <v>7</v>
      </c>
      <c r="D383" s="291"/>
      <c r="E383" s="14" t="s">
        <v>56</v>
      </c>
      <c r="F383" s="10">
        <v>2706</v>
      </c>
      <c r="G383" s="2" t="s">
        <v>58</v>
      </c>
      <c r="H383" s="3">
        <v>58.900037160906727</v>
      </c>
      <c r="I383" s="4">
        <v>3.9947974730583429</v>
      </c>
      <c r="J383" s="6">
        <v>2.0438498699368264</v>
      </c>
      <c r="K383" s="7">
        <v>34.931252322556674</v>
      </c>
      <c r="L383" s="6">
        <v>64.938684503901897</v>
      </c>
      <c r="M383" s="8">
        <v>99.86993682645857</v>
      </c>
      <c r="N383" s="36">
        <v>11.798587885544409</v>
      </c>
      <c r="O383" s="36"/>
      <c r="P383" s="63">
        <v>1</v>
      </c>
    </row>
    <row r="384" spans="2:16" x14ac:dyDescent="0.3">
      <c r="B384" s="43">
        <v>380</v>
      </c>
      <c r="C384" s="1">
        <v>7</v>
      </c>
      <c r="D384" s="291"/>
      <c r="E384" s="14" t="s">
        <v>56</v>
      </c>
      <c r="F384" s="10">
        <v>2707</v>
      </c>
      <c r="G384" s="2" t="s">
        <v>58</v>
      </c>
      <c r="H384" s="3">
        <v>58.900037160906727</v>
      </c>
      <c r="I384" s="4">
        <v>3.9947974730583429</v>
      </c>
      <c r="J384" s="6">
        <v>2.0438498699368264</v>
      </c>
      <c r="K384" s="7">
        <v>34.931252322556674</v>
      </c>
      <c r="L384" s="6">
        <v>64.938684503901897</v>
      </c>
      <c r="M384" s="8">
        <v>99.86993682645857</v>
      </c>
      <c r="N384" s="36">
        <v>11.798587885544409</v>
      </c>
      <c r="O384" s="36"/>
      <c r="P384" s="63">
        <v>1</v>
      </c>
    </row>
    <row r="385" spans="2:16" ht="15" thickBot="1" x14ac:dyDescent="0.35">
      <c r="B385" s="44">
        <v>381</v>
      </c>
      <c r="C385" s="45">
        <v>7</v>
      </c>
      <c r="D385" s="292"/>
      <c r="E385" s="39" t="s">
        <v>56</v>
      </c>
      <c r="F385" s="23">
        <v>2708</v>
      </c>
      <c r="G385" s="24" t="s">
        <v>58</v>
      </c>
      <c r="H385" s="25">
        <v>58.900037160906727</v>
      </c>
      <c r="I385" s="26">
        <v>3.9947974730583429</v>
      </c>
      <c r="J385" s="27">
        <v>2.0438498699368264</v>
      </c>
      <c r="K385" s="28">
        <v>34.931252322556674</v>
      </c>
      <c r="L385" s="27">
        <v>64.938684503901897</v>
      </c>
      <c r="M385" s="29">
        <v>99.86993682645857</v>
      </c>
      <c r="N385" s="40">
        <v>11.798587885544409</v>
      </c>
      <c r="O385" s="36"/>
      <c r="P385" s="63">
        <v>1</v>
      </c>
    </row>
    <row r="386" spans="2:16" x14ac:dyDescent="0.3">
      <c r="B386" s="49">
        <v>382</v>
      </c>
      <c r="C386" s="42">
        <v>7</v>
      </c>
      <c r="D386" s="290" t="s">
        <v>37</v>
      </c>
      <c r="E386" s="15" t="s">
        <v>55</v>
      </c>
      <c r="F386" s="30">
        <v>2801</v>
      </c>
      <c r="G386" s="16" t="s">
        <v>57</v>
      </c>
      <c r="H386" s="17">
        <v>81.475287997027138</v>
      </c>
      <c r="I386" s="18">
        <v>7.1534745447788932</v>
      </c>
      <c r="J386" s="20">
        <v>1.9509476031215163</v>
      </c>
      <c r="K386" s="21">
        <v>48.773690078037916</v>
      </c>
      <c r="L386" s="20">
        <v>90.579710144927546</v>
      </c>
      <c r="M386" s="22">
        <v>139.35340022296546</v>
      </c>
      <c r="N386" s="34">
        <v>16.257896692679303</v>
      </c>
      <c r="O386" s="36"/>
      <c r="P386" s="63">
        <v>1</v>
      </c>
    </row>
    <row r="387" spans="2:16" x14ac:dyDescent="0.3">
      <c r="B387" s="43">
        <v>383</v>
      </c>
      <c r="C387" s="1">
        <v>7</v>
      </c>
      <c r="D387" s="291"/>
      <c r="E387" s="14" t="s">
        <v>55</v>
      </c>
      <c r="F387" s="10">
        <v>2802</v>
      </c>
      <c r="G387" s="2" t="s">
        <v>58</v>
      </c>
      <c r="H387" s="3">
        <v>61.315496098104795</v>
      </c>
      <c r="I387" s="4">
        <v>7.2463768115942031</v>
      </c>
      <c r="J387" s="6">
        <v>1.3935340022296545</v>
      </c>
      <c r="K387" s="7">
        <v>37.625418060200673</v>
      </c>
      <c r="L387" s="6">
        <v>69.955406911928648</v>
      </c>
      <c r="M387" s="8">
        <v>107.58082497212932</v>
      </c>
      <c r="N387" s="36">
        <v>12.26309921962096</v>
      </c>
      <c r="O387" s="36"/>
      <c r="P387" s="63">
        <v>1</v>
      </c>
    </row>
    <row r="388" spans="2:16" x14ac:dyDescent="0.3">
      <c r="B388" s="43">
        <v>384</v>
      </c>
      <c r="C388" s="1">
        <v>7</v>
      </c>
      <c r="D388" s="291"/>
      <c r="E388" s="14" t="s">
        <v>55</v>
      </c>
      <c r="F388" s="10">
        <v>2803</v>
      </c>
      <c r="G388" s="2" t="s">
        <v>58</v>
      </c>
      <c r="H388" s="3">
        <v>61.222593831289487</v>
      </c>
      <c r="I388" s="4">
        <v>7.5250836120401345</v>
      </c>
      <c r="J388" s="6">
        <v>1.6722408026755853</v>
      </c>
      <c r="K388" s="7">
        <v>37.904124860646604</v>
      </c>
      <c r="L388" s="6">
        <v>70.41991824600521</v>
      </c>
      <c r="M388" s="8">
        <v>108.32404310665181</v>
      </c>
      <c r="N388" s="36">
        <v>12.26309921962096</v>
      </c>
      <c r="O388" s="36"/>
      <c r="P388" s="63">
        <v>1</v>
      </c>
    </row>
    <row r="389" spans="2:16" x14ac:dyDescent="0.3">
      <c r="B389" s="43">
        <v>385</v>
      </c>
      <c r="C389" s="1">
        <v>7</v>
      </c>
      <c r="D389" s="291"/>
      <c r="E389" s="14" t="s">
        <v>55</v>
      </c>
      <c r="F389" s="10">
        <v>2804</v>
      </c>
      <c r="G389" s="2" t="s">
        <v>58</v>
      </c>
      <c r="H389" s="3">
        <v>58.900037160906727</v>
      </c>
      <c r="I389" s="4">
        <v>3.9947974730583429</v>
      </c>
      <c r="J389" s="6">
        <v>2.0438498699368264</v>
      </c>
      <c r="K389" s="7">
        <v>34.931252322556674</v>
      </c>
      <c r="L389" s="6">
        <v>64.938684503901897</v>
      </c>
      <c r="M389" s="8">
        <v>99.86993682645857</v>
      </c>
      <c r="N389" s="36">
        <v>11.798587885544409</v>
      </c>
      <c r="O389" s="36"/>
      <c r="P389" s="63">
        <v>1</v>
      </c>
    </row>
    <row r="390" spans="2:16" x14ac:dyDescent="0.3">
      <c r="B390" s="43">
        <v>386</v>
      </c>
      <c r="C390" s="1">
        <v>7</v>
      </c>
      <c r="D390" s="291"/>
      <c r="E390" s="14" t="s">
        <v>55</v>
      </c>
      <c r="F390" s="10">
        <v>2805</v>
      </c>
      <c r="G390" s="2" t="s">
        <v>58</v>
      </c>
      <c r="H390" s="3">
        <v>58.900037160906727</v>
      </c>
      <c r="I390" s="4">
        <v>3.9947974730583429</v>
      </c>
      <c r="J390" s="6">
        <v>2.0438498699368264</v>
      </c>
      <c r="K390" s="7">
        <v>34.931252322556674</v>
      </c>
      <c r="L390" s="6">
        <v>64.938684503901897</v>
      </c>
      <c r="M390" s="8">
        <v>99.86993682645857</v>
      </c>
      <c r="N390" s="36">
        <v>11.798587885544409</v>
      </c>
      <c r="O390" s="36"/>
      <c r="P390" s="63">
        <v>1</v>
      </c>
    </row>
    <row r="391" spans="2:16" x14ac:dyDescent="0.3">
      <c r="B391" s="43">
        <v>387</v>
      </c>
      <c r="C391" s="1">
        <v>7</v>
      </c>
      <c r="D391" s="291"/>
      <c r="E391" s="14" t="s">
        <v>55</v>
      </c>
      <c r="F391" s="10">
        <v>2806</v>
      </c>
      <c r="G391" s="2" t="s">
        <v>58</v>
      </c>
      <c r="H391" s="3">
        <v>58.900037160906727</v>
      </c>
      <c r="I391" s="4">
        <v>3.9947974730583429</v>
      </c>
      <c r="J391" s="6">
        <v>2.0438498699368264</v>
      </c>
      <c r="K391" s="7">
        <v>34.931252322556674</v>
      </c>
      <c r="L391" s="6">
        <v>64.938684503901897</v>
      </c>
      <c r="M391" s="8">
        <v>99.86993682645857</v>
      </c>
      <c r="N391" s="36">
        <v>11.798587885544409</v>
      </c>
      <c r="O391" s="36"/>
      <c r="P391" s="63">
        <v>1</v>
      </c>
    </row>
    <row r="392" spans="2:16" x14ac:dyDescent="0.3">
      <c r="B392" s="43">
        <v>388</v>
      </c>
      <c r="C392" s="1">
        <v>7</v>
      </c>
      <c r="D392" s="291"/>
      <c r="E392" s="14" t="s">
        <v>55</v>
      </c>
      <c r="F392" s="10">
        <v>2807</v>
      </c>
      <c r="G392" s="2" t="s">
        <v>57</v>
      </c>
      <c r="H392" s="3">
        <v>81.661092530657754</v>
      </c>
      <c r="I392" s="4">
        <v>9.3831289483463394</v>
      </c>
      <c r="J392" s="6">
        <v>2.1367521367521367</v>
      </c>
      <c r="K392" s="7">
        <v>50.167224080267559</v>
      </c>
      <c r="L392" s="6">
        <v>93.18097361575623</v>
      </c>
      <c r="M392" s="8">
        <v>143.34819769602379</v>
      </c>
      <c r="N392" s="36">
        <v>16.350798959494611</v>
      </c>
      <c r="O392" s="36"/>
      <c r="P392" s="63">
        <v>1</v>
      </c>
    </row>
    <row r="393" spans="2:16" x14ac:dyDescent="0.3">
      <c r="B393" s="43">
        <v>389</v>
      </c>
      <c r="C393" s="1">
        <v>7</v>
      </c>
      <c r="D393" s="291"/>
      <c r="E393" s="14" t="s">
        <v>56</v>
      </c>
      <c r="F393" s="10">
        <v>2801</v>
      </c>
      <c r="G393" s="2" t="s">
        <v>57</v>
      </c>
      <c r="H393" s="3">
        <v>78.781122259383139</v>
      </c>
      <c r="I393" s="4">
        <v>10.126347082868822</v>
      </c>
      <c r="J393" s="6">
        <v>1.5793385358602752</v>
      </c>
      <c r="K393" s="7">
        <v>48.866592344853231</v>
      </c>
      <c r="L393" s="6">
        <v>90.486807878112231</v>
      </c>
      <c r="M393" s="8">
        <v>139.35340022296546</v>
      </c>
      <c r="N393" s="36">
        <v>15.793385358602752</v>
      </c>
      <c r="O393" s="36"/>
      <c r="P393" s="63">
        <v>1</v>
      </c>
    </row>
    <row r="394" spans="2:16" x14ac:dyDescent="0.3">
      <c r="B394" s="43">
        <v>390</v>
      </c>
      <c r="C394" s="1">
        <v>7</v>
      </c>
      <c r="D394" s="291"/>
      <c r="E394" s="14" t="s">
        <v>56</v>
      </c>
      <c r="F394" s="10">
        <v>2802</v>
      </c>
      <c r="G394" s="2" t="s">
        <v>58</v>
      </c>
      <c r="H394" s="3">
        <v>59.736157562244522</v>
      </c>
      <c r="I394" s="4">
        <v>7.5250836120401345</v>
      </c>
      <c r="J394" s="6">
        <v>1.5793385358602752</v>
      </c>
      <c r="K394" s="7">
        <v>37.06800445930881</v>
      </c>
      <c r="L394" s="6">
        <v>68.840579710144937</v>
      </c>
      <c r="M394" s="8">
        <v>105.90858416945375</v>
      </c>
      <c r="N394" s="36">
        <v>11.984392419175029</v>
      </c>
      <c r="O394" s="36"/>
      <c r="P394" s="63">
        <v>1</v>
      </c>
    </row>
    <row r="395" spans="2:16" x14ac:dyDescent="0.3">
      <c r="B395" s="43">
        <v>391</v>
      </c>
      <c r="C395" s="1">
        <v>7</v>
      </c>
      <c r="D395" s="291"/>
      <c r="E395" s="14" t="s">
        <v>56</v>
      </c>
      <c r="F395" s="10">
        <v>2803</v>
      </c>
      <c r="G395" s="2" t="s">
        <v>58</v>
      </c>
      <c r="H395" s="3">
        <v>61.129691564474179</v>
      </c>
      <c r="I395" s="4">
        <v>7.2463768115942031</v>
      </c>
      <c r="J395" s="6">
        <v>1.5793385358602752</v>
      </c>
      <c r="K395" s="7">
        <v>37.625418060200658</v>
      </c>
      <c r="L395" s="6">
        <v>69.955406911928662</v>
      </c>
      <c r="M395" s="8">
        <v>107.58082497212932</v>
      </c>
      <c r="N395" s="36">
        <v>12.26309921962096</v>
      </c>
      <c r="O395" s="36"/>
      <c r="P395" s="63">
        <v>1</v>
      </c>
    </row>
    <row r="396" spans="2:16" x14ac:dyDescent="0.3">
      <c r="B396" s="43">
        <v>392</v>
      </c>
      <c r="C396" s="1">
        <v>7</v>
      </c>
      <c r="D396" s="291"/>
      <c r="E396" s="14" t="s">
        <v>56</v>
      </c>
      <c r="F396" s="10">
        <v>2804</v>
      </c>
      <c r="G396" s="2" t="s">
        <v>57</v>
      </c>
      <c r="H396" s="3">
        <v>84.076551467855822</v>
      </c>
      <c r="I396" s="4">
        <v>9.8476402824228924</v>
      </c>
      <c r="J396" s="6">
        <v>1.6722408026755853</v>
      </c>
      <c r="K396" s="7">
        <v>51.467855815681901</v>
      </c>
      <c r="L396" s="6">
        <v>95.596432552954298</v>
      </c>
      <c r="M396" s="8">
        <v>147.0642883686362</v>
      </c>
      <c r="N396" s="36">
        <v>16.815310293571166</v>
      </c>
      <c r="O396" s="36"/>
      <c r="P396" s="63">
        <v>1</v>
      </c>
    </row>
    <row r="397" spans="2:16" x14ac:dyDescent="0.3">
      <c r="B397" s="43">
        <v>393</v>
      </c>
      <c r="C397" s="1">
        <v>7</v>
      </c>
      <c r="D397" s="291"/>
      <c r="E397" s="14" t="s">
        <v>56</v>
      </c>
      <c r="F397" s="10">
        <v>2805</v>
      </c>
      <c r="G397" s="2" t="s">
        <v>57</v>
      </c>
      <c r="H397" s="3">
        <v>82.868821999256781</v>
      </c>
      <c r="I397" s="4">
        <v>9.6618357487922708</v>
      </c>
      <c r="J397" s="6">
        <v>1.3935340022296545</v>
      </c>
      <c r="K397" s="7">
        <v>50.538833147528806</v>
      </c>
      <c r="L397" s="6">
        <v>93.924191750278709</v>
      </c>
      <c r="M397" s="8">
        <v>144.46302489780751</v>
      </c>
      <c r="N397" s="36">
        <v>16.536603493125234</v>
      </c>
      <c r="O397" s="36"/>
      <c r="P397" s="63">
        <v>1</v>
      </c>
    </row>
    <row r="398" spans="2:16" x14ac:dyDescent="0.3">
      <c r="B398" s="43">
        <v>394</v>
      </c>
      <c r="C398" s="1">
        <v>7</v>
      </c>
      <c r="D398" s="291"/>
      <c r="E398" s="14" t="s">
        <v>56</v>
      </c>
      <c r="F398" s="10">
        <v>2806</v>
      </c>
      <c r="G398" s="2" t="s">
        <v>58</v>
      </c>
      <c r="H398" s="3">
        <v>58.900037160906727</v>
      </c>
      <c r="I398" s="4">
        <v>3.9947974730583429</v>
      </c>
      <c r="J398" s="6">
        <v>2.0438498699368264</v>
      </c>
      <c r="K398" s="7">
        <v>34.931252322556674</v>
      </c>
      <c r="L398" s="6">
        <v>64.938684503901897</v>
      </c>
      <c r="M398" s="8">
        <v>99.86993682645857</v>
      </c>
      <c r="N398" s="36">
        <v>11.798587885544409</v>
      </c>
      <c r="O398" s="36"/>
      <c r="P398" s="63">
        <v>1</v>
      </c>
    </row>
    <row r="399" spans="2:16" x14ac:dyDescent="0.3">
      <c r="B399" s="43">
        <v>395</v>
      </c>
      <c r="C399" s="1">
        <v>7</v>
      </c>
      <c r="D399" s="291"/>
      <c r="E399" s="14" t="s">
        <v>56</v>
      </c>
      <c r="F399" s="10">
        <v>2807</v>
      </c>
      <c r="G399" s="2" t="s">
        <v>58</v>
      </c>
      <c r="H399" s="3">
        <v>58.900037160906727</v>
      </c>
      <c r="I399" s="4">
        <v>3.9947974730583429</v>
      </c>
      <c r="J399" s="6">
        <v>2.0438498699368264</v>
      </c>
      <c r="K399" s="7">
        <v>34.931252322556674</v>
      </c>
      <c r="L399" s="6">
        <v>64.938684503901897</v>
      </c>
      <c r="M399" s="8">
        <v>99.86993682645857</v>
      </c>
      <c r="N399" s="36">
        <v>11.798587885544409</v>
      </c>
      <c r="O399" s="36"/>
      <c r="P399" s="63">
        <v>1</v>
      </c>
    </row>
    <row r="400" spans="2:16" ht="15" thickBot="1" x14ac:dyDescent="0.35">
      <c r="B400" s="44">
        <v>396</v>
      </c>
      <c r="C400" s="45">
        <v>7</v>
      </c>
      <c r="D400" s="292"/>
      <c r="E400" s="39" t="s">
        <v>56</v>
      </c>
      <c r="F400" s="23">
        <v>2808</v>
      </c>
      <c r="G400" s="24" t="s">
        <v>58</v>
      </c>
      <c r="H400" s="25">
        <v>58.900037160906727</v>
      </c>
      <c r="I400" s="26">
        <v>3.9947974730583429</v>
      </c>
      <c r="J400" s="27">
        <v>2.0438498699368264</v>
      </c>
      <c r="K400" s="28">
        <v>34.931252322556674</v>
      </c>
      <c r="L400" s="27">
        <v>64.938684503901897</v>
      </c>
      <c r="M400" s="29">
        <v>99.86993682645857</v>
      </c>
      <c r="N400" s="40">
        <v>11.798587885544409</v>
      </c>
      <c r="O400" s="36"/>
      <c r="P400" s="63">
        <v>1</v>
      </c>
    </row>
    <row r="401" spans="2:16" x14ac:dyDescent="0.3">
      <c r="B401" s="49">
        <v>397</v>
      </c>
      <c r="C401" s="42">
        <v>7</v>
      </c>
      <c r="D401" s="290" t="s">
        <v>38</v>
      </c>
      <c r="E401" s="15" t="s">
        <v>55</v>
      </c>
      <c r="F401" s="30">
        <v>2901</v>
      </c>
      <c r="G401" s="16" t="s">
        <v>57</v>
      </c>
      <c r="H401" s="17">
        <v>81.475287997027138</v>
      </c>
      <c r="I401" s="18">
        <v>7.1534745447788932</v>
      </c>
      <c r="J401" s="20">
        <v>1.9509476031215163</v>
      </c>
      <c r="K401" s="21">
        <v>48.773690078037916</v>
      </c>
      <c r="L401" s="20">
        <v>90.579710144927546</v>
      </c>
      <c r="M401" s="22">
        <v>139.35340022296546</v>
      </c>
      <c r="N401" s="34">
        <v>16.257896692679303</v>
      </c>
      <c r="O401" s="36"/>
      <c r="P401" s="63">
        <v>1</v>
      </c>
    </row>
    <row r="402" spans="2:16" x14ac:dyDescent="0.3">
      <c r="B402" s="43">
        <v>398</v>
      </c>
      <c r="C402" s="1">
        <v>7</v>
      </c>
      <c r="D402" s="291"/>
      <c r="E402" s="14" t="s">
        <v>55</v>
      </c>
      <c r="F402" s="10">
        <v>2902</v>
      </c>
      <c r="G402" s="2" t="s">
        <v>58</v>
      </c>
      <c r="H402" s="3">
        <v>61.315496098104795</v>
      </c>
      <c r="I402" s="4">
        <v>7.2463768115942031</v>
      </c>
      <c r="J402" s="6">
        <v>1.3935340022296545</v>
      </c>
      <c r="K402" s="7">
        <v>37.625418060200673</v>
      </c>
      <c r="L402" s="6">
        <v>69.955406911928648</v>
      </c>
      <c r="M402" s="8">
        <v>107.58082497212932</v>
      </c>
      <c r="N402" s="36">
        <v>12.26309921962096</v>
      </c>
      <c r="O402" s="36"/>
      <c r="P402" s="63">
        <v>1</v>
      </c>
    </row>
    <row r="403" spans="2:16" x14ac:dyDescent="0.3">
      <c r="B403" s="43">
        <v>399</v>
      </c>
      <c r="C403" s="1">
        <v>7</v>
      </c>
      <c r="D403" s="291"/>
      <c r="E403" s="14" t="s">
        <v>55</v>
      </c>
      <c r="F403" s="10">
        <v>2903</v>
      </c>
      <c r="G403" s="2" t="s">
        <v>57</v>
      </c>
      <c r="H403" s="3">
        <v>78.87402452619844</v>
      </c>
      <c r="I403" s="4">
        <v>9.9405425492382022</v>
      </c>
      <c r="J403" s="6">
        <v>1.4864362690449648</v>
      </c>
      <c r="K403" s="7">
        <v>48.587885544407285</v>
      </c>
      <c r="L403" s="6">
        <v>90.3010033444816</v>
      </c>
      <c r="M403" s="8">
        <v>138.88888888888889</v>
      </c>
      <c r="N403" s="36">
        <v>15.793385358602752</v>
      </c>
      <c r="O403" s="36"/>
      <c r="P403" s="63">
        <v>1</v>
      </c>
    </row>
    <row r="404" spans="2:16" x14ac:dyDescent="0.3">
      <c r="B404" s="43">
        <v>400</v>
      </c>
      <c r="C404" s="1">
        <v>7</v>
      </c>
      <c r="D404" s="291"/>
      <c r="E404" s="14" t="s">
        <v>55</v>
      </c>
      <c r="F404" s="10">
        <v>2904</v>
      </c>
      <c r="G404" s="2" t="s">
        <v>58</v>
      </c>
      <c r="H404" s="3">
        <v>58.900037160906727</v>
      </c>
      <c r="I404" s="4">
        <v>3.9947974730583429</v>
      </c>
      <c r="J404" s="6">
        <v>2.0438498699368264</v>
      </c>
      <c r="K404" s="7">
        <v>34.931252322556674</v>
      </c>
      <c r="L404" s="6">
        <v>64.938684503901897</v>
      </c>
      <c r="M404" s="8">
        <v>99.86993682645857</v>
      </c>
      <c r="N404" s="36">
        <v>11.798587885544409</v>
      </c>
      <c r="O404" s="36"/>
      <c r="P404" s="63">
        <v>1</v>
      </c>
    </row>
    <row r="405" spans="2:16" x14ac:dyDescent="0.3">
      <c r="B405" s="43">
        <v>401</v>
      </c>
      <c r="C405" s="1">
        <v>7</v>
      </c>
      <c r="D405" s="291"/>
      <c r="E405" s="14" t="s">
        <v>55</v>
      </c>
      <c r="F405" s="10">
        <v>2905</v>
      </c>
      <c r="G405" s="2" t="s">
        <v>58</v>
      </c>
      <c r="H405" s="3">
        <v>58.900037160906727</v>
      </c>
      <c r="I405" s="4">
        <v>3.9947974730583429</v>
      </c>
      <c r="J405" s="6">
        <v>2.0438498699368264</v>
      </c>
      <c r="K405" s="7">
        <v>34.931252322556674</v>
      </c>
      <c r="L405" s="6">
        <v>64.938684503901897</v>
      </c>
      <c r="M405" s="8">
        <v>99.86993682645857</v>
      </c>
      <c r="N405" s="36">
        <v>11.798587885544409</v>
      </c>
      <c r="O405" s="36"/>
      <c r="P405" s="63">
        <v>1</v>
      </c>
    </row>
    <row r="406" spans="2:16" x14ac:dyDescent="0.3">
      <c r="B406" s="43">
        <v>402</v>
      </c>
      <c r="C406" s="1">
        <v>7</v>
      </c>
      <c r="D406" s="291"/>
      <c r="E406" s="14" t="s">
        <v>55</v>
      </c>
      <c r="F406" s="10">
        <v>2906</v>
      </c>
      <c r="G406" s="2" t="s">
        <v>58</v>
      </c>
      <c r="H406" s="3">
        <v>58.900037160906727</v>
      </c>
      <c r="I406" s="4">
        <v>3.9947974730583429</v>
      </c>
      <c r="J406" s="6">
        <v>2.0438498699368264</v>
      </c>
      <c r="K406" s="7">
        <v>34.931252322556674</v>
      </c>
      <c r="L406" s="6">
        <v>64.938684503901897</v>
      </c>
      <c r="M406" s="8">
        <v>99.86993682645857</v>
      </c>
      <c r="N406" s="36">
        <v>11.798587885544409</v>
      </c>
      <c r="O406" s="36"/>
      <c r="P406" s="63">
        <v>1</v>
      </c>
    </row>
    <row r="407" spans="2:16" x14ac:dyDescent="0.3">
      <c r="B407" s="43">
        <v>403</v>
      </c>
      <c r="C407" s="1">
        <v>7</v>
      </c>
      <c r="D407" s="291"/>
      <c r="E407" s="14" t="s">
        <v>55</v>
      </c>
      <c r="F407" s="10">
        <v>2907</v>
      </c>
      <c r="G407" s="2" t="s">
        <v>57</v>
      </c>
      <c r="H407" s="3">
        <v>81.661092530657754</v>
      </c>
      <c r="I407" s="4">
        <v>9.3831289483463394</v>
      </c>
      <c r="J407" s="6">
        <v>2.1367521367521367</v>
      </c>
      <c r="K407" s="7">
        <v>50.167224080267559</v>
      </c>
      <c r="L407" s="6">
        <v>93.18097361575623</v>
      </c>
      <c r="M407" s="8">
        <v>143.34819769602379</v>
      </c>
      <c r="N407" s="36">
        <v>16.350798959494611</v>
      </c>
      <c r="O407" s="36"/>
      <c r="P407" s="63">
        <v>1</v>
      </c>
    </row>
    <row r="408" spans="2:16" x14ac:dyDescent="0.3">
      <c r="B408" s="43">
        <v>404</v>
      </c>
      <c r="C408" s="1">
        <v>7</v>
      </c>
      <c r="D408" s="291"/>
      <c r="E408" s="14" t="s">
        <v>56</v>
      </c>
      <c r="F408" s="10">
        <v>2901</v>
      </c>
      <c r="G408" s="2" t="s">
        <v>57</v>
      </c>
      <c r="H408" s="3">
        <v>78.781122259383139</v>
      </c>
      <c r="I408" s="4">
        <v>10.126347082868822</v>
      </c>
      <c r="J408" s="6">
        <v>1.5793385358602752</v>
      </c>
      <c r="K408" s="7">
        <v>48.866592344853231</v>
      </c>
      <c r="L408" s="6">
        <v>90.486807878112231</v>
      </c>
      <c r="M408" s="8">
        <v>139.35340022296546</v>
      </c>
      <c r="N408" s="36">
        <v>15.793385358602752</v>
      </c>
      <c r="O408" s="36"/>
      <c r="P408" s="63">
        <v>1</v>
      </c>
    </row>
    <row r="409" spans="2:16" x14ac:dyDescent="0.3">
      <c r="B409" s="43">
        <v>405</v>
      </c>
      <c r="C409" s="1">
        <v>7</v>
      </c>
      <c r="D409" s="291"/>
      <c r="E409" s="14" t="s">
        <v>56</v>
      </c>
      <c r="F409" s="10">
        <v>2902</v>
      </c>
      <c r="G409" s="2" t="s">
        <v>57</v>
      </c>
      <c r="H409" s="3">
        <v>78.87402452619844</v>
      </c>
      <c r="I409" s="4">
        <v>9.8476402824228924</v>
      </c>
      <c r="J409" s="6">
        <v>1.5793385358602752</v>
      </c>
      <c r="K409" s="7">
        <v>49.052396878483862</v>
      </c>
      <c r="L409" s="6">
        <v>90.3010033444816</v>
      </c>
      <c r="M409" s="8">
        <v>139.35340022296546</v>
      </c>
      <c r="N409" s="36">
        <v>15.793385358602752</v>
      </c>
      <c r="O409" s="36"/>
      <c r="P409" s="63">
        <v>1</v>
      </c>
    </row>
    <row r="410" spans="2:16" x14ac:dyDescent="0.3">
      <c r="B410" s="43">
        <v>406</v>
      </c>
      <c r="C410" s="1">
        <v>7</v>
      </c>
      <c r="D410" s="291"/>
      <c r="E410" s="14" t="s">
        <v>56</v>
      </c>
      <c r="F410" s="10">
        <v>2903</v>
      </c>
      <c r="G410" s="2" t="s">
        <v>58</v>
      </c>
      <c r="H410" s="3">
        <v>61.129691564474179</v>
      </c>
      <c r="I410" s="4">
        <v>7.2463768115942031</v>
      </c>
      <c r="J410" s="6">
        <v>1.5793385358602752</v>
      </c>
      <c r="K410" s="7">
        <v>37.625418060200658</v>
      </c>
      <c r="L410" s="6">
        <v>69.955406911928662</v>
      </c>
      <c r="M410" s="8">
        <v>107.58082497212932</v>
      </c>
      <c r="N410" s="36">
        <v>12.26309921962096</v>
      </c>
      <c r="O410" s="36"/>
      <c r="P410" s="63">
        <v>1</v>
      </c>
    </row>
    <row r="411" spans="2:16" x14ac:dyDescent="0.3">
      <c r="B411" s="43">
        <v>407</v>
      </c>
      <c r="C411" s="1">
        <v>7</v>
      </c>
      <c r="D411" s="291"/>
      <c r="E411" s="14" t="s">
        <v>56</v>
      </c>
      <c r="F411" s="10">
        <v>2904</v>
      </c>
      <c r="G411" s="2" t="s">
        <v>57</v>
      </c>
      <c r="H411" s="3">
        <v>84.076551467855822</v>
      </c>
      <c r="I411" s="4">
        <v>9.8476402824228924</v>
      </c>
      <c r="J411" s="6">
        <v>1.6722408026755853</v>
      </c>
      <c r="K411" s="7">
        <v>51.467855815681901</v>
      </c>
      <c r="L411" s="6">
        <v>95.596432552954298</v>
      </c>
      <c r="M411" s="8">
        <v>147.0642883686362</v>
      </c>
      <c r="N411" s="36">
        <v>16.815310293571166</v>
      </c>
      <c r="O411" s="36"/>
      <c r="P411" s="63">
        <v>1</v>
      </c>
    </row>
    <row r="412" spans="2:16" x14ac:dyDescent="0.3">
      <c r="B412" s="43">
        <v>408</v>
      </c>
      <c r="C412" s="1">
        <v>7</v>
      </c>
      <c r="D412" s="291"/>
      <c r="E412" s="14" t="s">
        <v>56</v>
      </c>
      <c r="F412" s="10">
        <v>2905</v>
      </c>
      <c r="G412" s="2" t="s">
        <v>57</v>
      </c>
      <c r="H412" s="3">
        <v>82.868821999256781</v>
      </c>
      <c r="I412" s="4">
        <v>9.6618357487922708</v>
      </c>
      <c r="J412" s="6">
        <v>1.3935340022296545</v>
      </c>
      <c r="K412" s="7">
        <v>50.538833147528806</v>
      </c>
      <c r="L412" s="6">
        <v>93.924191750278709</v>
      </c>
      <c r="M412" s="8">
        <v>144.46302489780751</v>
      </c>
      <c r="N412" s="36">
        <v>16.536603493125234</v>
      </c>
      <c r="O412" s="36"/>
      <c r="P412" s="63">
        <v>1</v>
      </c>
    </row>
    <row r="413" spans="2:16" x14ac:dyDescent="0.3">
      <c r="B413" s="43">
        <v>409</v>
      </c>
      <c r="C413" s="1">
        <v>7</v>
      </c>
      <c r="D413" s="291"/>
      <c r="E413" s="14" t="s">
        <v>56</v>
      </c>
      <c r="F413" s="10">
        <v>2906</v>
      </c>
      <c r="G413" s="2" t="s">
        <v>58</v>
      </c>
      <c r="H413" s="3">
        <v>58.900037160906727</v>
      </c>
      <c r="I413" s="4">
        <v>3.9947974730583429</v>
      </c>
      <c r="J413" s="6">
        <v>2.0438498699368264</v>
      </c>
      <c r="K413" s="7">
        <v>34.931252322556674</v>
      </c>
      <c r="L413" s="6">
        <v>64.938684503901897</v>
      </c>
      <c r="M413" s="8">
        <v>99.86993682645857</v>
      </c>
      <c r="N413" s="36">
        <v>11.798587885544409</v>
      </c>
      <c r="O413" s="36"/>
      <c r="P413" s="63">
        <v>1</v>
      </c>
    </row>
    <row r="414" spans="2:16" x14ac:dyDescent="0.3">
      <c r="B414" s="43">
        <v>410</v>
      </c>
      <c r="C414" s="1">
        <v>7</v>
      </c>
      <c r="D414" s="291"/>
      <c r="E414" s="14" t="s">
        <v>56</v>
      </c>
      <c r="F414" s="10">
        <v>2907</v>
      </c>
      <c r="G414" s="2" t="s">
        <v>58</v>
      </c>
      <c r="H414" s="3">
        <v>58.900037160906727</v>
      </c>
      <c r="I414" s="4">
        <v>3.9947974730583429</v>
      </c>
      <c r="J414" s="6">
        <v>2.0438498699368264</v>
      </c>
      <c r="K414" s="7">
        <v>34.931252322556674</v>
      </c>
      <c r="L414" s="6">
        <v>64.938684503901897</v>
      </c>
      <c r="M414" s="8">
        <v>99.86993682645857</v>
      </c>
      <c r="N414" s="36">
        <v>11.798587885544409</v>
      </c>
      <c r="O414" s="36"/>
      <c r="P414" s="63">
        <v>1</v>
      </c>
    </row>
    <row r="415" spans="2:16" ht="15" thickBot="1" x14ac:dyDescent="0.35">
      <c r="B415" s="44">
        <v>411</v>
      </c>
      <c r="C415" s="45">
        <v>7</v>
      </c>
      <c r="D415" s="292"/>
      <c r="E415" s="39" t="s">
        <v>56</v>
      </c>
      <c r="F415" s="23">
        <v>2908</v>
      </c>
      <c r="G415" s="24" t="s">
        <v>58</v>
      </c>
      <c r="H415" s="25">
        <v>58.900037160906727</v>
      </c>
      <c r="I415" s="26">
        <v>3.9947974730583429</v>
      </c>
      <c r="J415" s="27">
        <v>2.0438498699368264</v>
      </c>
      <c r="K415" s="28">
        <v>34.931252322556674</v>
      </c>
      <c r="L415" s="27">
        <v>64.938684503901897</v>
      </c>
      <c r="M415" s="29">
        <v>99.86993682645857</v>
      </c>
      <c r="N415" s="40">
        <v>11.798587885544409</v>
      </c>
      <c r="O415" s="36"/>
      <c r="P415" s="63">
        <v>1</v>
      </c>
    </row>
    <row r="416" spans="2:16" x14ac:dyDescent="0.3">
      <c r="B416" s="49">
        <v>412</v>
      </c>
      <c r="C416" s="42">
        <v>7</v>
      </c>
      <c r="D416" s="290" t="s">
        <v>39</v>
      </c>
      <c r="E416" s="15" t="s">
        <v>55</v>
      </c>
      <c r="F416" s="30">
        <v>3001</v>
      </c>
      <c r="G416" s="16" t="s">
        <v>57</v>
      </c>
      <c r="H416" s="17">
        <v>81.475287997027138</v>
      </c>
      <c r="I416" s="18">
        <v>7.1534745447788932</v>
      </c>
      <c r="J416" s="20">
        <v>1.9509476031215163</v>
      </c>
      <c r="K416" s="21">
        <v>48.773690078037916</v>
      </c>
      <c r="L416" s="20">
        <v>90.579710144927546</v>
      </c>
      <c r="M416" s="22">
        <v>139.35340022296546</v>
      </c>
      <c r="N416" s="34">
        <v>16.257896692679303</v>
      </c>
      <c r="O416" s="36"/>
      <c r="P416" s="63">
        <v>1</v>
      </c>
    </row>
    <row r="417" spans="2:16" x14ac:dyDescent="0.3">
      <c r="B417" s="43">
        <v>413</v>
      </c>
      <c r="C417" s="1">
        <v>7</v>
      </c>
      <c r="D417" s="291"/>
      <c r="E417" s="14" t="s">
        <v>55</v>
      </c>
      <c r="F417" s="10">
        <v>3002</v>
      </c>
      <c r="G417" s="2" t="s">
        <v>58</v>
      </c>
      <c r="H417" s="3">
        <v>61.315496098104795</v>
      </c>
      <c r="I417" s="4">
        <v>7.2463768115942031</v>
      </c>
      <c r="J417" s="6">
        <v>1.3935340022296545</v>
      </c>
      <c r="K417" s="7">
        <v>37.625418060200673</v>
      </c>
      <c r="L417" s="6">
        <v>69.955406911928648</v>
      </c>
      <c r="M417" s="8">
        <v>107.58082497212932</v>
      </c>
      <c r="N417" s="36">
        <v>12.26309921962096</v>
      </c>
      <c r="O417" s="36"/>
      <c r="P417" s="63">
        <v>1</v>
      </c>
    </row>
    <row r="418" spans="2:16" x14ac:dyDescent="0.3">
      <c r="B418" s="43">
        <v>414</v>
      </c>
      <c r="C418" s="1">
        <v>7</v>
      </c>
      <c r="D418" s="291"/>
      <c r="E418" s="14" t="s">
        <v>55</v>
      </c>
      <c r="F418" s="10">
        <v>3003</v>
      </c>
      <c r="G418" s="2" t="s">
        <v>57</v>
      </c>
      <c r="H418" s="3">
        <v>78.87402452619844</v>
      </c>
      <c r="I418" s="4">
        <v>9.9405425492382022</v>
      </c>
      <c r="J418" s="6">
        <v>1.4864362690449648</v>
      </c>
      <c r="K418" s="7">
        <v>48.587885544407285</v>
      </c>
      <c r="L418" s="6">
        <v>90.3010033444816</v>
      </c>
      <c r="M418" s="8">
        <v>138.88888888888889</v>
      </c>
      <c r="N418" s="36">
        <v>15.793385358602752</v>
      </c>
      <c r="O418" s="36"/>
      <c r="P418" s="63">
        <v>1</v>
      </c>
    </row>
    <row r="419" spans="2:16" x14ac:dyDescent="0.3">
      <c r="B419" s="43">
        <v>415</v>
      </c>
      <c r="C419" s="1">
        <v>7</v>
      </c>
      <c r="D419" s="291"/>
      <c r="E419" s="14" t="s">
        <v>55</v>
      </c>
      <c r="F419" s="10">
        <v>3004</v>
      </c>
      <c r="G419" s="2" t="s">
        <v>58</v>
      </c>
      <c r="H419" s="3">
        <v>58.900037160906727</v>
      </c>
      <c r="I419" s="4">
        <v>3.9947974730583429</v>
      </c>
      <c r="J419" s="6">
        <v>2.0438498699368264</v>
      </c>
      <c r="K419" s="7">
        <v>34.931252322556674</v>
      </c>
      <c r="L419" s="6">
        <v>64.938684503901897</v>
      </c>
      <c r="M419" s="8">
        <v>99.86993682645857</v>
      </c>
      <c r="N419" s="36">
        <v>11.798587885544409</v>
      </c>
      <c r="O419" s="36"/>
      <c r="P419" s="63">
        <v>1</v>
      </c>
    </row>
    <row r="420" spans="2:16" x14ac:dyDescent="0.3">
      <c r="B420" s="43">
        <v>416</v>
      </c>
      <c r="C420" s="1">
        <v>7</v>
      </c>
      <c r="D420" s="291"/>
      <c r="E420" s="14" t="s">
        <v>55</v>
      </c>
      <c r="F420" s="10">
        <v>3005</v>
      </c>
      <c r="G420" s="2" t="s">
        <v>58</v>
      </c>
      <c r="H420" s="3">
        <v>58.900037160906727</v>
      </c>
      <c r="I420" s="4">
        <v>3.9947974730583429</v>
      </c>
      <c r="J420" s="6">
        <v>2.0438498699368264</v>
      </c>
      <c r="K420" s="7">
        <v>34.931252322556674</v>
      </c>
      <c r="L420" s="6">
        <v>64.938684503901897</v>
      </c>
      <c r="M420" s="8">
        <v>99.86993682645857</v>
      </c>
      <c r="N420" s="36">
        <v>11.798587885544409</v>
      </c>
      <c r="O420" s="36"/>
      <c r="P420" s="63">
        <v>1</v>
      </c>
    </row>
    <row r="421" spans="2:16" x14ac:dyDescent="0.3">
      <c r="B421" s="43">
        <v>417</v>
      </c>
      <c r="C421" s="1">
        <v>7</v>
      </c>
      <c r="D421" s="291"/>
      <c r="E421" s="14" t="s">
        <v>55</v>
      </c>
      <c r="F421" s="10">
        <v>3006</v>
      </c>
      <c r="G421" s="2" t="s">
        <v>58</v>
      </c>
      <c r="H421" s="3">
        <v>58.900037160906727</v>
      </c>
      <c r="I421" s="4">
        <v>3.9947974730583429</v>
      </c>
      <c r="J421" s="6">
        <v>2.0438498699368264</v>
      </c>
      <c r="K421" s="7">
        <v>34.931252322556674</v>
      </c>
      <c r="L421" s="6">
        <v>64.938684503901897</v>
      </c>
      <c r="M421" s="8">
        <v>99.86993682645857</v>
      </c>
      <c r="N421" s="36">
        <v>11.798587885544409</v>
      </c>
      <c r="O421" s="36"/>
      <c r="P421" s="63">
        <v>1</v>
      </c>
    </row>
    <row r="422" spans="2:16" x14ac:dyDescent="0.3">
      <c r="B422" s="43">
        <v>418</v>
      </c>
      <c r="C422" s="1">
        <v>7</v>
      </c>
      <c r="D422" s="291"/>
      <c r="E422" s="14" t="s">
        <v>55</v>
      </c>
      <c r="F422" s="10">
        <v>3007</v>
      </c>
      <c r="G422" s="2" t="s">
        <v>57</v>
      </c>
      <c r="H422" s="3">
        <v>81.661092530657754</v>
      </c>
      <c r="I422" s="4">
        <v>9.3831289483463394</v>
      </c>
      <c r="J422" s="6">
        <v>2.1367521367521367</v>
      </c>
      <c r="K422" s="7">
        <v>50.167224080267559</v>
      </c>
      <c r="L422" s="6">
        <v>93.18097361575623</v>
      </c>
      <c r="M422" s="8">
        <v>143.34819769602379</v>
      </c>
      <c r="N422" s="36">
        <v>16.350798959494611</v>
      </c>
      <c r="O422" s="36"/>
      <c r="P422" s="63">
        <v>1</v>
      </c>
    </row>
    <row r="423" spans="2:16" x14ac:dyDescent="0.3">
      <c r="B423" s="43">
        <v>419</v>
      </c>
      <c r="C423" s="1">
        <v>7</v>
      </c>
      <c r="D423" s="291"/>
      <c r="E423" s="14" t="s">
        <v>56</v>
      </c>
      <c r="F423" s="10">
        <v>3001</v>
      </c>
      <c r="G423" s="2" t="s">
        <v>57</v>
      </c>
      <c r="H423" s="3">
        <v>78.781122259383139</v>
      </c>
      <c r="I423" s="4">
        <v>10.126347082868822</v>
      </c>
      <c r="J423" s="6">
        <v>1.5793385358602752</v>
      </c>
      <c r="K423" s="7">
        <v>48.866592344853231</v>
      </c>
      <c r="L423" s="6">
        <v>90.486807878112231</v>
      </c>
      <c r="M423" s="8">
        <v>139.35340022296546</v>
      </c>
      <c r="N423" s="36">
        <v>15.793385358602752</v>
      </c>
      <c r="O423" s="36"/>
      <c r="P423" s="63">
        <v>1</v>
      </c>
    </row>
    <row r="424" spans="2:16" x14ac:dyDescent="0.3">
      <c r="B424" s="43">
        <v>420</v>
      </c>
      <c r="C424" s="1">
        <v>7</v>
      </c>
      <c r="D424" s="291"/>
      <c r="E424" s="14" t="s">
        <v>56</v>
      </c>
      <c r="F424" s="10">
        <v>3002</v>
      </c>
      <c r="G424" s="2" t="s">
        <v>57</v>
      </c>
      <c r="H424" s="3">
        <v>78.87402452619844</v>
      </c>
      <c r="I424" s="4">
        <v>9.8476402824228924</v>
      </c>
      <c r="J424" s="6">
        <v>1.5793385358602752</v>
      </c>
      <c r="K424" s="7">
        <v>49.052396878483862</v>
      </c>
      <c r="L424" s="6">
        <v>90.3010033444816</v>
      </c>
      <c r="M424" s="8">
        <v>139.35340022296546</v>
      </c>
      <c r="N424" s="36">
        <v>15.793385358602752</v>
      </c>
      <c r="O424" s="36"/>
      <c r="P424" s="63">
        <v>1</v>
      </c>
    </row>
    <row r="425" spans="2:16" x14ac:dyDescent="0.3">
      <c r="B425" s="43">
        <v>421</v>
      </c>
      <c r="C425" s="1">
        <v>7</v>
      </c>
      <c r="D425" s="291"/>
      <c r="E425" s="14" t="s">
        <v>56</v>
      </c>
      <c r="F425" s="10">
        <v>3003</v>
      </c>
      <c r="G425" s="2" t="s">
        <v>58</v>
      </c>
      <c r="H425" s="3">
        <v>61.129691564474179</v>
      </c>
      <c r="I425" s="4">
        <v>7.2463768115942031</v>
      </c>
      <c r="J425" s="6">
        <v>1.5793385358602752</v>
      </c>
      <c r="K425" s="7">
        <v>37.625418060200658</v>
      </c>
      <c r="L425" s="6">
        <v>69.955406911928662</v>
      </c>
      <c r="M425" s="8">
        <v>107.58082497212932</v>
      </c>
      <c r="N425" s="36">
        <v>12.26309921962096</v>
      </c>
      <c r="O425" s="36"/>
      <c r="P425" s="63">
        <v>1</v>
      </c>
    </row>
    <row r="426" spans="2:16" x14ac:dyDescent="0.3">
      <c r="B426" s="43">
        <v>422</v>
      </c>
      <c r="C426" s="1">
        <v>7</v>
      </c>
      <c r="D426" s="291"/>
      <c r="E426" s="14" t="s">
        <v>56</v>
      </c>
      <c r="F426" s="10">
        <v>3004</v>
      </c>
      <c r="G426" s="2" t="s">
        <v>57</v>
      </c>
      <c r="H426" s="3">
        <v>84.076551467855822</v>
      </c>
      <c r="I426" s="4">
        <v>9.8476402824228924</v>
      </c>
      <c r="J426" s="6">
        <v>1.6722408026755853</v>
      </c>
      <c r="K426" s="7">
        <v>51.467855815681901</v>
      </c>
      <c r="L426" s="6">
        <v>95.596432552954298</v>
      </c>
      <c r="M426" s="8">
        <v>147.0642883686362</v>
      </c>
      <c r="N426" s="36">
        <v>16.815310293571166</v>
      </c>
      <c r="O426" s="36"/>
      <c r="P426" s="63">
        <v>1</v>
      </c>
    </row>
    <row r="427" spans="2:16" x14ac:dyDescent="0.3">
      <c r="B427" s="43">
        <v>423</v>
      </c>
      <c r="C427" s="1">
        <v>7</v>
      </c>
      <c r="D427" s="291"/>
      <c r="E427" s="14" t="s">
        <v>56</v>
      </c>
      <c r="F427" s="10">
        <v>3005</v>
      </c>
      <c r="G427" s="2" t="s">
        <v>57</v>
      </c>
      <c r="H427" s="3">
        <v>82.868821999256781</v>
      </c>
      <c r="I427" s="4">
        <v>9.6618357487922708</v>
      </c>
      <c r="J427" s="6">
        <v>1.3935340022296545</v>
      </c>
      <c r="K427" s="7">
        <v>50.538833147528806</v>
      </c>
      <c r="L427" s="6">
        <v>93.924191750278709</v>
      </c>
      <c r="M427" s="8">
        <v>144.46302489780751</v>
      </c>
      <c r="N427" s="36">
        <v>16.536603493125234</v>
      </c>
      <c r="O427" s="36"/>
      <c r="P427" s="63">
        <v>1</v>
      </c>
    </row>
    <row r="428" spans="2:16" x14ac:dyDescent="0.3">
      <c r="B428" s="43">
        <v>424</v>
      </c>
      <c r="C428" s="1">
        <v>7</v>
      </c>
      <c r="D428" s="291"/>
      <c r="E428" s="14" t="s">
        <v>56</v>
      </c>
      <c r="F428" s="10">
        <v>3006</v>
      </c>
      <c r="G428" s="2" t="s">
        <v>58</v>
      </c>
      <c r="H428" s="3">
        <v>58.900037160906727</v>
      </c>
      <c r="I428" s="4">
        <v>3.9947974730583429</v>
      </c>
      <c r="J428" s="6">
        <v>2.0438498699368264</v>
      </c>
      <c r="K428" s="7">
        <v>34.931252322556674</v>
      </c>
      <c r="L428" s="6">
        <v>64.938684503901897</v>
      </c>
      <c r="M428" s="8">
        <v>99.86993682645857</v>
      </c>
      <c r="N428" s="36">
        <v>11.798587885544409</v>
      </c>
      <c r="O428" s="36"/>
      <c r="P428" s="63">
        <v>1</v>
      </c>
    </row>
    <row r="429" spans="2:16" x14ac:dyDescent="0.3">
      <c r="B429" s="43">
        <v>425</v>
      </c>
      <c r="C429" s="1">
        <v>7</v>
      </c>
      <c r="D429" s="291"/>
      <c r="E429" s="14" t="s">
        <v>56</v>
      </c>
      <c r="F429" s="10">
        <v>3007</v>
      </c>
      <c r="G429" s="2" t="s">
        <v>58</v>
      </c>
      <c r="H429" s="3">
        <v>58.900037160906727</v>
      </c>
      <c r="I429" s="4">
        <v>3.9947974730583429</v>
      </c>
      <c r="J429" s="6">
        <v>2.0438498699368264</v>
      </c>
      <c r="K429" s="7">
        <v>34.931252322556674</v>
      </c>
      <c r="L429" s="6">
        <v>64.938684503901897</v>
      </c>
      <c r="M429" s="8">
        <v>99.86993682645857</v>
      </c>
      <c r="N429" s="36">
        <v>11.798587885544409</v>
      </c>
      <c r="O429" s="36"/>
      <c r="P429" s="63">
        <v>1</v>
      </c>
    </row>
    <row r="430" spans="2:16" ht="15" thickBot="1" x14ac:dyDescent="0.35">
      <c r="B430" s="44">
        <v>426</v>
      </c>
      <c r="C430" s="45">
        <v>7</v>
      </c>
      <c r="D430" s="292"/>
      <c r="E430" s="39" t="s">
        <v>56</v>
      </c>
      <c r="F430" s="23">
        <v>3008</v>
      </c>
      <c r="G430" s="24" t="s">
        <v>58</v>
      </c>
      <c r="H430" s="25">
        <v>58.900037160906727</v>
      </c>
      <c r="I430" s="26">
        <v>3.9947974730583429</v>
      </c>
      <c r="J430" s="27">
        <v>2.0438498699368264</v>
      </c>
      <c r="K430" s="28">
        <v>34.931252322556674</v>
      </c>
      <c r="L430" s="27">
        <v>64.938684503901897</v>
      </c>
      <c r="M430" s="29">
        <v>99.86993682645857</v>
      </c>
      <c r="N430" s="40">
        <v>11.798587885544409</v>
      </c>
      <c r="O430" s="36"/>
      <c r="P430" s="63">
        <v>1</v>
      </c>
    </row>
    <row r="431" spans="2:16" x14ac:dyDescent="0.3">
      <c r="B431" s="49">
        <v>427</v>
      </c>
      <c r="C431" s="42">
        <v>7</v>
      </c>
      <c r="D431" s="290" t="s">
        <v>40</v>
      </c>
      <c r="E431" s="15" t="s">
        <v>55</v>
      </c>
      <c r="F431" s="30">
        <v>3101</v>
      </c>
      <c r="G431" s="16" t="s">
        <v>57</v>
      </c>
      <c r="H431" s="17">
        <v>81.475287997027138</v>
      </c>
      <c r="I431" s="18">
        <v>7.1534745447788932</v>
      </c>
      <c r="J431" s="20">
        <v>1.9509476031215163</v>
      </c>
      <c r="K431" s="21">
        <v>48.773690078037916</v>
      </c>
      <c r="L431" s="20">
        <v>90.579710144927546</v>
      </c>
      <c r="M431" s="22">
        <v>139.35340022296546</v>
      </c>
      <c r="N431" s="34">
        <v>16.257896692679303</v>
      </c>
      <c r="O431" s="36"/>
      <c r="P431" s="63">
        <v>1</v>
      </c>
    </row>
    <row r="432" spans="2:16" x14ac:dyDescent="0.3">
      <c r="B432" s="43">
        <v>428</v>
      </c>
      <c r="C432" s="1">
        <v>7</v>
      </c>
      <c r="D432" s="291"/>
      <c r="E432" s="14" t="s">
        <v>55</v>
      </c>
      <c r="F432" s="10">
        <v>3102</v>
      </c>
      <c r="G432" s="2" t="s">
        <v>58</v>
      </c>
      <c r="H432" s="3">
        <v>61.315496098104795</v>
      </c>
      <c r="I432" s="4">
        <v>7.2463768115942031</v>
      </c>
      <c r="J432" s="6">
        <v>1.3935340022296545</v>
      </c>
      <c r="K432" s="7">
        <v>37.625418060200673</v>
      </c>
      <c r="L432" s="6">
        <v>69.955406911928648</v>
      </c>
      <c r="M432" s="8">
        <v>107.58082497212932</v>
      </c>
      <c r="N432" s="36">
        <v>12.26309921962096</v>
      </c>
      <c r="O432" s="36"/>
      <c r="P432" s="63">
        <v>1</v>
      </c>
    </row>
    <row r="433" spans="2:16" x14ac:dyDescent="0.3">
      <c r="B433" s="43">
        <v>429</v>
      </c>
      <c r="C433" s="1">
        <v>7</v>
      </c>
      <c r="D433" s="291"/>
      <c r="E433" s="14" t="s">
        <v>55</v>
      </c>
      <c r="F433" s="10">
        <v>3103</v>
      </c>
      <c r="G433" s="2" t="s">
        <v>57</v>
      </c>
      <c r="H433" s="3">
        <v>78.87402452619844</v>
      </c>
      <c r="I433" s="4">
        <v>9.9405425492382022</v>
      </c>
      <c r="J433" s="6">
        <v>1.4864362690449648</v>
      </c>
      <c r="K433" s="7">
        <v>48.587885544407285</v>
      </c>
      <c r="L433" s="6">
        <v>90.3010033444816</v>
      </c>
      <c r="M433" s="8">
        <v>138.88888888888889</v>
      </c>
      <c r="N433" s="36">
        <v>15.793385358602752</v>
      </c>
      <c r="O433" s="36"/>
      <c r="P433" s="63">
        <v>1</v>
      </c>
    </row>
    <row r="434" spans="2:16" x14ac:dyDescent="0.3">
      <c r="B434" s="43">
        <v>430</v>
      </c>
      <c r="C434" s="1">
        <v>7</v>
      </c>
      <c r="D434" s="291"/>
      <c r="E434" s="14" t="s">
        <v>55</v>
      </c>
      <c r="F434" s="10">
        <v>3104</v>
      </c>
      <c r="G434" s="2" t="s">
        <v>58</v>
      </c>
      <c r="H434" s="3">
        <v>58.900037160906727</v>
      </c>
      <c r="I434" s="4">
        <v>3.9947974730583429</v>
      </c>
      <c r="J434" s="6">
        <v>2.0438498699368264</v>
      </c>
      <c r="K434" s="7">
        <v>34.931252322556674</v>
      </c>
      <c r="L434" s="6">
        <v>64.938684503901897</v>
      </c>
      <c r="M434" s="8">
        <v>99.86993682645857</v>
      </c>
      <c r="N434" s="36">
        <v>11.798587885544409</v>
      </c>
      <c r="O434" s="36"/>
      <c r="P434" s="63">
        <v>1</v>
      </c>
    </row>
    <row r="435" spans="2:16" x14ac:dyDescent="0.3">
      <c r="B435" s="43">
        <v>431</v>
      </c>
      <c r="C435" s="1">
        <v>7</v>
      </c>
      <c r="D435" s="291"/>
      <c r="E435" s="14" t="s">
        <v>55</v>
      </c>
      <c r="F435" s="10">
        <v>3105</v>
      </c>
      <c r="G435" s="2" t="s">
        <v>58</v>
      </c>
      <c r="H435" s="3">
        <v>58.900037160906727</v>
      </c>
      <c r="I435" s="4">
        <v>3.9947974730583429</v>
      </c>
      <c r="J435" s="6">
        <v>2.0438498699368264</v>
      </c>
      <c r="K435" s="7">
        <v>34.931252322556674</v>
      </c>
      <c r="L435" s="6">
        <v>64.938684503901897</v>
      </c>
      <c r="M435" s="8">
        <v>99.86993682645857</v>
      </c>
      <c r="N435" s="36">
        <v>11.798587885544409</v>
      </c>
      <c r="O435" s="36"/>
      <c r="P435" s="63">
        <v>1</v>
      </c>
    </row>
    <row r="436" spans="2:16" x14ac:dyDescent="0.3">
      <c r="B436" s="43">
        <v>432</v>
      </c>
      <c r="C436" s="1">
        <v>7</v>
      </c>
      <c r="D436" s="291"/>
      <c r="E436" s="14" t="s">
        <v>55</v>
      </c>
      <c r="F436" s="10">
        <v>3106</v>
      </c>
      <c r="G436" s="2" t="s">
        <v>58</v>
      </c>
      <c r="H436" s="3">
        <v>58.900037160906727</v>
      </c>
      <c r="I436" s="4">
        <v>3.9947974730583429</v>
      </c>
      <c r="J436" s="6">
        <v>2.0438498699368264</v>
      </c>
      <c r="K436" s="7">
        <v>34.931252322556674</v>
      </c>
      <c r="L436" s="6">
        <v>64.938684503901897</v>
      </c>
      <c r="M436" s="8">
        <v>99.86993682645857</v>
      </c>
      <c r="N436" s="36">
        <v>11.798587885544409</v>
      </c>
      <c r="O436" s="36"/>
      <c r="P436" s="63">
        <v>1</v>
      </c>
    </row>
    <row r="437" spans="2:16" x14ac:dyDescent="0.3">
      <c r="B437" s="43">
        <v>433</v>
      </c>
      <c r="C437" s="1">
        <v>7</v>
      </c>
      <c r="D437" s="291"/>
      <c r="E437" s="14" t="s">
        <v>55</v>
      </c>
      <c r="F437" s="10">
        <v>3107</v>
      </c>
      <c r="G437" s="2" t="s">
        <v>57</v>
      </c>
      <c r="H437" s="3">
        <v>81.661092530657754</v>
      </c>
      <c r="I437" s="4">
        <v>9.3831289483463394</v>
      </c>
      <c r="J437" s="6">
        <v>2.1367521367521367</v>
      </c>
      <c r="K437" s="7">
        <v>50.167224080267559</v>
      </c>
      <c r="L437" s="6">
        <v>93.18097361575623</v>
      </c>
      <c r="M437" s="8">
        <v>143.34819769602379</v>
      </c>
      <c r="N437" s="36">
        <v>16.350798959494611</v>
      </c>
      <c r="O437" s="36"/>
      <c r="P437" s="63">
        <v>1</v>
      </c>
    </row>
    <row r="438" spans="2:16" x14ac:dyDescent="0.3">
      <c r="B438" s="43">
        <v>434</v>
      </c>
      <c r="C438" s="1">
        <v>7</v>
      </c>
      <c r="D438" s="291"/>
      <c r="E438" s="14" t="s">
        <v>56</v>
      </c>
      <c r="F438" s="10">
        <v>3101</v>
      </c>
      <c r="G438" s="2" t="s">
        <v>57</v>
      </c>
      <c r="H438" s="3">
        <v>78.781122259383139</v>
      </c>
      <c r="I438" s="4">
        <v>10.126347082868822</v>
      </c>
      <c r="J438" s="6">
        <v>1.5793385358602752</v>
      </c>
      <c r="K438" s="7">
        <v>48.866592344853231</v>
      </c>
      <c r="L438" s="6">
        <v>90.486807878112231</v>
      </c>
      <c r="M438" s="8">
        <v>139.35340022296546</v>
      </c>
      <c r="N438" s="36">
        <v>15.793385358602752</v>
      </c>
      <c r="O438" s="36"/>
      <c r="P438" s="63">
        <v>1</v>
      </c>
    </row>
    <row r="439" spans="2:16" x14ac:dyDescent="0.3">
      <c r="B439" s="43">
        <v>435</v>
      </c>
      <c r="C439" s="1">
        <v>7</v>
      </c>
      <c r="D439" s="291"/>
      <c r="E439" s="14" t="s">
        <v>56</v>
      </c>
      <c r="F439" s="10">
        <v>3102</v>
      </c>
      <c r="G439" s="2" t="s">
        <v>57</v>
      </c>
      <c r="H439" s="3">
        <v>78.87402452619844</v>
      </c>
      <c r="I439" s="4">
        <v>9.8476402824228924</v>
      </c>
      <c r="J439" s="6">
        <v>1.5793385358602752</v>
      </c>
      <c r="K439" s="7">
        <v>49.052396878483862</v>
      </c>
      <c r="L439" s="6">
        <v>90.3010033444816</v>
      </c>
      <c r="M439" s="8">
        <v>139.35340022296546</v>
      </c>
      <c r="N439" s="36">
        <v>15.793385358602752</v>
      </c>
      <c r="O439" s="36"/>
      <c r="P439" s="63">
        <v>1</v>
      </c>
    </row>
    <row r="440" spans="2:16" x14ac:dyDescent="0.3">
      <c r="B440" s="43">
        <v>436</v>
      </c>
      <c r="C440" s="1">
        <v>7</v>
      </c>
      <c r="D440" s="291"/>
      <c r="E440" s="14" t="s">
        <v>56</v>
      </c>
      <c r="F440" s="10">
        <v>3103</v>
      </c>
      <c r="G440" s="2" t="s">
        <v>58</v>
      </c>
      <c r="H440" s="3">
        <v>61.129691564474179</v>
      </c>
      <c r="I440" s="4">
        <v>7.2463768115942031</v>
      </c>
      <c r="J440" s="6">
        <v>1.5793385358602752</v>
      </c>
      <c r="K440" s="7">
        <v>37.625418060200658</v>
      </c>
      <c r="L440" s="6">
        <v>69.955406911928662</v>
      </c>
      <c r="M440" s="8">
        <v>107.58082497212932</v>
      </c>
      <c r="N440" s="36">
        <v>12.26309921962096</v>
      </c>
      <c r="O440" s="36"/>
      <c r="P440" s="63">
        <v>1</v>
      </c>
    </row>
    <row r="441" spans="2:16" x14ac:dyDescent="0.3">
      <c r="B441" s="43">
        <v>437</v>
      </c>
      <c r="C441" s="1">
        <v>7</v>
      </c>
      <c r="D441" s="291"/>
      <c r="E441" s="14" t="s">
        <v>56</v>
      </c>
      <c r="F441" s="10">
        <v>3104</v>
      </c>
      <c r="G441" s="2" t="s">
        <v>57</v>
      </c>
      <c r="H441" s="3">
        <v>84.076551467855822</v>
      </c>
      <c r="I441" s="4">
        <v>9.8476402824228924</v>
      </c>
      <c r="J441" s="6">
        <v>1.6722408026755853</v>
      </c>
      <c r="K441" s="7">
        <v>51.467855815681901</v>
      </c>
      <c r="L441" s="6">
        <v>95.596432552954298</v>
      </c>
      <c r="M441" s="8">
        <v>147.0642883686362</v>
      </c>
      <c r="N441" s="36">
        <v>16.815310293571166</v>
      </c>
      <c r="O441" s="36"/>
      <c r="P441" s="63">
        <v>1</v>
      </c>
    </row>
    <row r="442" spans="2:16" x14ac:dyDescent="0.3">
      <c r="B442" s="43">
        <v>438</v>
      </c>
      <c r="C442" s="1">
        <v>7</v>
      </c>
      <c r="D442" s="291"/>
      <c r="E442" s="14" t="s">
        <v>56</v>
      </c>
      <c r="F442" s="10">
        <v>3105</v>
      </c>
      <c r="G442" s="2" t="s">
        <v>57</v>
      </c>
      <c r="H442" s="3">
        <v>82.868821999256781</v>
      </c>
      <c r="I442" s="4">
        <v>9.6618357487922708</v>
      </c>
      <c r="J442" s="6">
        <v>1.3935340022296545</v>
      </c>
      <c r="K442" s="7">
        <v>50.538833147528806</v>
      </c>
      <c r="L442" s="6">
        <v>93.924191750278709</v>
      </c>
      <c r="M442" s="8">
        <v>144.46302489780751</v>
      </c>
      <c r="N442" s="36">
        <v>16.536603493125234</v>
      </c>
      <c r="O442" s="36"/>
      <c r="P442" s="63">
        <v>1</v>
      </c>
    </row>
    <row r="443" spans="2:16" x14ac:dyDescent="0.3">
      <c r="B443" s="43">
        <v>439</v>
      </c>
      <c r="C443" s="1">
        <v>7</v>
      </c>
      <c r="D443" s="291"/>
      <c r="E443" s="14" t="s">
        <v>56</v>
      </c>
      <c r="F443" s="10">
        <v>3106</v>
      </c>
      <c r="G443" s="2" t="s">
        <v>58</v>
      </c>
      <c r="H443" s="3">
        <v>58.900037160906727</v>
      </c>
      <c r="I443" s="4">
        <v>3.9947974730583429</v>
      </c>
      <c r="J443" s="6">
        <v>2.0438498699368264</v>
      </c>
      <c r="K443" s="7">
        <v>34.931252322556674</v>
      </c>
      <c r="L443" s="6">
        <v>64.938684503901897</v>
      </c>
      <c r="M443" s="8">
        <v>99.86993682645857</v>
      </c>
      <c r="N443" s="36">
        <v>11.798587885544409</v>
      </c>
      <c r="O443" s="36"/>
      <c r="P443" s="63">
        <v>1</v>
      </c>
    </row>
    <row r="444" spans="2:16" x14ac:dyDescent="0.3">
      <c r="B444" s="43">
        <v>440</v>
      </c>
      <c r="C444" s="1">
        <v>7</v>
      </c>
      <c r="D444" s="291"/>
      <c r="E444" s="14" t="s">
        <v>56</v>
      </c>
      <c r="F444" s="10">
        <v>3107</v>
      </c>
      <c r="G444" s="2" t="s">
        <v>58</v>
      </c>
      <c r="H444" s="3">
        <v>58.900037160906727</v>
      </c>
      <c r="I444" s="4">
        <v>3.9947974730583429</v>
      </c>
      <c r="J444" s="6">
        <v>2.0438498699368264</v>
      </c>
      <c r="K444" s="7">
        <v>34.931252322556674</v>
      </c>
      <c r="L444" s="6">
        <v>64.938684503901897</v>
      </c>
      <c r="M444" s="8">
        <v>99.86993682645857</v>
      </c>
      <c r="N444" s="36">
        <v>11.798587885544409</v>
      </c>
      <c r="O444" s="36"/>
      <c r="P444" s="63">
        <v>1</v>
      </c>
    </row>
    <row r="445" spans="2:16" ht="15" thickBot="1" x14ac:dyDescent="0.35">
      <c r="B445" s="44">
        <v>441</v>
      </c>
      <c r="C445" s="45">
        <v>7</v>
      </c>
      <c r="D445" s="292"/>
      <c r="E445" s="39" t="s">
        <v>56</v>
      </c>
      <c r="F445" s="23">
        <v>3108</v>
      </c>
      <c r="G445" s="24" t="s">
        <v>58</v>
      </c>
      <c r="H445" s="25">
        <v>58.900037160906727</v>
      </c>
      <c r="I445" s="26">
        <v>3.9947974730583429</v>
      </c>
      <c r="J445" s="27">
        <v>2.0438498699368264</v>
      </c>
      <c r="K445" s="28">
        <v>34.931252322556674</v>
      </c>
      <c r="L445" s="27">
        <v>64.938684503901897</v>
      </c>
      <c r="M445" s="29">
        <v>99.86993682645857</v>
      </c>
      <c r="N445" s="40">
        <v>11.798587885544409</v>
      </c>
      <c r="O445" s="36"/>
      <c r="P445" s="63">
        <v>1</v>
      </c>
    </row>
    <row r="446" spans="2:16" x14ac:dyDescent="0.3">
      <c r="B446" s="49">
        <v>442</v>
      </c>
      <c r="C446" s="42">
        <v>7</v>
      </c>
      <c r="D446" s="290" t="s">
        <v>41</v>
      </c>
      <c r="E446" s="15" t="s">
        <v>55</v>
      </c>
      <c r="F446" s="30">
        <v>3201</v>
      </c>
      <c r="G446" s="16" t="s">
        <v>57</v>
      </c>
      <c r="H446" s="17">
        <v>81.475287997027138</v>
      </c>
      <c r="I446" s="18">
        <v>7.1534745447788932</v>
      </c>
      <c r="J446" s="20">
        <v>1.9509476031215163</v>
      </c>
      <c r="K446" s="21">
        <v>48.773690078037916</v>
      </c>
      <c r="L446" s="20">
        <v>90.579710144927546</v>
      </c>
      <c r="M446" s="22">
        <v>139.35340022296546</v>
      </c>
      <c r="N446" s="34">
        <v>16.257896692679303</v>
      </c>
      <c r="O446" s="36"/>
      <c r="P446" s="63">
        <v>1</v>
      </c>
    </row>
    <row r="447" spans="2:16" x14ac:dyDescent="0.3">
      <c r="B447" s="43">
        <v>443</v>
      </c>
      <c r="C447" s="1">
        <v>7</v>
      </c>
      <c r="D447" s="291"/>
      <c r="E447" s="14" t="s">
        <v>55</v>
      </c>
      <c r="F447" s="10">
        <v>3202</v>
      </c>
      <c r="G447" s="2" t="s">
        <v>58</v>
      </c>
      <c r="H447" s="3">
        <v>61.315496098104795</v>
      </c>
      <c r="I447" s="4">
        <v>7.2463768115942031</v>
      </c>
      <c r="J447" s="6">
        <v>1.3935340022296545</v>
      </c>
      <c r="K447" s="7">
        <v>37.625418060200673</v>
      </c>
      <c r="L447" s="6">
        <v>69.955406911928648</v>
      </c>
      <c r="M447" s="8">
        <v>107.58082497212932</v>
      </c>
      <c r="N447" s="36">
        <v>12.26309921962096</v>
      </c>
      <c r="O447" s="36"/>
      <c r="P447" s="63">
        <v>1</v>
      </c>
    </row>
    <row r="448" spans="2:16" x14ac:dyDescent="0.3">
      <c r="B448" s="43">
        <v>444</v>
      </c>
      <c r="C448" s="1">
        <v>7</v>
      </c>
      <c r="D448" s="291"/>
      <c r="E448" s="14" t="s">
        <v>55</v>
      </c>
      <c r="F448" s="10">
        <v>3203</v>
      </c>
      <c r="G448" s="2" t="s">
        <v>57</v>
      </c>
      <c r="H448" s="3">
        <v>78.87402452619844</v>
      </c>
      <c r="I448" s="4">
        <v>9.9405425492382022</v>
      </c>
      <c r="J448" s="6">
        <v>1.4864362690449648</v>
      </c>
      <c r="K448" s="7">
        <v>48.587885544407285</v>
      </c>
      <c r="L448" s="6">
        <v>90.3010033444816</v>
      </c>
      <c r="M448" s="8">
        <v>138.88888888888889</v>
      </c>
      <c r="N448" s="36">
        <v>15.793385358602752</v>
      </c>
      <c r="O448" s="36"/>
      <c r="P448" s="63">
        <v>1</v>
      </c>
    </row>
    <row r="449" spans="2:16" x14ac:dyDescent="0.3">
      <c r="B449" s="43">
        <v>445</v>
      </c>
      <c r="C449" s="1">
        <v>7</v>
      </c>
      <c r="D449" s="291"/>
      <c r="E449" s="14" t="s">
        <v>55</v>
      </c>
      <c r="F449" s="10">
        <v>3204</v>
      </c>
      <c r="G449" s="2" t="s">
        <v>58</v>
      </c>
      <c r="H449" s="3">
        <v>58.900037160906727</v>
      </c>
      <c r="I449" s="4">
        <v>3.9947974730583429</v>
      </c>
      <c r="J449" s="6">
        <v>2.0438498699368264</v>
      </c>
      <c r="K449" s="7">
        <v>34.931252322556674</v>
      </c>
      <c r="L449" s="6">
        <v>64.938684503901897</v>
      </c>
      <c r="M449" s="8">
        <v>99.86993682645857</v>
      </c>
      <c r="N449" s="36">
        <v>11.798587885544409</v>
      </c>
      <c r="O449" s="36"/>
      <c r="P449" s="63">
        <v>1</v>
      </c>
    </row>
    <row r="450" spans="2:16" x14ac:dyDescent="0.3">
      <c r="B450" s="43">
        <v>446</v>
      </c>
      <c r="C450" s="1">
        <v>7</v>
      </c>
      <c r="D450" s="291"/>
      <c r="E450" s="14" t="s">
        <v>55</v>
      </c>
      <c r="F450" s="10">
        <v>3205</v>
      </c>
      <c r="G450" s="2" t="s">
        <v>58</v>
      </c>
      <c r="H450" s="3">
        <v>58.900037160906727</v>
      </c>
      <c r="I450" s="4">
        <v>3.9947974730583429</v>
      </c>
      <c r="J450" s="6">
        <v>2.0438498699368264</v>
      </c>
      <c r="K450" s="7">
        <v>34.931252322556674</v>
      </c>
      <c r="L450" s="6">
        <v>64.938684503901897</v>
      </c>
      <c r="M450" s="8">
        <v>99.86993682645857</v>
      </c>
      <c r="N450" s="36">
        <v>11.798587885544409</v>
      </c>
      <c r="O450" s="36"/>
      <c r="P450" s="63">
        <v>1</v>
      </c>
    </row>
    <row r="451" spans="2:16" x14ac:dyDescent="0.3">
      <c r="B451" s="43">
        <v>447</v>
      </c>
      <c r="C451" s="1">
        <v>7</v>
      </c>
      <c r="D451" s="291"/>
      <c r="E451" s="14" t="s">
        <v>55</v>
      </c>
      <c r="F451" s="10">
        <v>3206</v>
      </c>
      <c r="G451" s="2" t="s">
        <v>58</v>
      </c>
      <c r="H451" s="3">
        <v>58.900037160906727</v>
      </c>
      <c r="I451" s="4">
        <v>3.9947974730583429</v>
      </c>
      <c r="J451" s="6">
        <v>2.0438498699368264</v>
      </c>
      <c r="K451" s="7">
        <v>34.931252322556674</v>
      </c>
      <c r="L451" s="6">
        <v>64.938684503901897</v>
      </c>
      <c r="M451" s="8">
        <v>99.86993682645857</v>
      </c>
      <c r="N451" s="36">
        <v>11.798587885544409</v>
      </c>
      <c r="O451" s="36"/>
      <c r="P451" s="63">
        <v>1</v>
      </c>
    </row>
    <row r="452" spans="2:16" x14ac:dyDescent="0.3">
      <c r="B452" s="43">
        <v>448</v>
      </c>
      <c r="C452" s="1">
        <v>7</v>
      </c>
      <c r="D452" s="291"/>
      <c r="E452" s="14" t="s">
        <v>55</v>
      </c>
      <c r="F452" s="10">
        <v>3207</v>
      </c>
      <c r="G452" s="2" t="s">
        <v>57</v>
      </c>
      <c r="H452" s="3">
        <v>81.661092530657754</v>
      </c>
      <c r="I452" s="4">
        <v>9.3831289483463394</v>
      </c>
      <c r="J452" s="6">
        <v>2.1367521367521367</v>
      </c>
      <c r="K452" s="7">
        <v>50.167224080267559</v>
      </c>
      <c r="L452" s="6">
        <v>93.18097361575623</v>
      </c>
      <c r="M452" s="8">
        <v>143.34819769602379</v>
      </c>
      <c r="N452" s="36">
        <v>16.350798959494611</v>
      </c>
      <c r="O452" s="36"/>
      <c r="P452" s="63">
        <v>1</v>
      </c>
    </row>
    <row r="453" spans="2:16" x14ac:dyDescent="0.3">
      <c r="B453" s="43">
        <v>449</v>
      </c>
      <c r="C453" s="1">
        <v>7</v>
      </c>
      <c r="D453" s="291"/>
      <c r="E453" s="14" t="s">
        <v>56</v>
      </c>
      <c r="F453" s="10">
        <v>3201</v>
      </c>
      <c r="G453" s="2" t="s">
        <v>57</v>
      </c>
      <c r="H453" s="3">
        <v>78.781122259383139</v>
      </c>
      <c r="I453" s="4">
        <v>10.126347082868822</v>
      </c>
      <c r="J453" s="6">
        <v>1.5793385358602752</v>
      </c>
      <c r="K453" s="7">
        <v>48.866592344853231</v>
      </c>
      <c r="L453" s="6">
        <v>90.486807878112231</v>
      </c>
      <c r="M453" s="8">
        <v>139.35340022296546</v>
      </c>
      <c r="N453" s="36">
        <v>15.793385358602752</v>
      </c>
      <c r="O453" s="36"/>
      <c r="P453" s="63">
        <v>1</v>
      </c>
    </row>
    <row r="454" spans="2:16" x14ac:dyDescent="0.3">
      <c r="B454" s="43">
        <v>450</v>
      </c>
      <c r="C454" s="1">
        <v>7</v>
      </c>
      <c r="D454" s="291"/>
      <c r="E454" s="14" t="s">
        <v>56</v>
      </c>
      <c r="F454" s="10">
        <v>3202</v>
      </c>
      <c r="G454" s="2" t="s">
        <v>57</v>
      </c>
      <c r="H454" s="3">
        <v>78.87402452619844</v>
      </c>
      <c r="I454" s="4">
        <v>9.8476402824228924</v>
      </c>
      <c r="J454" s="6">
        <v>1.5793385358602752</v>
      </c>
      <c r="K454" s="7">
        <v>49.052396878483862</v>
      </c>
      <c r="L454" s="6">
        <v>90.3010033444816</v>
      </c>
      <c r="M454" s="8">
        <v>139.35340022296546</v>
      </c>
      <c r="N454" s="36">
        <v>15.793385358602752</v>
      </c>
      <c r="O454" s="36"/>
      <c r="P454" s="63">
        <v>1</v>
      </c>
    </row>
    <row r="455" spans="2:16" x14ac:dyDescent="0.3">
      <c r="B455" s="43">
        <v>451</v>
      </c>
      <c r="C455" s="1">
        <v>7</v>
      </c>
      <c r="D455" s="291"/>
      <c r="E455" s="14" t="s">
        <v>56</v>
      </c>
      <c r="F455" s="10">
        <v>3203</v>
      </c>
      <c r="G455" s="2" t="s">
        <v>58</v>
      </c>
      <c r="H455" s="3">
        <v>61.129691564474179</v>
      </c>
      <c r="I455" s="4">
        <v>7.2463768115942031</v>
      </c>
      <c r="J455" s="6">
        <v>1.5793385358602752</v>
      </c>
      <c r="K455" s="7">
        <v>37.625418060200658</v>
      </c>
      <c r="L455" s="6">
        <v>69.955406911928662</v>
      </c>
      <c r="M455" s="8">
        <v>107.58082497212932</v>
      </c>
      <c r="N455" s="36">
        <v>12.26309921962096</v>
      </c>
      <c r="O455" s="36"/>
      <c r="P455" s="63">
        <v>1</v>
      </c>
    </row>
    <row r="456" spans="2:16" x14ac:dyDescent="0.3">
      <c r="B456" s="43">
        <v>452</v>
      </c>
      <c r="C456" s="1">
        <v>7</v>
      </c>
      <c r="D456" s="291"/>
      <c r="E456" s="14" t="s">
        <v>56</v>
      </c>
      <c r="F456" s="10">
        <v>3204</v>
      </c>
      <c r="G456" s="2" t="s">
        <v>57</v>
      </c>
      <c r="H456" s="3">
        <v>84.076551467855822</v>
      </c>
      <c r="I456" s="4">
        <v>9.8476402824228924</v>
      </c>
      <c r="J456" s="6">
        <v>1.6722408026755853</v>
      </c>
      <c r="K456" s="7">
        <v>51.467855815681901</v>
      </c>
      <c r="L456" s="6">
        <v>95.596432552954298</v>
      </c>
      <c r="M456" s="8">
        <v>147.0642883686362</v>
      </c>
      <c r="N456" s="36">
        <v>16.815310293571166</v>
      </c>
      <c r="O456" s="36"/>
      <c r="P456" s="63">
        <v>1</v>
      </c>
    </row>
    <row r="457" spans="2:16" x14ac:dyDescent="0.3">
      <c r="B457" s="43">
        <v>453</v>
      </c>
      <c r="C457" s="1">
        <v>7</v>
      </c>
      <c r="D457" s="291"/>
      <c r="E457" s="14" t="s">
        <v>56</v>
      </c>
      <c r="F457" s="10">
        <v>3205</v>
      </c>
      <c r="G457" s="2" t="s">
        <v>57</v>
      </c>
      <c r="H457" s="3">
        <v>82.868821999256781</v>
      </c>
      <c r="I457" s="4">
        <v>9.6618357487922708</v>
      </c>
      <c r="J457" s="6">
        <v>1.3935340022296545</v>
      </c>
      <c r="K457" s="7">
        <v>50.538833147528806</v>
      </c>
      <c r="L457" s="6">
        <v>93.924191750278709</v>
      </c>
      <c r="M457" s="8">
        <v>144.46302489780751</v>
      </c>
      <c r="N457" s="36">
        <v>16.536603493125234</v>
      </c>
      <c r="O457" s="36"/>
      <c r="P457" s="63">
        <v>1</v>
      </c>
    </row>
    <row r="458" spans="2:16" x14ac:dyDescent="0.3">
      <c r="B458" s="43">
        <v>454</v>
      </c>
      <c r="C458" s="1">
        <v>7</v>
      </c>
      <c r="D458" s="291"/>
      <c r="E458" s="14" t="s">
        <v>56</v>
      </c>
      <c r="F458" s="10">
        <v>3206</v>
      </c>
      <c r="G458" s="2" t="s">
        <v>58</v>
      </c>
      <c r="H458" s="3">
        <v>58.900037160906727</v>
      </c>
      <c r="I458" s="4">
        <v>3.9947974730583429</v>
      </c>
      <c r="J458" s="6">
        <v>2.0438498699368264</v>
      </c>
      <c r="K458" s="7">
        <v>34.931252322556674</v>
      </c>
      <c r="L458" s="6">
        <v>64.938684503901897</v>
      </c>
      <c r="M458" s="8">
        <v>99.86993682645857</v>
      </c>
      <c r="N458" s="36">
        <v>11.798587885544409</v>
      </c>
      <c r="O458" s="36"/>
      <c r="P458" s="63">
        <v>1</v>
      </c>
    </row>
    <row r="459" spans="2:16" x14ac:dyDescent="0.3">
      <c r="B459" s="43">
        <v>455</v>
      </c>
      <c r="C459" s="1">
        <v>7</v>
      </c>
      <c r="D459" s="291"/>
      <c r="E459" s="14" t="s">
        <v>56</v>
      </c>
      <c r="F459" s="10">
        <v>3207</v>
      </c>
      <c r="G459" s="2" t="s">
        <v>58</v>
      </c>
      <c r="H459" s="3">
        <v>58.900037160906727</v>
      </c>
      <c r="I459" s="4">
        <v>3.9947974730583429</v>
      </c>
      <c r="J459" s="6">
        <v>2.0438498699368264</v>
      </c>
      <c r="K459" s="7">
        <v>34.931252322556674</v>
      </c>
      <c r="L459" s="6">
        <v>64.938684503901897</v>
      </c>
      <c r="M459" s="8">
        <v>99.86993682645857</v>
      </c>
      <c r="N459" s="36">
        <v>11.798587885544409</v>
      </c>
      <c r="O459" s="36"/>
      <c r="P459" s="63">
        <v>1</v>
      </c>
    </row>
    <row r="460" spans="2:16" ht="15" thickBot="1" x14ac:dyDescent="0.35">
      <c r="B460" s="44">
        <v>456</v>
      </c>
      <c r="C460" s="45">
        <v>7</v>
      </c>
      <c r="D460" s="292"/>
      <c r="E460" s="39" t="s">
        <v>56</v>
      </c>
      <c r="F460" s="23">
        <v>3208</v>
      </c>
      <c r="G460" s="24" t="s">
        <v>58</v>
      </c>
      <c r="H460" s="25">
        <v>58.900037160906727</v>
      </c>
      <c r="I460" s="26">
        <v>3.9947974730583429</v>
      </c>
      <c r="J460" s="27">
        <v>2.0438498699368264</v>
      </c>
      <c r="K460" s="28">
        <v>34.931252322556674</v>
      </c>
      <c r="L460" s="27">
        <v>64.938684503901897</v>
      </c>
      <c r="M460" s="29">
        <v>99.86993682645857</v>
      </c>
      <c r="N460" s="40">
        <v>11.798587885544409</v>
      </c>
      <c r="O460" s="36"/>
      <c r="P460" s="63">
        <v>1</v>
      </c>
    </row>
    <row r="461" spans="2:16" x14ac:dyDescent="0.3">
      <c r="B461" s="49">
        <v>457</v>
      </c>
      <c r="C461" s="42">
        <v>7</v>
      </c>
      <c r="D461" s="290" t="s">
        <v>42</v>
      </c>
      <c r="E461" s="15" t="s">
        <v>55</v>
      </c>
      <c r="F461" s="30">
        <v>3301</v>
      </c>
      <c r="G461" s="16" t="s">
        <v>57</v>
      </c>
      <c r="H461" s="17">
        <v>81.475287997027138</v>
      </c>
      <c r="I461" s="18">
        <v>7.1534745447788932</v>
      </c>
      <c r="J461" s="20">
        <v>1.9509476031215163</v>
      </c>
      <c r="K461" s="21">
        <v>48.773690078037916</v>
      </c>
      <c r="L461" s="20">
        <v>90.579710144927546</v>
      </c>
      <c r="M461" s="22">
        <v>139.35340022296546</v>
      </c>
      <c r="N461" s="34">
        <v>16.257896692679303</v>
      </c>
      <c r="O461" s="36"/>
      <c r="P461" s="63">
        <v>1</v>
      </c>
    </row>
    <row r="462" spans="2:16" x14ac:dyDescent="0.3">
      <c r="B462" s="43">
        <v>458</v>
      </c>
      <c r="C462" s="1">
        <v>7</v>
      </c>
      <c r="D462" s="291"/>
      <c r="E462" s="14" t="s">
        <v>55</v>
      </c>
      <c r="F462" s="10">
        <v>3302</v>
      </c>
      <c r="G462" s="2" t="s">
        <v>58</v>
      </c>
      <c r="H462" s="3">
        <v>61.315496098104795</v>
      </c>
      <c r="I462" s="4">
        <v>7.2463768115942031</v>
      </c>
      <c r="J462" s="6">
        <v>1.3935340022296545</v>
      </c>
      <c r="K462" s="7">
        <v>37.625418060200673</v>
      </c>
      <c r="L462" s="6">
        <v>69.955406911928648</v>
      </c>
      <c r="M462" s="8">
        <v>107.58082497212932</v>
      </c>
      <c r="N462" s="36">
        <v>12.26309921962096</v>
      </c>
      <c r="O462" s="36"/>
      <c r="P462" s="63">
        <v>1</v>
      </c>
    </row>
    <row r="463" spans="2:16" x14ac:dyDescent="0.3">
      <c r="B463" s="43">
        <v>459</v>
      </c>
      <c r="C463" s="1">
        <v>7</v>
      </c>
      <c r="D463" s="291"/>
      <c r="E463" s="14" t="s">
        <v>55</v>
      </c>
      <c r="F463" s="10">
        <v>3303</v>
      </c>
      <c r="G463" s="2" t="s">
        <v>57</v>
      </c>
      <c r="H463" s="3">
        <v>78.87402452619844</v>
      </c>
      <c r="I463" s="4">
        <v>9.9405425492382022</v>
      </c>
      <c r="J463" s="6">
        <v>1.4864362690449648</v>
      </c>
      <c r="K463" s="7">
        <v>48.587885544407285</v>
      </c>
      <c r="L463" s="6">
        <v>90.3010033444816</v>
      </c>
      <c r="M463" s="8">
        <v>138.88888888888889</v>
      </c>
      <c r="N463" s="36">
        <v>15.793385358602752</v>
      </c>
      <c r="O463" s="36"/>
      <c r="P463" s="63">
        <v>1</v>
      </c>
    </row>
    <row r="464" spans="2:16" x14ac:dyDescent="0.3">
      <c r="B464" s="43">
        <v>460</v>
      </c>
      <c r="C464" s="1">
        <v>7</v>
      </c>
      <c r="D464" s="291"/>
      <c r="E464" s="14" t="s">
        <v>55</v>
      </c>
      <c r="F464" s="10">
        <v>3304</v>
      </c>
      <c r="G464" s="2" t="s">
        <v>58</v>
      </c>
      <c r="H464" s="3">
        <v>58.900037160906727</v>
      </c>
      <c r="I464" s="4">
        <v>3.9947974730583429</v>
      </c>
      <c r="J464" s="6">
        <v>2.0438498699368264</v>
      </c>
      <c r="K464" s="7">
        <v>34.931252322556674</v>
      </c>
      <c r="L464" s="6">
        <v>64.938684503901897</v>
      </c>
      <c r="M464" s="8">
        <v>99.86993682645857</v>
      </c>
      <c r="N464" s="36">
        <v>11.798587885544409</v>
      </c>
      <c r="O464" s="36"/>
      <c r="P464" s="63">
        <v>1</v>
      </c>
    </row>
    <row r="465" spans="2:16" x14ac:dyDescent="0.3">
      <c r="B465" s="43">
        <v>461</v>
      </c>
      <c r="C465" s="1">
        <v>7</v>
      </c>
      <c r="D465" s="291"/>
      <c r="E465" s="14" t="s">
        <v>55</v>
      </c>
      <c r="F465" s="10">
        <v>3305</v>
      </c>
      <c r="G465" s="2" t="s">
        <v>58</v>
      </c>
      <c r="H465" s="3">
        <v>58.900037160906727</v>
      </c>
      <c r="I465" s="4">
        <v>3.9947974730583429</v>
      </c>
      <c r="J465" s="6">
        <v>2.0438498699368264</v>
      </c>
      <c r="K465" s="7">
        <v>34.931252322556674</v>
      </c>
      <c r="L465" s="6">
        <v>64.938684503901897</v>
      </c>
      <c r="M465" s="8">
        <v>99.86993682645857</v>
      </c>
      <c r="N465" s="36">
        <v>11.798587885544409</v>
      </c>
      <c r="O465" s="36"/>
      <c r="P465" s="63">
        <v>1</v>
      </c>
    </row>
    <row r="466" spans="2:16" x14ac:dyDescent="0.3">
      <c r="B466" s="43">
        <v>462</v>
      </c>
      <c r="C466" s="1">
        <v>7</v>
      </c>
      <c r="D466" s="291"/>
      <c r="E466" s="14" t="s">
        <v>55</v>
      </c>
      <c r="F466" s="10">
        <v>3306</v>
      </c>
      <c r="G466" s="2" t="s">
        <v>58</v>
      </c>
      <c r="H466" s="3">
        <v>58.900037160906727</v>
      </c>
      <c r="I466" s="4">
        <v>3.9947974730583429</v>
      </c>
      <c r="J466" s="6">
        <v>2.0438498699368264</v>
      </c>
      <c r="K466" s="7">
        <v>34.931252322556674</v>
      </c>
      <c r="L466" s="6">
        <v>64.938684503901897</v>
      </c>
      <c r="M466" s="8">
        <v>99.86993682645857</v>
      </c>
      <c r="N466" s="36">
        <v>11.798587885544409</v>
      </c>
      <c r="O466" s="36"/>
      <c r="P466" s="63">
        <v>1</v>
      </c>
    </row>
    <row r="467" spans="2:16" x14ac:dyDescent="0.3">
      <c r="B467" s="43">
        <v>463</v>
      </c>
      <c r="C467" s="1">
        <v>7</v>
      </c>
      <c r="D467" s="291"/>
      <c r="E467" s="14" t="s">
        <v>55</v>
      </c>
      <c r="F467" s="10">
        <v>3307</v>
      </c>
      <c r="G467" s="2" t="s">
        <v>57</v>
      </c>
      <c r="H467" s="3">
        <v>81.661092530657754</v>
      </c>
      <c r="I467" s="4">
        <v>9.3831289483463394</v>
      </c>
      <c r="J467" s="6">
        <v>2.1367521367521367</v>
      </c>
      <c r="K467" s="7">
        <v>50.167224080267559</v>
      </c>
      <c r="L467" s="6">
        <v>93.18097361575623</v>
      </c>
      <c r="M467" s="8">
        <v>143.34819769602379</v>
      </c>
      <c r="N467" s="36">
        <v>16.350798959494611</v>
      </c>
      <c r="O467" s="36"/>
      <c r="P467" s="63">
        <v>1</v>
      </c>
    </row>
    <row r="468" spans="2:16" x14ac:dyDescent="0.3">
      <c r="B468" s="43">
        <v>464</v>
      </c>
      <c r="C468" s="1">
        <v>7</v>
      </c>
      <c r="D468" s="291"/>
      <c r="E468" s="14" t="s">
        <v>56</v>
      </c>
      <c r="F468" s="10">
        <v>3301</v>
      </c>
      <c r="G468" s="2" t="s">
        <v>57</v>
      </c>
      <c r="H468" s="3">
        <v>78.781122259383139</v>
      </c>
      <c r="I468" s="4">
        <v>10.126347082868822</v>
      </c>
      <c r="J468" s="6">
        <v>1.5793385358602752</v>
      </c>
      <c r="K468" s="7">
        <v>48.866592344853231</v>
      </c>
      <c r="L468" s="6">
        <v>90.486807878112231</v>
      </c>
      <c r="M468" s="8">
        <v>139.35340022296546</v>
      </c>
      <c r="N468" s="36">
        <v>15.793385358602752</v>
      </c>
      <c r="O468" s="36"/>
      <c r="P468" s="63">
        <v>1</v>
      </c>
    </row>
    <row r="469" spans="2:16" x14ac:dyDescent="0.3">
      <c r="B469" s="43">
        <v>465</v>
      </c>
      <c r="C469" s="1">
        <v>7</v>
      </c>
      <c r="D469" s="291"/>
      <c r="E469" s="14" t="s">
        <v>56</v>
      </c>
      <c r="F469" s="10">
        <v>3302</v>
      </c>
      <c r="G469" s="2" t="s">
        <v>57</v>
      </c>
      <c r="H469" s="3">
        <v>78.87402452619844</v>
      </c>
      <c r="I469" s="4">
        <v>9.8476402824228924</v>
      </c>
      <c r="J469" s="6">
        <v>1.5793385358602752</v>
      </c>
      <c r="K469" s="7">
        <v>49.052396878483862</v>
      </c>
      <c r="L469" s="6">
        <v>90.3010033444816</v>
      </c>
      <c r="M469" s="8">
        <v>139.35340022296546</v>
      </c>
      <c r="N469" s="36">
        <v>15.793385358602752</v>
      </c>
      <c r="O469" s="36"/>
      <c r="P469" s="63">
        <v>1</v>
      </c>
    </row>
    <row r="470" spans="2:16" x14ac:dyDescent="0.3">
      <c r="B470" s="43">
        <v>466</v>
      </c>
      <c r="C470" s="1">
        <v>7</v>
      </c>
      <c r="D470" s="291"/>
      <c r="E470" s="14" t="s">
        <v>56</v>
      </c>
      <c r="F470" s="10">
        <v>3303</v>
      </c>
      <c r="G470" s="2" t="s">
        <v>58</v>
      </c>
      <c r="H470" s="3">
        <v>61.129691564474179</v>
      </c>
      <c r="I470" s="4">
        <v>7.2463768115942031</v>
      </c>
      <c r="J470" s="6">
        <v>1.5793385358602752</v>
      </c>
      <c r="K470" s="7">
        <v>37.625418060200658</v>
      </c>
      <c r="L470" s="6">
        <v>69.955406911928662</v>
      </c>
      <c r="M470" s="8">
        <v>107.58082497212932</v>
      </c>
      <c r="N470" s="36">
        <v>12.26309921962096</v>
      </c>
      <c r="O470" s="36"/>
      <c r="P470" s="63">
        <v>1</v>
      </c>
    </row>
    <row r="471" spans="2:16" x14ac:dyDescent="0.3">
      <c r="B471" s="43">
        <v>467</v>
      </c>
      <c r="C471" s="1">
        <v>7</v>
      </c>
      <c r="D471" s="291"/>
      <c r="E471" s="14" t="s">
        <v>56</v>
      </c>
      <c r="F471" s="10">
        <v>3304</v>
      </c>
      <c r="G471" s="2" t="s">
        <v>57</v>
      </c>
      <c r="H471" s="3">
        <v>84.076551467855822</v>
      </c>
      <c r="I471" s="4">
        <v>9.8476402824228924</v>
      </c>
      <c r="J471" s="6">
        <v>1.6722408026755853</v>
      </c>
      <c r="K471" s="7">
        <v>51.467855815681901</v>
      </c>
      <c r="L471" s="6">
        <v>95.596432552954298</v>
      </c>
      <c r="M471" s="8">
        <v>147.0642883686362</v>
      </c>
      <c r="N471" s="36">
        <v>16.815310293571166</v>
      </c>
      <c r="O471" s="36"/>
      <c r="P471" s="63">
        <v>1</v>
      </c>
    </row>
    <row r="472" spans="2:16" x14ac:dyDescent="0.3">
      <c r="B472" s="43">
        <v>468</v>
      </c>
      <c r="C472" s="1">
        <v>7</v>
      </c>
      <c r="D472" s="291"/>
      <c r="E472" s="14" t="s">
        <v>56</v>
      </c>
      <c r="F472" s="10">
        <v>3305</v>
      </c>
      <c r="G472" s="2" t="s">
        <v>57</v>
      </c>
      <c r="H472" s="3">
        <v>82.868821999256781</v>
      </c>
      <c r="I472" s="4">
        <v>9.6618357487922708</v>
      </c>
      <c r="J472" s="6">
        <v>1.3935340022296545</v>
      </c>
      <c r="K472" s="7">
        <v>50.538833147528806</v>
      </c>
      <c r="L472" s="6">
        <v>93.924191750278709</v>
      </c>
      <c r="M472" s="8">
        <v>144.46302489780751</v>
      </c>
      <c r="N472" s="36">
        <v>16.536603493125234</v>
      </c>
      <c r="O472" s="36"/>
      <c r="P472" s="63">
        <v>1</v>
      </c>
    </row>
    <row r="473" spans="2:16" x14ac:dyDescent="0.3">
      <c r="B473" s="43">
        <v>469</v>
      </c>
      <c r="C473" s="1">
        <v>7</v>
      </c>
      <c r="D473" s="291"/>
      <c r="E473" s="14" t="s">
        <v>56</v>
      </c>
      <c r="F473" s="10">
        <v>3306</v>
      </c>
      <c r="G473" s="2" t="s">
        <v>58</v>
      </c>
      <c r="H473" s="3">
        <v>58.900037160906727</v>
      </c>
      <c r="I473" s="4">
        <v>3.9947974730583429</v>
      </c>
      <c r="J473" s="6">
        <v>2.0438498699368264</v>
      </c>
      <c r="K473" s="7">
        <v>34.931252322556674</v>
      </c>
      <c r="L473" s="6">
        <v>64.938684503901897</v>
      </c>
      <c r="M473" s="8">
        <v>99.86993682645857</v>
      </c>
      <c r="N473" s="36">
        <v>11.798587885544409</v>
      </c>
      <c r="O473" s="36"/>
      <c r="P473" s="63">
        <v>1</v>
      </c>
    </row>
    <row r="474" spans="2:16" x14ac:dyDescent="0.3">
      <c r="B474" s="43">
        <v>470</v>
      </c>
      <c r="C474" s="1">
        <v>7</v>
      </c>
      <c r="D474" s="291"/>
      <c r="E474" s="14" t="s">
        <v>56</v>
      </c>
      <c r="F474" s="10">
        <v>3307</v>
      </c>
      <c r="G474" s="2" t="s">
        <v>58</v>
      </c>
      <c r="H474" s="3">
        <v>58.900037160906727</v>
      </c>
      <c r="I474" s="4">
        <v>3.9947974730583429</v>
      </c>
      <c r="J474" s="6">
        <v>2.0438498699368264</v>
      </c>
      <c r="K474" s="7">
        <v>34.931252322556674</v>
      </c>
      <c r="L474" s="6">
        <v>64.938684503901897</v>
      </c>
      <c r="M474" s="8">
        <v>99.86993682645857</v>
      </c>
      <c r="N474" s="36">
        <v>11.798587885544409</v>
      </c>
      <c r="O474" s="36"/>
      <c r="P474" s="63">
        <v>1</v>
      </c>
    </row>
    <row r="475" spans="2:16" ht="15" thickBot="1" x14ac:dyDescent="0.35">
      <c r="B475" s="44">
        <v>471</v>
      </c>
      <c r="C475" s="45">
        <v>7</v>
      </c>
      <c r="D475" s="292"/>
      <c r="E475" s="39" t="s">
        <v>56</v>
      </c>
      <c r="F475" s="23">
        <v>3308</v>
      </c>
      <c r="G475" s="24" t="s">
        <v>58</v>
      </c>
      <c r="H475" s="25">
        <v>58.900037160906727</v>
      </c>
      <c r="I475" s="26">
        <v>3.9947974730583429</v>
      </c>
      <c r="J475" s="27">
        <v>2.0438498699368264</v>
      </c>
      <c r="K475" s="28">
        <v>34.931252322556674</v>
      </c>
      <c r="L475" s="27">
        <v>64.938684503901897</v>
      </c>
      <c r="M475" s="29">
        <v>99.86993682645857</v>
      </c>
      <c r="N475" s="40">
        <v>11.798587885544409</v>
      </c>
      <c r="O475" s="36"/>
      <c r="P475" s="63">
        <v>1</v>
      </c>
    </row>
    <row r="476" spans="2:16" x14ac:dyDescent="0.3">
      <c r="B476" s="49">
        <v>472</v>
      </c>
      <c r="C476" s="42">
        <v>7</v>
      </c>
      <c r="D476" s="290" t="s">
        <v>43</v>
      </c>
      <c r="E476" s="15" t="s">
        <v>55</v>
      </c>
      <c r="F476" s="30">
        <v>3401</v>
      </c>
      <c r="G476" s="16" t="s">
        <v>57</v>
      </c>
      <c r="H476" s="17">
        <v>81.475287997027138</v>
      </c>
      <c r="I476" s="18">
        <v>7.1534745447788932</v>
      </c>
      <c r="J476" s="20">
        <v>1.9509476031215163</v>
      </c>
      <c r="K476" s="21">
        <v>48.773690078037916</v>
      </c>
      <c r="L476" s="20">
        <v>90.579710144927546</v>
      </c>
      <c r="M476" s="22">
        <v>139.35340022296546</v>
      </c>
      <c r="N476" s="34">
        <v>16.257896692679303</v>
      </c>
      <c r="O476" s="36"/>
      <c r="P476" s="63">
        <v>1</v>
      </c>
    </row>
    <row r="477" spans="2:16" x14ac:dyDescent="0.3">
      <c r="B477" s="43">
        <v>473</v>
      </c>
      <c r="C477" s="1">
        <v>7</v>
      </c>
      <c r="D477" s="291"/>
      <c r="E477" s="14" t="s">
        <v>55</v>
      </c>
      <c r="F477" s="10">
        <v>3402</v>
      </c>
      <c r="G477" s="2" t="s">
        <v>58</v>
      </c>
      <c r="H477" s="3">
        <v>61.315496098104795</v>
      </c>
      <c r="I477" s="4">
        <v>7.2463768115942031</v>
      </c>
      <c r="J477" s="6">
        <v>1.3935340022296545</v>
      </c>
      <c r="K477" s="7">
        <v>37.625418060200673</v>
      </c>
      <c r="L477" s="6">
        <v>69.955406911928648</v>
      </c>
      <c r="M477" s="8">
        <v>107.58082497212932</v>
      </c>
      <c r="N477" s="36">
        <v>12.26309921962096</v>
      </c>
      <c r="O477" s="36"/>
      <c r="P477" s="63">
        <v>1</v>
      </c>
    </row>
    <row r="478" spans="2:16" x14ac:dyDescent="0.3">
      <c r="B478" s="43">
        <v>474</v>
      </c>
      <c r="C478" s="1">
        <v>7</v>
      </c>
      <c r="D478" s="291"/>
      <c r="E478" s="14" t="s">
        <v>55</v>
      </c>
      <c r="F478" s="10">
        <v>3403</v>
      </c>
      <c r="G478" s="2" t="s">
        <v>57</v>
      </c>
      <c r="H478" s="3">
        <v>78.87402452619844</v>
      </c>
      <c r="I478" s="4">
        <v>9.9405425492382022</v>
      </c>
      <c r="J478" s="6">
        <v>1.4864362690449648</v>
      </c>
      <c r="K478" s="7">
        <v>48.587885544407285</v>
      </c>
      <c r="L478" s="6">
        <v>90.3010033444816</v>
      </c>
      <c r="M478" s="8">
        <v>138.88888888888889</v>
      </c>
      <c r="N478" s="36">
        <v>15.793385358602752</v>
      </c>
      <c r="O478" s="36"/>
      <c r="P478" s="63">
        <v>1</v>
      </c>
    </row>
    <row r="479" spans="2:16" x14ac:dyDescent="0.3">
      <c r="B479" s="43">
        <v>475</v>
      </c>
      <c r="C479" s="1">
        <v>7</v>
      </c>
      <c r="D479" s="291"/>
      <c r="E479" s="14" t="s">
        <v>55</v>
      </c>
      <c r="F479" s="10">
        <v>3404</v>
      </c>
      <c r="G479" s="2" t="s">
        <v>58</v>
      </c>
      <c r="H479" s="3">
        <v>58.900037160906727</v>
      </c>
      <c r="I479" s="4">
        <v>3.9947974730583429</v>
      </c>
      <c r="J479" s="6">
        <v>2.0438498699368264</v>
      </c>
      <c r="K479" s="7">
        <v>34.931252322556674</v>
      </c>
      <c r="L479" s="6">
        <v>64.938684503901897</v>
      </c>
      <c r="M479" s="8">
        <v>99.86993682645857</v>
      </c>
      <c r="N479" s="36">
        <v>11.798587885544409</v>
      </c>
      <c r="O479" s="36"/>
      <c r="P479" s="63">
        <v>1</v>
      </c>
    </row>
    <row r="480" spans="2:16" x14ac:dyDescent="0.3">
      <c r="B480" s="43">
        <v>476</v>
      </c>
      <c r="C480" s="1">
        <v>7</v>
      </c>
      <c r="D480" s="291"/>
      <c r="E480" s="14" t="s">
        <v>55</v>
      </c>
      <c r="F480" s="10">
        <v>3405</v>
      </c>
      <c r="G480" s="2" t="s">
        <v>58</v>
      </c>
      <c r="H480" s="3">
        <v>58.900037160906727</v>
      </c>
      <c r="I480" s="4">
        <v>3.9947974730583429</v>
      </c>
      <c r="J480" s="6">
        <v>2.0438498699368264</v>
      </c>
      <c r="K480" s="7">
        <v>34.931252322556674</v>
      </c>
      <c r="L480" s="6">
        <v>64.938684503901897</v>
      </c>
      <c r="M480" s="8">
        <v>99.86993682645857</v>
      </c>
      <c r="N480" s="36">
        <v>11.798587885544409</v>
      </c>
      <c r="O480" s="36"/>
      <c r="P480" s="63">
        <v>1</v>
      </c>
    </row>
    <row r="481" spans="2:16" x14ac:dyDescent="0.3">
      <c r="B481" s="43">
        <v>477</v>
      </c>
      <c r="C481" s="1">
        <v>7</v>
      </c>
      <c r="D481" s="291"/>
      <c r="E481" s="14" t="s">
        <v>55</v>
      </c>
      <c r="F481" s="10">
        <v>3406</v>
      </c>
      <c r="G481" s="2" t="s">
        <v>58</v>
      </c>
      <c r="H481" s="3">
        <v>58.900037160906727</v>
      </c>
      <c r="I481" s="4">
        <v>3.9947974730583429</v>
      </c>
      <c r="J481" s="6">
        <v>2.0438498699368264</v>
      </c>
      <c r="K481" s="7">
        <v>34.931252322556674</v>
      </c>
      <c r="L481" s="6">
        <v>64.938684503901897</v>
      </c>
      <c r="M481" s="8">
        <v>99.86993682645857</v>
      </c>
      <c r="N481" s="36">
        <v>11.798587885544409</v>
      </c>
      <c r="O481" s="36"/>
      <c r="P481" s="63">
        <v>1</v>
      </c>
    </row>
    <row r="482" spans="2:16" x14ac:dyDescent="0.3">
      <c r="B482" s="43">
        <v>478</v>
      </c>
      <c r="C482" s="1">
        <v>7</v>
      </c>
      <c r="D482" s="291"/>
      <c r="E482" s="14" t="s">
        <v>55</v>
      </c>
      <c r="F482" s="10">
        <v>3407</v>
      </c>
      <c r="G482" s="2" t="s">
        <v>57</v>
      </c>
      <c r="H482" s="3">
        <v>81.661092530657754</v>
      </c>
      <c r="I482" s="4">
        <v>9.3831289483463394</v>
      </c>
      <c r="J482" s="6">
        <v>2.1367521367521367</v>
      </c>
      <c r="K482" s="7">
        <v>50.167224080267559</v>
      </c>
      <c r="L482" s="6">
        <v>93.18097361575623</v>
      </c>
      <c r="M482" s="8">
        <v>143.34819769602379</v>
      </c>
      <c r="N482" s="36">
        <v>16.350798959494611</v>
      </c>
      <c r="O482" s="36"/>
      <c r="P482" s="63">
        <v>1</v>
      </c>
    </row>
    <row r="483" spans="2:16" x14ac:dyDescent="0.3">
      <c r="B483" s="43">
        <v>479</v>
      </c>
      <c r="C483" s="1">
        <v>7</v>
      </c>
      <c r="D483" s="291"/>
      <c r="E483" s="14" t="s">
        <v>56</v>
      </c>
      <c r="F483" s="10">
        <v>3401</v>
      </c>
      <c r="G483" s="2" t="s">
        <v>57</v>
      </c>
      <c r="H483" s="3">
        <v>78.781122259383139</v>
      </c>
      <c r="I483" s="4">
        <v>10.126347082868822</v>
      </c>
      <c r="J483" s="6">
        <v>1.5793385358602752</v>
      </c>
      <c r="K483" s="7">
        <v>48.866592344853231</v>
      </c>
      <c r="L483" s="6">
        <v>90.486807878112231</v>
      </c>
      <c r="M483" s="8">
        <v>139.35340022296546</v>
      </c>
      <c r="N483" s="36">
        <v>15.793385358602752</v>
      </c>
      <c r="O483" s="36"/>
      <c r="P483" s="63">
        <v>1</v>
      </c>
    </row>
    <row r="484" spans="2:16" x14ac:dyDescent="0.3">
      <c r="B484" s="43">
        <v>480</v>
      </c>
      <c r="C484" s="1">
        <v>7</v>
      </c>
      <c r="D484" s="291"/>
      <c r="E484" s="14" t="s">
        <v>56</v>
      </c>
      <c r="F484" s="10">
        <v>3402</v>
      </c>
      <c r="G484" s="2" t="s">
        <v>57</v>
      </c>
      <c r="H484" s="3">
        <v>78.87402452619844</v>
      </c>
      <c r="I484" s="4">
        <v>9.8476402824228924</v>
      </c>
      <c r="J484" s="6">
        <v>1.5793385358602752</v>
      </c>
      <c r="K484" s="7">
        <v>49.052396878483862</v>
      </c>
      <c r="L484" s="6">
        <v>90.3010033444816</v>
      </c>
      <c r="M484" s="8">
        <v>139.35340022296546</v>
      </c>
      <c r="N484" s="36">
        <v>15.793385358602752</v>
      </c>
      <c r="O484" s="36"/>
      <c r="P484" s="63">
        <v>1</v>
      </c>
    </row>
    <row r="485" spans="2:16" x14ac:dyDescent="0.3">
      <c r="B485" s="43">
        <v>481</v>
      </c>
      <c r="C485" s="1">
        <v>7</v>
      </c>
      <c r="D485" s="291"/>
      <c r="E485" s="14" t="s">
        <v>56</v>
      </c>
      <c r="F485" s="10">
        <v>3403</v>
      </c>
      <c r="G485" s="2" t="s">
        <v>58</v>
      </c>
      <c r="H485" s="3">
        <v>61.129691564474179</v>
      </c>
      <c r="I485" s="4">
        <v>7.2463768115942031</v>
      </c>
      <c r="J485" s="6">
        <v>1.5793385358602752</v>
      </c>
      <c r="K485" s="7">
        <v>37.625418060200658</v>
      </c>
      <c r="L485" s="6">
        <v>69.955406911928662</v>
      </c>
      <c r="M485" s="8">
        <v>107.58082497212932</v>
      </c>
      <c r="N485" s="36">
        <v>12.26309921962096</v>
      </c>
      <c r="O485" s="36"/>
      <c r="P485" s="63">
        <v>1</v>
      </c>
    </row>
    <row r="486" spans="2:16" x14ac:dyDescent="0.3">
      <c r="B486" s="43">
        <v>482</v>
      </c>
      <c r="C486" s="1">
        <v>7</v>
      </c>
      <c r="D486" s="291"/>
      <c r="E486" s="14" t="s">
        <v>56</v>
      </c>
      <c r="F486" s="10">
        <v>3404</v>
      </c>
      <c r="G486" s="2" t="s">
        <v>57</v>
      </c>
      <c r="H486" s="3">
        <v>84.076551467855822</v>
      </c>
      <c r="I486" s="4">
        <v>9.8476402824228924</v>
      </c>
      <c r="J486" s="6">
        <v>1.6722408026755853</v>
      </c>
      <c r="K486" s="7">
        <v>51.467855815681901</v>
      </c>
      <c r="L486" s="6">
        <v>95.596432552954298</v>
      </c>
      <c r="M486" s="8">
        <v>147.0642883686362</v>
      </c>
      <c r="N486" s="36">
        <v>16.815310293571166</v>
      </c>
      <c r="O486" s="36"/>
      <c r="P486" s="63">
        <v>1</v>
      </c>
    </row>
    <row r="487" spans="2:16" x14ac:dyDescent="0.3">
      <c r="B487" s="43">
        <v>483</v>
      </c>
      <c r="C487" s="1">
        <v>7</v>
      </c>
      <c r="D487" s="291"/>
      <c r="E487" s="14" t="s">
        <v>56</v>
      </c>
      <c r="F487" s="10">
        <v>3405</v>
      </c>
      <c r="G487" s="2" t="s">
        <v>57</v>
      </c>
      <c r="H487" s="3">
        <v>82.868821999256781</v>
      </c>
      <c r="I487" s="4">
        <v>9.6618357487922708</v>
      </c>
      <c r="J487" s="6">
        <v>1.3935340022296545</v>
      </c>
      <c r="K487" s="7">
        <v>50.538833147528806</v>
      </c>
      <c r="L487" s="6">
        <v>93.924191750278709</v>
      </c>
      <c r="M487" s="8">
        <v>144.46302489780751</v>
      </c>
      <c r="N487" s="36">
        <v>16.536603493125234</v>
      </c>
      <c r="O487" s="36"/>
      <c r="P487" s="63">
        <v>1</v>
      </c>
    </row>
    <row r="488" spans="2:16" x14ac:dyDescent="0.3">
      <c r="B488" s="43">
        <v>484</v>
      </c>
      <c r="C488" s="1">
        <v>7</v>
      </c>
      <c r="D488" s="291"/>
      <c r="E488" s="14" t="s">
        <v>56</v>
      </c>
      <c r="F488" s="10">
        <v>3406</v>
      </c>
      <c r="G488" s="2" t="s">
        <v>58</v>
      </c>
      <c r="H488" s="3">
        <v>58.900037160906727</v>
      </c>
      <c r="I488" s="4">
        <v>3.9947974730583429</v>
      </c>
      <c r="J488" s="6">
        <v>2.0438498699368264</v>
      </c>
      <c r="K488" s="7">
        <v>34.931252322556674</v>
      </c>
      <c r="L488" s="6">
        <v>64.938684503901897</v>
      </c>
      <c r="M488" s="8">
        <v>99.86993682645857</v>
      </c>
      <c r="N488" s="36">
        <v>11.798587885544409</v>
      </c>
      <c r="O488" s="36"/>
      <c r="P488" s="63">
        <v>1</v>
      </c>
    </row>
    <row r="489" spans="2:16" x14ac:dyDescent="0.3">
      <c r="B489" s="43">
        <v>485</v>
      </c>
      <c r="C489" s="1">
        <v>7</v>
      </c>
      <c r="D489" s="291"/>
      <c r="E489" s="14" t="s">
        <v>56</v>
      </c>
      <c r="F489" s="10">
        <v>3407</v>
      </c>
      <c r="G489" s="2" t="s">
        <v>58</v>
      </c>
      <c r="H489" s="3">
        <v>58.900037160906727</v>
      </c>
      <c r="I489" s="4">
        <v>3.9947974730583429</v>
      </c>
      <c r="J489" s="6">
        <v>2.0438498699368264</v>
      </c>
      <c r="K489" s="7">
        <v>34.931252322556674</v>
      </c>
      <c r="L489" s="6">
        <v>64.938684503901897</v>
      </c>
      <c r="M489" s="8">
        <v>99.86993682645857</v>
      </c>
      <c r="N489" s="36">
        <v>11.798587885544409</v>
      </c>
      <c r="O489" s="36"/>
      <c r="P489" s="63">
        <v>1</v>
      </c>
    </row>
    <row r="490" spans="2:16" ht="15" thickBot="1" x14ac:dyDescent="0.35">
      <c r="B490" s="44">
        <v>486</v>
      </c>
      <c r="C490" s="45">
        <v>7</v>
      </c>
      <c r="D490" s="292"/>
      <c r="E490" s="39" t="s">
        <v>56</v>
      </c>
      <c r="F490" s="23">
        <v>3408</v>
      </c>
      <c r="G490" s="24" t="s">
        <v>58</v>
      </c>
      <c r="H490" s="25">
        <v>58.900037160906727</v>
      </c>
      <c r="I490" s="26">
        <v>3.9947974730583429</v>
      </c>
      <c r="J490" s="27">
        <v>2.0438498699368264</v>
      </c>
      <c r="K490" s="28">
        <v>34.931252322556674</v>
      </c>
      <c r="L490" s="27">
        <v>64.938684503901897</v>
      </c>
      <c r="M490" s="29">
        <v>99.86993682645857</v>
      </c>
      <c r="N490" s="40">
        <v>11.798587885544409</v>
      </c>
      <c r="O490" s="36"/>
      <c r="P490" s="63">
        <v>1</v>
      </c>
    </row>
    <row r="491" spans="2:16" x14ac:dyDescent="0.3">
      <c r="B491" s="49">
        <v>487</v>
      </c>
      <c r="C491" s="42">
        <v>7</v>
      </c>
      <c r="D491" s="290" t="s">
        <v>44</v>
      </c>
      <c r="E491" s="15" t="s">
        <v>55</v>
      </c>
      <c r="F491" s="30">
        <v>3501</v>
      </c>
      <c r="G491" s="16" t="s">
        <v>57</v>
      </c>
      <c r="H491" s="17">
        <v>81.475287997027138</v>
      </c>
      <c r="I491" s="18">
        <v>7.1534745447788932</v>
      </c>
      <c r="J491" s="20">
        <v>1.9509476031215163</v>
      </c>
      <c r="K491" s="21">
        <v>48.773690078037916</v>
      </c>
      <c r="L491" s="20">
        <v>90.579710144927546</v>
      </c>
      <c r="M491" s="22">
        <v>139.35340022296546</v>
      </c>
      <c r="N491" s="34">
        <v>16.257896692679303</v>
      </c>
      <c r="O491" s="36"/>
      <c r="P491" s="63">
        <v>1</v>
      </c>
    </row>
    <row r="492" spans="2:16" x14ac:dyDescent="0.3">
      <c r="B492" s="43">
        <v>488</v>
      </c>
      <c r="C492" s="1">
        <v>7</v>
      </c>
      <c r="D492" s="291"/>
      <c r="E492" s="14" t="s">
        <v>55</v>
      </c>
      <c r="F492" s="10">
        <v>3502</v>
      </c>
      <c r="G492" s="2" t="s">
        <v>58</v>
      </c>
      <c r="H492" s="3">
        <v>61.315496098104795</v>
      </c>
      <c r="I492" s="4">
        <v>7.2463768115942031</v>
      </c>
      <c r="J492" s="6">
        <v>1.3935340022296545</v>
      </c>
      <c r="K492" s="7">
        <v>37.625418060200673</v>
      </c>
      <c r="L492" s="6">
        <v>69.955406911928648</v>
      </c>
      <c r="M492" s="8">
        <v>107.58082497212932</v>
      </c>
      <c r="N492" s="36">
        <v>12.26309921962096</v>
      </c>
      <c r="O492" s="36"/>
      <c r="P492" s="63">
        <v>1</v>
      </c>
    </row>
    <row r="493" spans="2:16" x14ac:dyDescent="0.3">
      <c r="B493" s="43">
        <v>489</v>
      </c>
      <c r="C493" s="1">
        <v>7</v>
      </c>
      <c r="D493" s="291"/>
      <c r="E493" s="14" t="s">
        <v>55</v>
      </c>
      <c r="F493" s="10">
        <v>3503</v>
      </c>
      <c r="G493" s="2" t="s">
        <v>57</v>
      </c>
      <c r="H493" s="3">
        <v>78.87402452619844</v>
      </c>
      <c r="I493" s="4">
        <v>9.9405425492382022</v>
      </c>
      <c r="J493" s="6">
        <v>1.4864362690449648</v>
      </c>
      <c r="K493" s="7">
        <v>48.587885544407285</v>
      </c>
      <c r="L493" s="6">
        <v>90.3010033444816</v>
      </c>
      <c r="M493" s="8">
        <v>138.88888888888889</v>
      </c>
      <c r="N493" s="36">
        <v>15.793385358602752</v>
      </c>
      <c r="O493" s="36"/>
      <c r="P493" s="63">
        <v>1</v>
      </c>
    </row>
    <row r="494" spans="2:16" x14ac:dyDescent="0.3">
      <c r="B494" s="43">
        <v>490</v>
      </c>
      <c r="C494" s="1">
        <v>7</v>
      </c>
      <c r="D494" s="291"/>
      <c r="E494" s="14" t="s">
        <v>55</v>
      </c>
      <c r="F494" s="10">
        <v>3504</v>
      </c>
      <c r="G494" s="2" t="s">
        <v>58</v>
      </c>
      <c r="H494" s="3">
        <v>58.900037160906727</v>
      </c>
      <c r="I494" s="4">
        <v>3.9947974730583429</v>
      </c>
      <c r="J494" s="6">
        <v>2.0438498699368264</v>
      </c>
      <c r="K494" s="7">
        <v>34.931252322556674</v>
      </c>
      <c r="L494" s="6">
        <v>64.938684503901897</v>
      </c>
      <c r="M494" s="8">
        <v>99.86993682645857</v>
      </c>
      <c r="N494" s="36">
        <v>11.798587885544409</v>
      </c>
      <c r="O494" s="36"/>
      <c r="P494" s="63">
        <v>1</v>
      </c>
    </row>
    <row r="495" spans="2:16" x14ac:dyDescent="0.3">
      <c r="B495" s="43">
        <v>491</v>
      </c>
      <c r="C495" s="1">
        <v>7</v>
      </c>
      <c r="D495" s="291"/>
      <c r="E495" s="14" t="s">
        <v>55</v>
      </c>
      <c r="F495" s="10">
        <v>3505</v>
      </c>
      <c r="G495" s="2" t="s">
        <v>58</v>
      </c>
      <c r="H495" s="3">
        <v>58.900037160906727</v>
      </c>
      <c r="I495" s="4">
        <v>3.9947974730583429</v>
      </c>
      <c r="J495" s="6">
        <v>2.0438498699368264</v>
      </c>
      <c r="K495" s="7">
        <v>34.931252322556674</v>
      </c>
      <c r="L495" s="6">
        <v>64.938684503901897</v>
      </c>
      <c r="M495" s="8">
        <v>99.86993682645857</v>
      </c>
      <c r="N495" s="36">
        <v>11.798587885544409</v>
      </c>
      <c r="O495" s="36"/>
      <c r="P495" s="63">
        <v>1</v>
      </c>
    </row>
    <row r="496" spans="2:16" x14ac:dyDescent="0.3">
      <c r="B496" s="43">
        <v>492</v>
      </c>
      <c r="C496" s="1">
        <v>7</v>
      </c>
      <c r="D496" s="291"/>
      <c r="E496" s="14" t="s">
        <v>55</v>
      </c>
      <c r="F496" s="10">
        <v>3506</v>
      </c>
      <c r="G496" s="2" t="s">
        <v>58</v>
      </c>
      <c r="H496" s="3">
        <v>58.900037160906727</v>
      </c>
      <c r="I496" s="4">
        <v>3.9947974730583429</v>
      </c>
      <c r="J496" s="6">
        <v>2.0438498699368264</v>
      </c>
      <c r="K496" s="7">
        <v>34.931252322556674</v>
      </c>
      <c r="L496" s="6">
        <v>64.938684503901897</v>
      </c>
      <c r="M496" s="8">
        <v>99.86993682645857</v>
      </c>
      <c r="N496" s="36">
        <v>11.798587885544409</v>
      </c>
      <c r="O496" s="36"/>
      <c r="P496" s="63">
        <v>1</v>
      </c>
    </row>
    <row r="497" spans="2:16" x14ac:dyDescent="0.3">
      <c r="B497" s="43">
        <v>493</v>
      </c>
      <c r="C497" s="1">
        <v>7</v>
      </c>
      <c r="D497" s="291"/>
      <c r="E497" s="14" t="s">
        <v>55</v>
      </c>
      <c r="F497" s="10">
        <v>3507</v>
      </c>
      <c r="G497" s="2" t="s">
        <v>57</v>
      </c>
      <c r="H497" s="3">
        <v>81.661092530657754</v>
      </c>
      <c r="I497" s="4">
        <v>9.3831289483463394</v>
      </c>
      <c r="J497" s="6">
        <v>2.1367521367521367</v>
      </c>
      <c r="K497" s="7">
        <v>50.167224080267559</v>
      </c>
      <c r="L497" s="6">
        <v>93.18097361575623</v>
      </c>
      <c r="M497" s="8">
        <v>143.34819769602379</v>
      </c>
      <c r="N497" s="36">
        <v>16.350798959494611</v>
      </c>
      <c r="O497" s="36"/>
      <c r="P497" s="63">
        <v>1</v>
      </c>
    </row>
    <row r="498" spans="2:16" x14ac:dyDescent="0.3">
      <c r="B498" s="43">
        <v>494</v>
      </c>
      <c r="C498" s="1">
        <v>7</v>
      </c>
      <c r="D498" s="291"/>
      <c r="E498" s="14" t="s">
        <v>56</v>
      </c>
      <c r="F498" s="10">
        <v>3501</v>
      </c>
      <c r="G498" s="2" t="s">
        <v>57</v>
      </c>
      <c r="H498" s="3">
        <v>78.781122259383139</v>
      </c>
      <c r="I498" s="4">
        <v>10.126347082868822</v>
      </c>
      <c r="J498" s="6">
        <v>1.5793385358602752</v>
      </c>
      <c r="K498" s="7">
        <v>48.866592344853231</v>
      </c>
      <c r="L498" s="6">
        <v>90.486807878112231</v>
      </c>
      <c r="M498" s="8">
        <v>139.35340022296546</v>
      </c>
      <c r="N498" s="36">
        <v>15.793385358602752</v>
      </c>
      <c r="O498" s="36"/>
      <c r="P498" s="63">
        <v>1</v>
      </c>
    </row>
    <row r="499" spans="2:16" x14ac:dyDescent="0.3">
      <c r="B499" s="43">
        <v>495</v>
      </c>
      <c r="C499" s="1">
        <v>7</v>
      </c>
      <c r="D499" s="291"/>
      <c r="E499" s="14" t="s">
        <v>56</v>
      </c>
      <c r="F499" s="10">
        <v>3502</v>
      </c>
      <c r="G499" s="2" t="s">
        <v>57</v>
      </c>
      <c r="H499" s="3">
        <v>78.87402452619844</v>
      </c>
      <c r="I499" s="4">
        <v>9.8476402824228924</v>
      </c>
      <c r="J499" s="6">
        <v>1.5793385358602752</v>
      </c>
      <c r="K499" s="7">
        <v>49.052396878483862</v>
      </c>
      <c r="L499" s="6">
        <v>90.3010033444816</v>
      </c>
      <c r="M499" s="8">
        <v>139.35340022296546</v>
      </c>
      <c r="N499" s="36">
        <v>15.793385358602752</v>
      </c>
      <c r="O499" s="36"/>
      <c r="P499" s="63">
        <v>1</v>
      </c>
    </row>
    <row r="500" spans="2:16" x14ac:dyDescent="0.3">
      <c r="B500" s="43">
        <v>496</v>
      </c>
      <c r="C500" s="1">
        <v>7</v>
      </c>
      <c r="D500" s="291"/>
      <c r="E500" s="14" t="s">
        <v>56</v>
      </c>
      <c r="F500" s="10">
        <v>3503</v>
      </c>
      <c r="G500" s="2" t="s">
        <v>58</v>
      </c>
      <c r="H500" s="3">
        <v>61.129691564474179</v>
      </c>
      <c r="I500" s="4">
        <v>7.2463768115942031</v>
      </c>
      <c r="J500" s="6">
        <v>1.5793385358602752</v>
      </c>
      <c r="K500" s="7">
        <v>37.625418060200658</v>
      </c>
      <c r="L500" s="6">
        <v>69.955406911928662</v>
      </c>
      <c r="M500" s="8">
        <v>107.58082497212932</v>
      </c>
      <c r="N500" s="36">
        <v>12.26309921962096</v>
      </c>
      <c r="O500" s="36"/>
      <c r="P500" s="63">
        <v>1</v>
      </c>
    </row>
    <row r="501" spans="2:16" x14ac:dyDescent="0.3">
      <c r="B501" s="43">
        <v>497</v>
      </c>
      <c r="C501" s="1">
        <v>7</v>
      </c>
      <c r="D501" s="291"/>
      <c r="E501" s="14" t="s">
        <v>56</v>
      </c>
      <c r="F501" s="10">
        <v>3504</v>
      </c>
      <c r="G501" s="2" t="s">
        <v>57</v>
      </c>
      <c r="H501" s="3">
        <v>84.076551467855822</v>
      </c>
      <c r="I501" s="4">
        <v>9.8476402824228924</v>
      </c>
      <c r="J501" s="6">
        <v>1.6722408026755853</v>
      </c>
      <c r="K501" s="7">
        <v>51.467855815681901</v>
      </c>
      <c r="L501" s="6">
        <v>95.596432552954298</v>
      </c>
      <c r="M501" s="8">
        <v>147.0642883686362</v>
      </c>
      <c r="N501" s="36">
        <v>16.815310293571166</v>
      </c>
      <c r="O501" s="36"/>
      <c r="P501" s="63">
        <v>1</v>
      </c>
    </row>
    <row r="502" spans="2:16" x14ac:dyDescent="0.3">
      <c r="B502" s="43">
        <v>498</v>
      </c>
      <c r="C502" s="1">
        <v>7</v>
      </c>
      <c r="D502" s="291"/>
      <c r="E502" s="14" t="s">
        <v>56</v>
      </c>
      <c r="F502" s="10">
        <v>3505</v>
      </c>
      <c r="G502" s="2" t="s">
        <v>57</v>
      </c>
      <c r="H502" s="3">
        <v>82.868821999256781</v>
      </c>
      <c r="I502" s="4">
        <v>9.6618357487922708</v>
      </c>
      <c r="J502" s="6">
        <v>1.3935340022296545</v>
      </c>
      <c r="K502" s="7">
        <v>50.538833147528806</v>
      </c>
      <c r="L502" s="6">
        <v>93.924191750278709</v>
      </c>
      <c r="M502" s="8">
        <v>144.46302489780751</v>
      </c>
      <c r="N502" s="36">
        <v>16.536603493125234</v>
      </c>
      <c r="O502" s="36"/>
      <c r="P502" s="63">
        <v>1</v>
      </c>
    </row>
    <row r="503" spans="2:16" x14ac:dyDescent="0.3">
      <c r="B503" s="43">
        <v>499</v>
      </c>
      <c r="C503" s="1">
        <v>7</v>
      </c>
      <c r="D503" s="291"/>
      <c r="E503" s="14" t="s">
        <v>56</v>
      </c>
      <c r="F503" s="10">
        <v>3506</v>
      </c>
      <c r="G503" s="2" t="s">
        <v>58</v>
      </c>
      <c r="H503" s="3">
        <v>58.900037160906727</v>
      </c>
      <c r="I503" s="4">
        <v>3.9947974730583429</v>
      </c>
      <c r="J503" s="6">
        <v>2.0438498699368264</v>
      </c>
      <c r="K503" s="7">
        <v>34.931252322556674</v>
      </c>
      <c r="L503" s="6">
        <v>64.938684503901897</v>
      </c>
      <c r="M503" s="8">
        <v>99.86993682645857</v>
      </c>
      <c r="N503" s="36">
        <v>11.798587885544409</v>
      </c>
      <c r="O503" s="36"/>
      <c r="P503" s="63">
        <v>1</v>
      </c>
    </row>
    <row r="504" spans="2:16" x14ac:dyDescent="0.3">
      <c r="B504" s="43">
        <v>500</v>
      </c>
      <c r="C504" s="1">
        <v>7</v>
      </c>
      <c r="D504" s="291"/>
      <c r="E504" s="14" t="s">
        <v>56</v>
      </c>
      <c r="F504" s="10">
        <v>3507</v>
      </c>
      <c r="G504" s="2" t="s">
        <v>58</v>
      </c>
      <c r="H504" s="3">
        <v>58.900037160906727</v>
      </c>
      <c r="I504" s="4">
        <v>3.9947974730583429</v>
      </c>
      <c r="J504" s="6">
        <v>2.0438498699368264</v>
      </c>
      <c r="K504" s="7">
        <v>34.931252322556674</v>
      </c>
      <c r="L504" s="6">
        <v>64.938684503901897</v>
      </c>
      <c r="M504" s="8">
        <v>99.86993682645857</v>
      </c>
      <c r="N504" s="36">
        <v>11.798587885544409</v>
      </c>
      <c r="O504" s="36"/>
      <c r="P504" s="63">
        <v>1</v>
      </c>
    </row>
    <row r="505" spans="2:16" ht="15" thickBot="1" x14ac:dyDescent="0.35">
      <c r="B505" s="44">
        <v>501</v>
      </c>
      <c r="C505" s="45">
        <v>7</v>
      </c>
      <c r="D505" s="292"/>
      <c r="E505" s="39" t="s">
        <v>56</v>
      </c>
      <c r="F505" s="23">
        <v>3508</v>
      </c>
      <c r="G505" s="24" t="s">
        <v>58</v>
      </c>
      <c r="H505" s="25">
        <v>58.900037160906727</v>
      </c>
      <c r="I505" s="26">
        <v>3.9947974730583429</v>
      </c>
      <c r="J505" s="27">
        <v>2.0438498699368264</v>
      </c>
      <c r="K505" s="28">
        <v>34.931252322556674</v>
      </c>
      <c r="L505" s="27">
        <v>64.938684503901897</v>
      </c>
      <c r="M505" s="29">
        <v>99.86993682645857</v>
      </c>
      <c r="N505" s="40">
        <v>11.798587885544409</v>
      </c>
      <c r="O505" s="36"/>
      <c r="P505" s="63">
        <v>1</v>
      </c>
    </row>
    <row r="506" spans="2:16" x14ac:dyDescent="0.3">
      <c r="B506" s="49">
        <v>502</v>
      </c>
      <c r="C506" s="42">
        <v>7</v>
      </c>
      <c r="D506" s="290" t="s">
        <v>45</v>
      </c>
      <c r="E506" s="15" t="s">
        <v>55</v>
      </c>
      <c r="F506" s="30">
        <v>3601</v>
      </c>
      <c r="G506" s="16" t="s">
        <v>57</v>
      </c>
      <c r="H506" s="17">
        <v>81.475287997027138</v>
      </c>
      <c r="I506" s="18">
        <v>7.1534745447788932</v>
      </c>
      <c r="J506" s="20">
        <v>1.9509476031215163</v>
      </c>
      <c r="K506" s="21">
        <v>48.773690078037916</v>
      </c>
      <c r="L506" s="20">
        <v>90.579710144927546</v>
      </c>
      <c r="M506" s="22">
        <v>139.35340022296546</v>
      </c>
      <c r="N506" s="34">
        <v>16.257896692679303</v>
      </c>
      <c r="O506" s="36"/>
      <c r="P506" s="63">
        <v>1</v>
      </c>
    </row>
    <row r="507" spans="2:16" x14ac:dyDescent="0.3">
      <c r="B507" s="43">
        <v>503</v>
      </c>
      <c r="C507" s="1">
        <v>7</v>
      </c>
      <c r="D507" s="291"/>
      <c r="E507" s="14" t="s">
        <v>55</v>
      </c>
      <c r="F507" s="10">
        <v>3602</v>
      </c>
      <c r="G507" s="2" t="s">
        <v>58</v>
      </c>
      <c r="H507" s="3">
        <v>61.315496098104795</v>
      </c>
      <c r="I507" s="4">
        <v>7.2463768115942031</v>
      </c>
      <c r="J507" s="6">
        <v>1.3935340022296545</v>
      </c>
      <c r="K507" s="7">
        <v>37.625418060200673</v>
      </c>
      <c r="L507" s="6">
        <v>69.955406911928648</v>
      </c>
      <c r="M507" s="8">
        <v>107.58082497212932</v>
      </c>
      <c r="N507" s="36">
        <v>12.26309921962096</v>
      </c>
      <c r="O507" s="36"/>
      <c r="P507" s="63">
        <v>1</v>
      </c>
    </row>
    <row r="508" spans="2:16" x14ac:dyDescent="0.3">
      <c r="B508" s="43">
        <v>504</v>
      </c>
      <c r="C508" s="1">
        <v>7</v>
      </c>
      <c r="D508" s="291"/>
      <c r="E508" s="14" t="s">
        <v>55</v>
      </c>
      <c r="F508" s="10">
        <v>3603</v>
      </c>
      <c r="G508" s="2" t="s">
        <v>57</v>
      </c>
      <c r="H508" s="3">
        <v>78.87402452619844</v>
      </c>
      <c r="I508" s="4">
        <v>9.9405425492382022</v>
      </c>
      <c r="J508" s="6">
        <v>1.4864362690449648</v>
      </c>
      <c r="K508" s="7">
        <v>48.587885544407285</v>
      </c>
      <c r="L508" s="6">
        <v>90.3010033444816</v>
      </c>
      <c r="M508" s="8">
        <v>138.88888888888889</v>
      </c>
      <c r="N508" s="36">
        <v>15.793385358602752</v>
      </c>
      <c r="O508" s="36"/>
      <c r="P508" s="63">
        <v>1</v>
      </c>
    </row>
    <row r="509" spans="2:16" x14ac:dyDescent="0.3">
      <c r="B509" s="43">
        <v>505</v>
      </c>
      <c r="C509" s="1">
        <v>7</v>
      </c>
      <c r="D509" s="291"/>
      <c r="E509" s="14" t="s">
        <v>55</v>
      </c>
      <c r="F509" s="10">
        <v>3604</v>
      </c>
      <c r="G509" s="2" t="s">
        <v>58</v>
      </c>
      <c r="H509" s="3">
        <v>58.900037160906727</v>
      </c>
      <c r="I509" s="4">
        <v>3.9947974730583429</v>
      </c>
      <c r="J509" s="6">
        <v>2.0438498699368264</v>
      </c>
      <c r="K509" s="7">
        <v>34.931252322556674</v>
      </c>
      <c r="L509" s="6">
        <v>64.938684503901897</v>
      </c>
      <c r="M509" s="8">
        <v>99.86993682645857</v>
      </c>
      <c r="N509" s="36">
        <v>11.798587885544409</v>
      </c>
      <c r="O509" s="36"/>
      <c r="P509" s="63">
        <v>1</v>
      </c>
    </row>
    <row r="510" spans="2:16" x14ac:dyDescent="0.3">
      <c r="B510" s="43">
        <v>506</v>
      </c>
      <c r="C510" s="1">
        <v>7</v>
      </c>
      <c r="D510" s="291"/>
      <c r="E510" s="14" t="s">
        <v>55</v>
      </c>
      <c r="F510" s="10">
        <v>3605</v>
      </c>
      <c r="G510" s="2" t="s">
        <v>58</v>
      </c>
      <c r="H510" s="3">
        <v>58.900037160906727</v>
      </c>
      <c r="I510" s="4">
        <v>3.9947974730583429</v>
      </c>
      <c r="J510" s="6">
        <v>2.0438498699368264</v>
      </c>
      <c r="K510" s="7">
        <v>34.931252322556674</v>
      </c>
      <c r="L510" s="6">
        <v>64.938684503901897</v>
      </c>
      <c r="M510" s="8">
        <v>99.86993682645857</v>
      </c>
      <c r="N510" s="36">
        <v>11.798587885544409</v>
      </c>
      <c r="O510" s="36"/>
      <c r="P510" s="63">
        <v>1</v>
      </c>
    </row>
    <row r="511" spans="2:16" x14ac:dyDescent="0.3">
      <c r="B511" s="43">
        <v>507</v>
      </c>
      <c r="C511" s="1">
        <v>7</v>
      </c>
      <c r="D511" s="291"/>
      <c r="E511" s="14" t="s">
        <v>55</v>
      </c>
      <c r="F511" s="10">
        <v>3606</v>
      </c>
      <c r="G511" s="2" t="s">
        <v>58</v>
      </c>
      <c r="H511" s="3">
        <v>58.900037160906727</v>
      </c>
      <c r="I511" s="4">
        <v>3.9947974730583429</v>
      </c>
      <c r="J511" s="6">
        <v>2.0438498699368264</v>
      </c>
      <c r="K511" s="7">
        <v>34.931252322556674</v>
      </c>
      <c r="L511" s="6">
        <v>64.938684503901897</v>
      </c>
      <c r="M511" s="8">
        <v>99.86993682645857</v>
      </c>
      <c r="N511" s="36">
        <v>11.798587885544409</v>
      </c>
      <c r="O511" s="36"/>
      <c r="P511" s="63">
        <v>1</v>
      </c>
    </row>
    <row r="512" spans="2:16" x14ac:dyDescent="0.3">
      <c r="B512" s="43">
        <v>508</v>
      </c>
      <c r="C512" s="1">
        <v>7</v>
      </c>
      <c r="D512" s="291"/>
      <c r="E512" s="14" t="s">
        <v>55</v>
      </c>
      <c r="F512" s="10">
        <v>3607</v>
      </c>
      <c r="G512" s="2" t="s">
        <v>57</v>
      </c>
      <c r="H512" s="3">
        <v>81.661092530657754</v>
      </c>
      <c r="I512" s="4">
        <v>9.3831289483463394</v>
      </c>
      <c r="J512" s="6">
        <v>2.1367521367521367</v>
      </c>
      <c r="K512" s="7">
        <v>50.167224080267559</v>
      </c>
      <c r="L512" s="6">
        <v>93.18097361575623</v>
      </c>
      <c r="M512" s="8">
        <v>143.34819769602379</v>
      </c>
      <c r="N512" s="36">
        <v>16.350798959494611</v>
      </c>
      <c r="O512" s="36"/>
      <c r="P512" s="63">
        <v>1</v>
      </c>
    </row>
    <row r="513" spans="2:16" x14ac:dyDescent="0.3">
      <c r="B513" s="43">
        <v>509</v>
      </c>
      <c r="C513" s="1">
        <v>7</v>
      </c>
      <c r="D513" s="291"/>
      <c r="E513" s="14" t="s">
        <v>56</v>
      </c>
      <c r="F513" s="10">
        <v>3601</v>
      </c>
      <c r="G513" s="2" t="s">
        <v>57</v>
      </c>
      <c r="H513" s="3">
        <v>78.781122259383139</v>
      </c>
      <c r="I513" s="4">
        <v>10.126347082868822</v>
      </c>
      <c r="J513" s="6">
        <v>1.5793385358602752</v>
      </c>
      <c r="K513" s="7">
        <v>48.866592344853231</v>
      </c>
      <c r="L513" s="6">
        <v>90.486807878112231</v>
      </c>
      <c r="M513" s="8">
        <v>139.35340022296546</v>
      </c>
      <c r="N513" s="36">
        <v>15.793385358602752</v>
      </c>
      <c r="O513" s="36"/>
      <c r="P513" s="63">
        <v>1</v>
      </c>
    </row>
    <row r="514" spans="2:16" x14ac:dyDescent="0.3">
      <c r="B514" s="43">
        <v>510</v>
      </c>
      <c r="C514" s="1">
        <v>7</v>
      </c>
      <c r="D514" s="291"/>
      <c r="E514" s="14" t="s">
        <v>56</v>
      </c>
      <c r="F514" s="10">
        <v>3602</v>
      </c>
      <c r="G514" s="2" t="s">
        <v>57</v>
      </c>
      <c r="H514" s="3">
        <v>78.87402452619844</v>
      </c>
      <c r="I514" s="4">
        <v>9.8476402824228924</v>
      </c>
      <c r="J514" s="6">
        <v>1.5793385358602752</v>
      </c>
      <c r="K514" s="7">
        <v>49.052396878483862</v>
      </c>
      <c r="L514" s="6">
        <v>90.3010033444816</v>
      </c>
      <c r="M514" s="8">
        <v>139.35340022296546</v>
      </c>
      <c r="N514" s="36">
        <v>15.793385358602752</v>
      </c>
      <c r="O514" s="36"/>
      <c r="P514" s="63">
        <v>1</v>
      </c>
    </row>
    <row r="515" spans="2:16" x14ac:dyDescent="0.3">
      <c r="B515" s="43">
        <v>511</v>
      </c>
      <c r="C515" s="1">
        <v>7</v>
      </c>
      <c r="D515" s="291"/>
      <c r="E515" s="14" t="s">
        <v>56</v>
      </c>
      <c r="F515" s="10">
        <v>3603</v>
      </c>
      <c r="G515" s="2" t="s">
        <v>58</v>
      </c>
      <c r="H515" s="3">
        <v>61.129691564474179</v>
      </c>
      <c r="I515" s="4">
        <v>7.2463768115942031</v>
      </c>
      <c r="J515" s="6">
        <v>1.5793385358602752</v>
      </c>
      <c r="K515" s="7">
        <v>37.625418060200658</v>
      </c>
      <c r="L515" s="6">
        <v>69.955406911928662</v>
      </c>
      <c r="M515" s="8">
        <v>107.58082497212932</v>
      </c>
      <c r="N515" s="36">
        <v>12.26309921962096</v>
      </c>
      <c r="O515" s="36"/>
      <c r="P515" s="63">
        <v>1</v>
      </c>
    </row>
    <row r="516" spans="2:16" x14ac:dyDescent="0.3">
      <c r="B516" s="43">
        <v>512</v>
      </c>
      <c r="C516" s="1">
        <v>7</v>
      </c>
      <c r="D516" s="291"/>
      <c r="E516" s="14" t="s">
        <v>56</v>
      </c>
      <c r="F516" s="10">
        <v>3604</v>
      </c>
      <c r="G516" s="2" t="s">
        <v>57</v>
      </c>
      <c r="H516" s="3">
        <v>84.076551467855822</v>
      </c>
      <c r="I516" s="4">
        <v>9.8476402824228924</v>
      </c>
      <c r="J516" s="6">
        <v>1.6722408026755853</v>
      </c>
      <c r="K516" s="7">
        <v>51.467855815681901</v>
      </c>
      <c r="L516" s="6">
        <v>95.596432552954298</v>
      </c>
      <c r="M516" s="8">
        <v>147.0642883686362</v>
      </c>
      <c r="N516" s="36">
        <v>16.815310293571166</v>
      </c>
      <c r="O516" s="36"/>
      <c r="P516" s="63">
        <v>1</v>
      </c>
    </row>
    <row r="517" spans="2:16" x14ac:dyDescent="0.3">
      <c r="B517" s="43">
        <v>513</v>
      </c>
      <c r="C517" s="1">
        <v>7</v>
      </c>
      <c r="D517" s="291"/>
      <c r="E517" s="14" t="s">
        <v>56</v>
      </c>
      <c r="F517" s="10">
        <v>3605</v>
      </c>
      <c r="G517" s="2" t="s">
        <v>57</v>
      </c>
      <c r="H517" s="3">
        <v>82.868821999256781</v>
      </c>
      <c r="I517" s="4">
        <v>9.6618357487922708</v>
      </c>
      <c r="J517" s="6">
        <v>1.3935340022296545</v>
      </c>
      <c r="K517" s="7">
        <v>50.538833147528806</v>
      </c>
      <c r="L517" s="6">
        <v>93.924191750278709</v>
      </c>
      <c r="M517" s="8">
        <v>144.46302489780751</v>
      </c>
      <c r="N517" s="36">
        <v>16.536603493125234</v>
      </c>
      <c r="O517" s="36"/>
      <c r="P517" s="63">
        <v>1</v>
      </c>
    </row>
    <row r="518" spans="2:16" x14ac:dyDescent="0.3">
      <c r="B518" s="43">
        <v>514</v>
      </c>
      <c r="C518" s="1">
        <v>7</v>
      </c>
      <c r="D518" s="291"/>
      <c r="E518" s="14" t="s">
        <v>56</v>
      </c>
      <c r="F518" s="10">
        <v>3606</v>
      </c>
      <c r="G518" s="2" t="s">
        <v>58</v>
      </c>
      <c r="H518" s="3">
        <v>58.900037160906727</v>
      </c>
      <c r="I518" s="4">
        <v>3.9947974730583429</v>
      </c>
      <c r="J518" s="6">
        <v>2.0438498699368264</v>
      </c>
      <c r="K518" s="7">
        <v>34.931252322556674</v>
      </c>
      <c r="L518" s="6">
        <v>64.938684503901897</v>
      </c>
      <c r="M518" s="8">
        <v>99.86993682645857</v>
      </c>
      <c r="N518" s="36">
        <v>11.798587885544409</v>
      </c>
      <c r="O518" s="36"/>
      <c r="P518" s="63">
        <v>1</v>
      </c>
    </row>
    <row r="519" spans="2:16" x14ac:dyDescent="0.3">
      <c r="B519" s="43">
        <v>515</v>
      </c>
      <c r="C519" s="1">
        <v>7</v>
      </c>
      <c r="D519" s="291"/>
      <c r="E519" s="14" t="s">
        <v>56</v>
      </c>
      <c r="F519" s="10">
        <v>3607</v>
      </c>
      <c r="G519" s="2" t="s">
        <v>58</v>
      </c>
      <c r="H519" s="3">
        <v>58.900037160906727</v>
      </c>
      <c r="I519" s="4">
        <v>3.9947974730583429</v>
      </c>
      <c r="J519" s="6">
        <v>2.0438498699368264</v>
      </c>
      <c r="K519" s="7">
        <v>34.931252322556674</v>
      </c>
      <c r="L519" s="6">
        <v>64.938684503901897</v>
      </c>
      <c r="M519" s="8">
        <v>99.86993682645857</v>
      </c>
      <c r="N519" s="36">
        <v>11.798587885544409</v>
      </c>
      <c r="O519" s="36"/>
      <c r="P519" s="63">
        <v>1</v>
      </c>
    </row>
    <row r="520" spans="2:16" ht="15" thickBot="1" x14ac:dyDescent="0.35">
      <c r="B520" s="44">
        <v>516</v>
      </c>
      <c r="C520" s="45">
        <v>7</v>
      </c>
      <c r="D520" s="292"/>
      <c r="E520" s="39" t="s">
        <v>56</v>
      </c>
      <c r="F520" s="23">
        <v>3608</v>
      </c>
      <c r="G520" s="24" t="s">
        <v>58</v>
      </c>
      <c r="H520" s="25">
        <v>58.900037160906727</v>
      </c>
      <c r="I520" s="26">
        <v>3.9947974730583429</v>
      </c>
      <c r="J520" s="27">
        <v>2.0438498699368264</v>
      </c>
      <c r="K520" s="28">
        <v>34.931252322556674</v>
      </c>
      <c r="L520" s="27">
        <v>64.938684503901897</v>
      </c>
      <c r="M520" s="29">
        <v>99.86993682645857</v>
      </c>
      <c r="N520" s="40">
        <v>11.798587885544409</v>
      </c>
      <c r="O520" s="36"/>
      <c r="P520" s="63">
        <v>1</v>
      </c>
    </row>
    <row r="521" spans="2:16" x14ac:dyDescent="0.3">
      <c r="B521" s="49">
        <v>517</v>
      </c>
      <c r="C521" s="42">
        <v>7</v>
      </c>
      <c r="D521" s="290" t="s">
        <v>46</v>
      </c>
      <c r="E521" s="15" t="s">
        <v>55</v>
      </c>
      <c r="F521" s="30">
        <v>3701</v>
      </c>
      <c r="G521" s="16" t="s">
        <v>57</v>
      </c>
      <c r="H521" s="17">
        <v>81.475287997027138</v>
      </c>
      <c r="I521" s="18">
        <v>7.1534745447788932</v>
      </c>
      <c r="J521" s="20">
        <v>1.9509476031215163</v>
      </c>
      <c r="K521" s="21">
        <v>48.773690078037916</v>
      </c>
      <c r="L521" s="20">
        <v>90.579710144927546</v>
      </c>
      <c r="M521" s="22">
        <v>139.35340022296546</v>
      </c>
      <c r="N521" s="34">
        <v>16.257896692679303</v>
      </c>
      <c r="O521" s="36"/>
      <c r="P521" s="63">
        <v>1</v>
      </c>
    </row>
    <row r="522" spans="2:16" x14ac:dyDescent="0.3">
      <c r="B522" s="43">
        <v>518</v>
      </c>
      <c r="C522" s="1">
        <v>7</v>
      </c>
      <c r="D522" s="291"/>
      <c r="E522" s="14" t="s">
        <v>55</v>
      </c>
      <c r="F522" s="10">
        <v>3702</v>
      </c>
      <c r="G522" s="2" t="s">
        <v>58</v>
      </c>
      <c r="H522" s="3">
        <v>61.315496098104795</v>
      </c>
      <c r="I522" s="4">
        <v>7.2463768115942031</v>
      </c>
      <c r="J522" s="6">
        <v>1.3935340022296545</v>
      </c>
      <c r="K522" s="7">
        <v>37.625418060200673</v>
      </c>
      <c r="L522" s="6">
        <v>69.955406911928648</v>
      </c>
      <c r="M522" s="8">
        <v>107.58082497212932</v>
      </c>
      <c r="N522" s="36">
        <v>12.26309921962096</v>
      </c>
      <c r="O522" s="36"/>
      <c r="P522" s="63">
        <v>1</v>
      </c>
    </row>
    <row r="523" spans="2:16" x14ac:dyDescent="0.3">
      <c r="B523" s="43">
        <v>519</v>
      </c>
      <c r="C523" s="1">
        <v>7</v>
      </c>
      <c r="D523" s="291"/>
      <c r="E523" s="14" t="s">
        <v>55</v>
      </c>
      <c r="F523" s="10">
        <v>3703</v>
      </c>
      <c r="G523" s="2" t="s">
        <v>58</v>
      </c>
      <c r="H523" s="3">
        <v>61.222593831289487</v>
      </c>
      <c r="I523" s="4">
        <v>7.5250836120401345</v>
      </c>
      <c r="J523" s="6">
        <v>1.6722408026755853</v>
      </c>
      <c r="K523" s="7">
        <v>37.904124860646604</v>
      </c>
      <c r="L523" s="6">
        <v>70.41991824600521</v>
      </c>
      <c r="M523" s="8">
        <v>108.32404310665181</v>
      </c>
      <c r="N523" s="36">
        <v>12.26309921962096</v>
      </c>
      <c r="O523" s="36"/>
      <c r="P523" s="63">
        <v>1</v>
      </c>
    </row>
    <row r="524" spans="2:16" x14ac:dyDescent="0.3">
      <c r="B524" s="43">
        <v>520</v>
      </c>
      <c r="C524" s="1">
        <v>7</v>
      </c>
      <c r="D524" s="291"/>
      <c r="E524" s="14" t="s">
        <v>55</v>
      </c>
      <c r="F524" s="10">
        <v>3704</v>
      </c>
      <c r="G524" s="2" t="s">
        <v>58</v>
      </c>
      <c r="H524" s="3">
        <v>58.900037160906727</v>
      </c>
      <c r="I524" s="4">
        <v>3.9947974730583429</v>
      </c>
      <c r="J524" s="6">
        <v>2.0438498699368264</v>
      </c>
      <c r="K524" s="7">
        <v>34.931252322556674</v>
      </c>
      <c r="L524" s="6">
        <v>64.938684503901897</v>
      </c>
      <c r="M524" s="8">
        <v>99.86993682645857</v>
      </c>
      <c r="N524" s="36">
        <v>11.798587885544409</v>
      </c>
      <c r="O524" s="36"/>
      <c r="P524" s="63">
        <v>1</v>
      </c>
    </row>
    <row r="525" spans="2:16" x14ac:dyDescent="0.3">
      <c r="B525" s="43">
        <v>521</v>
      </c>
      <c r="C525" s="1">
        <v>7</v>
      </c>
      <c r="D525" s="291"/>
      <c r="E525" s="14" t="s">
        <v>55</v>
      </c>
      <c r="F525" s="10">
        <v>3705</v>
      </c>
      <c r="G525" s="2" t="s">
        <v>58</v>
      </c>
      <c r="H525" s="3">
        <v>58.900037160906727</v>
      </c>
      <c r="I525" s="4">
        <v>3.9947974730583429</v>
      </c>
      <c r="J525" s="6">
        <v>2.0438498699368264</v>
      </c>
      <c r="K525" s="7">
        <v>34.931252322556674</v>
      </c>
      <c r="L525" s="6">
        <v>64.938684503901897</v>
      </c>
      <c r="M525" s="8">
        <v>99.86993682645857</v>
      </c>
      <c r="N525" s="36">
        <v>11.798587885544409</v>
      </c>
      <c r="O525" s="36"/>
      <c r="P525" s="63">
        <v>1</v>
      </c>
    </row>
    <row r="526" spans="2:16" x14ac:dyDescent="0.3">
      <c r="B526" s="43">
        <v>522</v>
      </c>
      <c r="C526" s="1">
        <v>7</v>
      </c>
      <c r="D526" s="291"/>
      <c r="E526" s="14" t="s">
        <v>55</v>
      </c>
      <c r="F526" s="10">
        <v>3706</v>
      </c>
      <c r="G526" s="2" t="s">
        <v>58</v>
      </c>
      <c r="H526" s="3">
        <v>58.900037160906727</v>
      </c>
      <c r="I526" s="4">
        <v>3.9947974730583429</v>
      </c>
      <c r="J526" s="6">
        <v>2.0438498699368264</v>
      </c>
      <c r="K526" s="7">
        <v>34.931252322556674</v>
      </c>
      <c r="L526" s="6">
        <v>64.938684503901897</v>
      </c>
      <c r="M526" s="8">
        <v>99.86993682645857</v>
      </c>
      <c r="N526" s="36">
        <v>11.798587885544409</v>
      </c>
      <c r="O526" s="36"/>
      <c r="P526" s="63">
        <v>1</v>
      </c>
    </row>
    <row r="527" spans="2:16" x14ac:dyDescent="0.3">
      <c r="B527" s="43">
        <v>523</v>
      </c>
      <c r="C527" s="1">
        <v>7</v>
      </c>
      <c r="D527" s="291"/>
      <c r="E527" s="14" t="s">
        <v>55</v>
      </c>
      <c r="F527" s="10">
        <v>3707</v>
      </c>
      <c r="G527" s="2" t="s">
        <v>57</v>
      </c>
      <c r="H527" s="3">
        <v>81.661092530657754</v>
      </c>
      <c r="I527" s="4">
        <v>9.3831289483463394</v>
      </c>
      <c r="J527" s="6">
        <v>2.1367521367521367</v>
      </c>
      <c r="K527" s="7">
        <v>50.167224080267559</v>
      </c>
      <c r="L527" s="6">
        <v>93.18097361575623</v>
      </c>
      <c r="M527" s="8">
        <v>143.34819769602379</v>
      </c>
      <c r="N527" s="36">
        <v>16.350798959494611</v>
      </c>
      <c r="O527" s="36"/>
      <c r="P527" s="63">
        <v>1</v>
      </c>
    </row>
    <row r="528" spans="2:16" x14ac:dyDescent="0.3">
      <c r="B528" s="43">
        <v>524</v>
      </c>
      <c r="C528" s="1">
        <v>7</v>
      </c>
      <c r="D528" s="291"/>
      <c r="E528" s="14" t="s">
        <v>56</v>
      </c>
      <c r="F528" s="10">
        <v>3701</v>
      </c>
      <c r="G528" s="2" t="s">
        <v>57</v>
      </c>
      <c r="H528" s="3">
        <v>78.781122259383139</v>
      </c>
      <c r="I528" s="4">
        <v>10.126347082868822</v>
      </c>
      <c r="J528" s="6">
        <v>1.5793385358602752</v>
      </c>
      <c r="K528" s="7">
        <v>48.866592344853231</v>
      </c>
      <c r="L528" s="6">
        <v>90.486807878112231</v>
      </c>
      <c r="M528" s="8">
        <v>139.35340022296546</v>
      </c>
      <c r="N528" s="36">
        <v>15.793385358602752</v>
      </c>
      <c r="O528" s="36"/>
      <c r="P528" s="63">
        <v>1</v>
      </c>
    </row>
    <row r="529" spans="2:16" x14ac:dyDescent="0.3">
      <c r="B529" s="43">
        <v>525</v>
      </c>
      <c r="C529" s="1">
        <v>7</v>
      </c>
      <c r="D529" s="291"/>
      <c r="E529" s="14" t="s">
        <v>56</v>
      </c>
      <c r="F529" s="10">
        <v>3702</v>
      </c>
      <c r="G529" s="2" t="s">
        <v>58</v>
      </c>
      <c r="H529" s="3">
        <v>59.736157562244522</v>
      </c>
      <c r="I529" s="4">
        <v>7.5250836120401345</v>
      </c>
      <c r="J529" s="6">
        <v>1.5793385358602752</v>
      </c>
      <c r="K529" s="7">
        <v>37.06800445930881</v>
      </c>
      <c r="L529" s="6">
        <v>68.840579710144937</v>
      </c>
      <c r="M529" s="8">
        <v>105.90858416945375</v>
      </c>
      <c r="N529" s="36">
        <v>11.984392419175029</v>
      </c>
      <c r="O529" s="36"/>
      <c r="P529" s="63">
        <v>1</v>
      </c>
    </row>
    <row r="530" spans="2:16" x14ac:dyDescent="0.3">
      <c r="B530" s="43">
        <v>526</v>
      </c>
      <c r="C530" s="1">
        <v>7</v>
      </c>
      <c r="D530" s="291"/>
      <c r="E530" s="14" t="s">
        <v>56</v>
      </c>
      <c r="F530" s="10">
        <v>3703</v>
      </c>
      <c r="G530" s="2" t="s">
        <v>58</v>
      </c>
      <c r="H530" s="3">
        <v>61.129691564474179</v>
      </c>
      <c r="I530" s="4">
        <v>7.2463768115942031</v>
      </c>
      <c r="J530" s="6">
        <v>1.5793385358602752</v>
      </c>
      <c r="K530" s="7">
        <v>37.625418060200658</v>
      </c>
      <c r="L530" s="6">
        <v>69.955406911928662</v>
      </c>
      <c r="M530" s="8">
        <v>107.58082497212932</v>
      </c>
      <c r="N530" s="36">
        <v>12.26309921962096</v>
      </c>
      <c r="O530" s="36"/>
      <c r="P530" s="63">
        <v>1</v>
      </c>
    </row>
    <row r="531" spans="2:16" x14ac:dyDescent="0.3">
      <c r="B531" s="43">
        <v>527</v>
      </c>
      <c r="C531" s="1">
        <v>7</v>
      </c>
      <c r="D531" s="291"/>
      <c r="E531" s="14" t="s">
        <v>56</v>
      </c>
      <c r="F531" s="10">
        <v>3704</v>
      </c>
      <c r="G531" s="2" t="s">
        <v>57</v>
      </c>
      <c r="H531" s="3">
        <v>84.076551467855822</v>
      </c>
      <c r="I531" s="4">
        <v>9.8476402824228924</v>
      </c>
      <c r="J531" s="6">
        <v>1.6722408026755853</v>
      </c>
      <c r="K531" s="7">
        <v>51.467855815681901</v>
      </c>
      <c r="L531" s="6">
        <v>95.596432552954298</v>
      </c>
      <c r="M531" s="8">
        <v>147.0642883686362</v>
      </c>
      <c r="N531" s="36">
        <v>16.815310293571166</v>
      </c>
      <c r="O531" s="36"/>
      <c r="P531" s="63">
        <v>1</v>
      </c>
    </row>
    <row r="532" spans="2:16" x14ac:dyDescent="0.3">
      <c r="B532" s="43">
        <v>528</v>
      </c>
      <c r="C532" s="1">
        <v>7</v>
      </c>
      <c r="D532" s="291"/>
      <c r="E532" s="14" t="s">
        <v>56</v>
      </c>
      <c r="F532" s="10">
        <v>3705</v>
      </c>
      <c r="G532" s="2" t="s">
        <v>57</v>
      </c>
      <c r="H532" s="3">
        <v>82.868821999256781</v>
      </c>
      <c r="I532" s="4">
        <v>9.6618357487922708</v>
      </c>
      <c r="J532" s="6">
        <v>1.3935340022296545</v>
      </c>
      <c r="K532" s="7">
        <v>50.538833147528806</v>
      </c>
      <c r="L532" s="6">
        <v>93.924191750278709</v>
      </c>
      <c r="M532" s="8">
        <v>144.46302489780751</v>
      </c>
      <c r="N532" s="36">
        <v>16.536603493125234</v>
      </c>
      <c r="O532" s="36"/>
      <c r="P532" s="63">
        <v>1</v>
      </c>
    </row>
    <row r="533" spans="2:16" x14ac:dyDescent="0.3">
      <c r="B533" s="43">
        <v>529</v>
      </c>
      <c r="C533" s="1">
        <v>7</v>
      </c>
      <c r="D533" s="291"/>
      <c r="E533" s="14" t="s">
        <v>56</v>
      </c>
      <c r="F533" s="10">
        <v>3706</v>
      </c>
      <c r="G533" s="2" t="s">
        <v>58</v>
      </c>
      <c r="H533" s="3">
        <v>58.900037160906727</v>
      </c>
      <c r="I533" s="4">
        <v>3.9947974730583429</v>
      </c>
      <c r="J533" s="6">
        <v>2.0438498699368264</v>
      </c>
      <c r="K533" s="7">
        <v>34.931252322556674</v>
      </c>
      <c r="L533" s="6">
        <v>64.938684503901897</v>
      </c>
      <c r="M533" s="8">
        <v>99.86993682645857</v>
      </c>
      <c r="N533" s="36">
        <v>11.798587885544409</v>
      </c>
      <c r="O533" s="36"/>
      <c r="P533" s="63">
        <v>1</v>
      </c>
    </row>
    <row r="534" spans="2:16" x14ac:dyDescent="0.3">
      <c r="B534" s="43">
        <v>530</v>
      </c>
      <c r="C534" s="1">
        <v>7</v>
      </c>
      <c r="D534" s="291"/>
      <c r="E534" s="14" t="s">
        <v>56</v>
      </c>
      <c r="F534" s="10">
        <v>3707</v>
      </c>
      <c r="G534" s="2" t="s">
        <v>58</v>
      </c>
      <c r="H534" s="3">
        <v>58.900037160906727</v>
      </c>
      <c r="I534" s="4">
        <v>3.9947974730583429</v>
      </c>
      <c r="J534" s="6">
        <v>2.0438498699368264</v>
      </c>
      <c r="K534" s="7">
        <v>34.931252322556674</v>
      </c>
      <c r="L534" s="6">
        <v>64.938684503901897</v>
      </c>
      <c r="M534" s="8">
        <v>99.86993682645857</v>
      </c>
      <c r="N534" s="36">
        <v>11.798587885544409</v>
      </c>
      <c r="O534" s="36"/>
      <c r="P534" s="63">
        <v>1</v>
      </c>
    </row>
    <row r="535" spans="2:16" ht="15" thickBot="1" x14ac:dyDescent="0.35">
      <c r="B535" s="44">
        <v>531</v>
      </c>
      <c r="C535" s="45">
        <v>7</v>
      </c>
      <c r="D535" s="292"/>
      <c r="E535" s="39" t="s">
        <v>56</v>
      </c>
      <c r="F535" s="23">
        <v>3708</v>
      </c>
      <c r="G535" s="24" t="s">
        <v>58</v>
      </c>
      <c r="H535" s="25">
        <v>58.900037160906727</v>
      </c>
      <c r="I535" s="26">
        <v>3.9947974730583429</v>
      </c>
      <c r="J535" s="27">
        <v>2.0438498699368264</v>
      </c>
      <c r="K535" s="28">
        <v>34.931252322556674</v>
      </c>
      <c r="L535" s="27">
        <v>64.938684503901897</v>
      </c>
      <c r="M535" s="29">
        <v>99.86993682645857</v>
      </c>
      <c r="N535" s="40">
        <v>11.798587885544409</v>
      </c>
      <c r="O535" s="36"/>
      <c r="P535" s="63">
        <v>1</v>
      </c>
    </row>
    <row r="536" spans="2:16" x14ac:dyDescent="0.3">
      <c r="B536" s="49">
        <v>532</v>
      </c>
      <c r="C536" s="42">
        <v>7</v>
      </c>
      <c r="D536" s="290" t="s">
        <v>47</v>
      </c>
      <c r="E536" s="15" t="s">
        <v>55</v>
      </c>
      <c r="F536" s="30">
        <v>3801</v>
      </c>
      <c r="G536" s="16" t="s">
        <v>57</v>
      </c>
      <c r="H536" s="17">
        <v>81.475287997027138</v>
      </c>
      <c r="I536" s="18">
        <v>7.1534745447788932</v>
      </c>
      <c r="J536" s="20">
        <v>1.9509476031215163</v>
      </c>
      <c r="K536" s="21">
        <v>48.773690078037916</v>
      </c>
      <c r="L536" s="20">
        <v>90.579710144927546</v>
      </c>
      <c r="M536" s="22">
        <v>139.35340022296546</v>
      </c>
      <c r="N536" s="34">
        <v>16.257896692679303</v>
      </c>
      <c r="O536" s="36"/>
      <c r="P536" s="63">
        <v>1</v>
      </c>
    </row>
    <row r="537" spans="2:16" x14ac:dyDescent="0.3">
      <c r="B537" s="43">
        <v>533</v>
      </c>
      <c r="C537" s="1">
        <v>7</v>
      </c>
      <c r="D537" s="291"/>
      <c r="E537" s="14" t="s">
        <v>55</v>
      </c>
      <c r="F537" s="10">
        <v>3802</v>
      </c>
      <c r="G537" s="2" t="s">
        <v>58</v>
      </c>
      <c r="H537" s="3">
        <v>61.315496098104795</v>
      </c>
      <c r="I537" s="4">
        <v>7.2463768115942031</v>
      </c>
      <c r="J537" s="6">
        <v>1.3935340022296545</v>
      </c>
      <c r="K537" s="7">
        <v>37.625418060200673</v>
      </c>
      <c r="L537" s="6">
        <v>69.955406911928648</v>
      </c>
      <c r="M537" s="8">
        <v>107.58082497212932</v>
      </c>
      <c r="N537" s="36">
        <v>12.26309921962096</v>
      </c>
      <c r="O537" s="36"/>
      <c r="P537" s="63">
        <v>1</v>
      </c>
    </row>
    <row r="538" spans="2:16" x14ac:dyDescent="0.3">
      <c r="B538" s="43">
        <v>534</v>
      </c>
      <c r="C538" s="1">
        <v>7</v>
      </c>
      <c r="D538" s="291"/>
      <c r="E538" s="14" t="s">
        <v>55</v>
      </c>
      <c r="F538" s="10">
        <v>3803</v>
      </c>
      <c r="G538" s="2" t="s">
        <v>58</v>
      </c>
      <c r="H538" s="3">
        <v>61.222593831289487</v>
      </c>
      <c r="I538" s="4">
        <v>7.5250836120401345</v>
      </c>
      <c r="J538" s="6">
        <v>1.6722408026755853</v>
      </c>
      <c r="K538" s="7">
        <v>37.904124860646604</v>
      </c>
      <c r="L538" s="6">
        <v>70.41991824600521</v>
      </c>
      <c r="M538" s="8">
        <v>108.32404310665181</v>
      </c>
      <c r="N538" s="36">
        <v>12.26309921962096</v>
      </c>
      <c r="O538" s="36"/>
      <c r="P538" s="63">
        <v>1</v>
      </c>
    </row>
    <row r="539" spans="2:16" x14ac:dyDescent="0.3">
      <c r="B539" s="43">
        <v>535</v>
      </c>
      <c r="C539" s="1">
        <v>7</v>
      </c>
      <c r="D539" s="291"/>
      <c r="E539" s="14" t="s">
        <v>55</v>
      </c>
      <c r="F539" s="10">
        <v>3804</v>
      </c>
      <c r="G539" s="2" t="s">
        <v>58</v>
      </c>
      <c r="H539" s="3">
        <v>58.900037160906727</v>
      </c>
      <c r="I539" s="4">
        <v>3.9947974730583429</v>
      </c>
      <c r="J539" s="6">
        <v>2.0438498699368264</v>
      </c>
      <c r="K539" s="7">
        <v>34.931252322556674</v>
      </c>
      <c r="L539" s="6">
        <v>64.938684503901897</v>
      </c>
      <c r="M539" s="8">
        <v>99.86993682645857</v>
      </c>
      <c r="N539" s="36">
        <v>11.798587885544409</v>
      </c>
      <c r="O539" s="36"/>
      <c r="P539" s="63">
        <v>1</v>
      </c>
    </row>
    <row r="540" spans="2:16" x14ac:dyDescent="0.3">
      <c r="B540" s="43">
        <v>536</v>
      </c>
      <c r="C540" s="1">
        <v>7</v>
      </c>
      <c r="D540" s="291"/>
      <c r="E540" s="14" t="s">
        <v>55</v>
      </c>
      <c r="F540" s="10">
        <v>3805</v>
      </c>
      <c r="G540" s="2" t="s">
        <v>58</v>
      </c>
      <c r="H540" s="3">
        <v>58.900037160906727</v>
      </c>
      <c r="I540" s="4">
        <v>3.9947974730583429</v>
      </c>
      <c r="J540" s="6">
        <v>2.0438498699368264</v>
      </c>
      <c r="K540" s="7">
        <v>34.931252322556674</v>
      </c>
      <c r="L540" s="6">
        <v>64.938684503901897</v>
      </c>
      <c r="M540" s="8">
        <v>99.86993682645857</v>
      </c>
      <c r="N540" s="36">
        <v>11.798587885544409</v>
      </c>
      <c r="O540" s="36"/>
      <c r="P540" s="63">
        <v>1</v>
      </c>
    </row>
    <row r="541" spans="2:16" x14ac:dyDescent="0.3">
      <c r="B541" s="43">
        <v>537</v>
      </c>
      <c r="C541" s="1">
        <v>7</v>
      </c>
      <c r="D541" s="291"/>
      <c r="E541" s="14" t="s">
        <v>55</v>
      </c>
      <c r="F541" s="10">
        <v>3806</v>
      </c>
      <c r="G541" s="2" t="s">
        <v>58</v>
      </c>
      <c r="H541" s="3">
        <v>58.900037160906727</v>
      </c>
      <c r="I541" s="4">
        <v>3.9947974730583429</v>
      </c>
      <c r="J541" s="6">
        <v>2.0438498699368264</v>
      </c>
      <c r="K541" s="7">
        <v>34.931252322556674</v>
      </c>
      <c r="L541" s="6">
        <v>64.938684503901897</v>
      </c>
      <c r="M541" s="8">
        <v>99.86993682645857</v>
      </c>
      <c r="N541" s="36">
        <v>11.798587885544409</v>
      </c>
      <c r="O541" s="36"/>
      <c r="P541" s="63">
        <v>1</v>
      </c>
    </row>
    <row r="542" spans="2:16" x14ac:dyDescent="0.3">
      <c r="B542" s="43">
        <v>538</v>
      </c>
      <c r="C542" s="1">
        <v>7</v>
      </c>
      <c r="D542" s="291"/>
      <c r="E542" s="14" t="s">
        <v>55</v>
      </c>
      <c r="F542" s="10">
        <v>3807</v>
      </c>
      <c r="G542" s="2" t="s">
        <v>57</v>
      </c>
      <c r="H542" s="3">
        <v>81.661092530657754</v>
      </c>
      <c r="I542" s="4">
        <v>9.3831289483463394</v>
      </c>
      <c r="J542" s="6">
        <v>2.1367521367521367</v>
      </c>
      <c r="K542" s="7">
        <v>50.167224080267559</v>
      </c>
      <c r="L542" s="6">
        <v>93.18097361575623</v>
      </c>
      <c r="M542" s="8">
        <v>143.34819769602379</v>
      </c>
      <c r="N542" s="36">
        <v>16.350798959494611</v>
      </c>
      <c r="O542" s="36"/>
      <c r="P542" s="63">
        <v>1</v>
      </c>
    </row>
    <row r="543" spans="2:16" x14ac:dyDescent="0.3">
      <c r="B543" s="43">
        <v>539</v>
      </c>
      <c r="C543" s="1">
        <v>7</v>
      </c>
      <c r="D543" s="291"/>
      <c r="E543" s="14" t="s">
        <v>56</v>
      </c>
      <c r="F543" s="10">
        <v>3801</v>
      </c>
      <c r="G543" s="2" t="s">
        <v>57</v>
      </c>
      <c r="H543" s="3">
        <v>78.781122259383139</v>
      </c>
      <c r="I543" s="4">
        <v>10.126347082868822</v>
      </c>
      <c r="J543" s="6">
        <v>1.5793385358602752</v>
      </c>
      <c r="K543" s="7">
        <v>48.866592344853231</v>
      </c>
      <c r="L543" s="6">
        <v>90.486807878112231</v>
      </c>
      <c r="M543" s="8">
        <v>139.35340022296546</v>
      </c>
      <c r="N543" s="36">
        <v>15.793385358602752</v>
      </c>
      <c r="O543" s="36"/>
      <c r="P543" s="63">
        <v>1</v>
      </c>
    </row>
    <row r="544" spans="2:16" x14ac:dyDescent="0.3">
      <c r="B544" s="43">
        <v>540</v>
      </c>
      <c r="C544" s="1">
        <v>7</v>
      </c>
      <c r="D544" s="291"/>
      <c r="E544" s="14" t="s">
        <v>56</v>
      </c>
      <c r="F544" s="10">
        <v>3802</v>
      </c>
      <c r="G544" s="2" t="s">
        <v>58</v>
      </c>
      <c r="H544" s="3">
        <v>59.736157562244522</v>
      </c>
      <c r="I544" s="4">
        <v>7.5250836120401345</v>
      </c>
      <c r="J544" s="6">
        <v>1.5793385358602752</v>
      </c>
      <c r="K544" s="7">
        <v>37.06800445930881</v>
      </c>
      <c r="L544" s="6">
        <v>68.840579710144937</v>
      </c>
      <c r="M544" s="8">
        <v>105.90858416945375</v>
      </c>
      <c r="N544" s="36">
        <v>11.984392419175029</v>
      </c>
      <c r="O544" s="36"/>
      <c r="P544" s="63">
        <v>1</v>
      </c>
    </row>
    <row r="545" spans="2:16" x14ac:dyDescent="0.3">
      <c r="B545" s="43">
        <v>541</v>
      </c>
      <c r="C545" s="1">
        <v>7</v>
      </c>
      <c r="D545" s="291"/>
      <c r="E545" s="14" t="s">
        <v>56</v>
      </c>
      <c r="F545" s="10">
        <v>3803</v>
      </c>
      <c r="G545" s="2" t="s">
        <v>58</v>
      </c>
      <c r="H545" s="3">
        <v>61.129691564474179</v>
      </c>
      <c r="I545" s="4">
        <v>7.2463768115942031</v>
      </c>
      <c r="J545" s="6">
        <v>1.5793385358602752</v>
      </c>
      <c r="K545" s="7">
        <v>37.625418060200658</v>
      </c>
      <c r="L545" s="6">
        <v>69.955406911928662</v>
      </c>
      <c r="M545" s="8">
        <v>107.58082497212932</v>
      </c>
      <c r="N545" s="36">
        <v>12.26309921962096</v>
      </c>
      <c r="O545" s="36"/>
      <c r="P545" s="63">
        <v>1</v>
      </c>
    </row>
    <row r="546" spans="2:16" x14ac:dyDescent="0.3">
      <c r="B546" s="43">
        <v>542</v>
      </c>
      <c r="C546" s="1">
        <v>7</v>
      </c>
      <c r="D546" s="291"/>
      <c r="E546" s="14" t="s">
        <v>56</v>
      </c>
      <c r="F546" s="10">
        <v>3804</v>
      </c>
      <c r="G546" s="2" t="s">
        <v>57</v>
      </c>
      <c r="H546" s="3">
        <v>84.076551467855822</v>
      </c>
      <c r="I546" s="4">
        <v>9.8476402824228924</v>
      </c>
      <c r="J546" s="6">
        <v>1.6722408026755853</v>
      </c>
      <c r="K546" s="7">
        <v>51.467855815681901</v>
      </c>
      <c r="L546" s="6">
        <v>95.596432552954298</v>
      </c>
      <c r="M546" s="8">
        <v>147.0642883686362</v>
      </c>
      <c r="N546" s="36">
        <v>16.815310293571166</v>
      </c>
      <c r="O546" s="36"/>
      <c r="P546" s="63">
        <v>1</v>
      </c>
    </row>
    <row r="547" spans="2:16" x14ac:dyDescent="0.3">
      <c r="B547" s="43">
        <v>543</v>
      </c>
      <c r="C547" s="1">
        <v>7</v>
      </c>
      <c r="D547" s="291"/>
      <c r="E547" s="14" t="s">
        <v>56</v>
      </c>
      <c r="F547" s="10">
        <v>3805</v>
      </c>
      <c r="G547" s="2" t="s">
        <v>57</v>
      </c>
      <c r="H547" s="3">
        <v>82.868821999256781</v>
      </c>
      <c r="I547" s="4">
        <v>9.6618357487922708</v>
      </c>
      <c r="J547" s="6">
        <v>1.3935340022296545</v>
      </c>
      <c r="K547" s="7">
        <v>50.538833147528806</v>
      </c>
      <c r="L547" s="6">
        <v>93.924191750278709</v>
      </c>
      <c r="M547" s="8">
        <v>144.46302489780751</v>
      </c>
      <c r="N547" s="36">
        <v>16.536603493125234</v>
      </c>
      <c r="O547" s="36"/>
      <c r="P547" s="63">
        <v>1</v>
      </c>
    </row>
    <row r="548" spans="2:16" x14ac:dyDescent="0.3">
      <c r="B548" s="43">
        <v>544</v>
      </c>
      <c r="C548" s="1">
        <v>7</v>
      </c>
      <c r="D548" s="291"/>
      <c r="E548" s="14" t="s">
        <v>56</v>
      </c>
      <c r="F548" s="10">
        <v>3806</v>
      </c>
      <c r="G548" s="2" t="s">
        <v>58</v>
      </c>
      <c r="H548" s="3">
        <v>58.900037160906727</v>
      </c>
      <c r="I548" s="4">
        <v>3.9947974730583429</v>
      </c>
      <c r="J548" s="6">
        <v>2.0438498699368264</v>
      </c>
      <c r="K548" s="7">
        <v>34.931252322556674</v>
      </c>
      <c r="L548" s="6">
        <v>64.938684503901897</v>
      </c>
      <c r="M548" s="8">
        <v>99.86993682645857</v>
      </c>
      <c r="N548" s="36">
        <v>11.798587885544409</v>
      </c>
      <c r="O548" s="36"/>
      <c r="P548" s="63">
        <v>1</v>
      </c>
    </row>
    <row r="549" spans="2:16" x14ac:dyDescent="0.3">
      <c r="B549" s="43">
        <v>545</v>
      </c>
      <c r="C549" s="1">
        <v>7</v>
      </c>
      <c r="D549" s="291"/>
      <c r="E549" s="14" t="s">
        <v>56</v>
      </c>
      <c r="F549" s="10">
        <v>3807</v>
      </c>
      <c r="G549" s="2" t="s">
        <v>58</v>
      </c>
      <c r="H549" s="3">
        <v>58.900037160906727</v>
      </c>
      <c r="I549" s="4">
        <v>3.9947974730583429</v>
      </c>
      <c r="J549" s="6">
        <v>2.0438498699368264</v>
      </c>
      <c r="K549" s="7">
        <v>34.931252322556674</v>
      </c>
      <c r="L549" s="6">
        <v>64.938684503901897</v>
      </c>
      <c r="M549" s="8">
        <v>99.86993682645857</v>
      </c>
      <c r="N549" s="36">
        <v>11.798587885544409</v>
      </c>
      <c r="O549" s="36"/>
      <c r="P549" s="63">
        <v>1</v>
      </c>
    </row>
    <row r="550" spans="2:16" ht="15" thickBot="1" x14ac:dyDescent="0.35">
      <c r="B550" s="44">
        <v>546</v>
      </c>
      <c r="C550" s="45">
        <v>7</v>
      </c>
      <c r="D550" s="292"/>
      <c r="E550" s="39" t="s">
        <v>56</v>
      </c>
      <c r="F550" s="23">
        <v>3808</v>
      </c>
      <c r="G550" s="24" t="s">
        <v>58</v>
      </c>
      <c r="H550" s="25">
        <v>58.900037160906727</v>
      </c>
      <c r="I550" s="26">
        <v>3.9947974730583429</v>
      </c>
      <c r="J550" s="27">
        <v>2.0438498699368264</v>
      </c>
      <c r="K550" s="28">
        <v>34.931252322556674</v>
      </c>
      <c r="L550" s="27">
        <v>64.938684503901897</v>
      </c>
      <c r="M550" s="29">
        <v>99.86993682645857</v>
      </c>
      <c r="N550" s="40">
        <v>11.798587885544409</v>
      </c>
      <c r="O550" s="36"/>
      <c r="P550" s="63">
        <v>1</v>
      </c>
    </row>
    <row r="551" spans="2:16" x14ac:dyDescent="0.3">
      <c r="B551" s="49">
        <v>547</v>
      </c>
      <c r="C551" s="42">
        <v>7</v>
      </c>
      <c r="D551" s="290" t="s">
        <v>48</v>
      </c>
      <c r="E551" s="15" t="s">
        <v>55</v>
      </c>
      <c r="F551" s="30">
        <v>3901</v>
      </c>
      <c r="G551" s="16" t="s">
        <v>57</v>
      </c>
      <c r="H551" s="17">
        <v>81.475287997027138</v>
      </c>
      <c r="I551" s="18">
        <v>7.1534745447788932</v>
      </c>
      <c r="J551" s="20">
        <v>1.9509476031215163</v>
      </c>
      <c r="K551" s="21">
        <v>48.773690078037916</v>
      </c>
      <c r="L551" s="20">
        <v>90.579710144927546</v>
      </c>
      <c r="M551" s="22">
        <v>139.35340022296546</v>
      </c>
      <c r="N551" s="34">
        <v>16.257896692679303</v>
      </c>
      <c r="O551" s="36"/>
      <c r="P551" s="63">
        <v>1</v>
      </c>
    </row>
    <row r="552" spans="2:16" x14ac:dyDescent="0.3">
      <c r="B552" s="43">
        <v>548</v>
      </c>
      <c r="C552" s="1">
        <v>7</v>
      </c>
      <c r="D552" s="291"/>
      <c r="E552" s="14" t="s">
        <v>55</v>
      </c>
      <c r="F552" s="10">
        <v>3902</v>
      </c>
      <c r="G552" s="2" t="s">
        <v>58</v>
      </c>
      <c r="H552" s="3">
        <v>61.315496098104795</v>
      </c>
      <c r="I552" s="4">
        <v>7.2463768115942031</v>
      </c>
      <c r="J552" s="6">
        <v>1.3935340022296545</v>
      </c>
      <c r="K552" s="7">
        <v>37.625418060200673</v>
      </c>
      <c r="L552" s="6">
        <v>69.955406911928648</v>
      </c>
      <c r="M552" s="8">
        <v>107.58082497212932</v>
      </c>
      <c r="N552" s="36">
        <v>12.26309921962096</v>
      </c>
      <c r="O552" s="36"/>
      <c r="P552" s="63">
        <v>1</v>
      </c>
    </row>
    <row r="553" spans="2:16" x14ac:dyDescent="0.3">
      <c r="B553" s="43">
        <v>549</v>
      </c>
      <c r="C553" s="1">
        <v>7</v>
      </c>
      <c r="D553" s="291"/>
      <c r="E553" s="14" t="s">
        <v>55</v>
      </c>
      <c r="F553" s="10">
        <v>3903</v>
      </c>
      <c r="G553" s="2" t="s">
        <v>57</v>
      </c>
      <c r="H553" s="3">
        <v>78.87402452619844</v>
      </c>
      <c r="I553" s="4">
        <v>9.9405425492382022</v>
      </c>
      <c r="J553" s="6">
        <v>1.4864362690449648</v>
      </c>
      <c r="K553" s="7">
        <v>48.587885544407285</v>
      </c>
      <c r="L553" s="6">
        <v>90.3010033444816</v>
      </c>
      <c r="M553" s="8">
        <v>138.88888888888889</v>
      </c>
      <c r="N553" s="36">
        <v>15.793385358602752</v>
      </c>
      <c r="O553" s="36"/>
      <c r="P553" s="63">
        <v>1</v>
      </c>
    </row>
    <row r="554" spans="2:16" x14ac:dyDescent="0.3">
      <c r="B554" s="43">
        <v>550</v>
      </c>
      <c r="C554" s="1">
        <v>7</v>
      </c>
      <c r="D554" s="291"/>
      <c r="E554" s="14" t="s">
        <v>55</v>
      </c>
      <c r="F554" s="10">
        <v>3904</v>
      </c>
      <c r="G554" s="2" t="s">
        <v>58</v>
      </c>
      <c r="H554" s="3">
        <v>58.900037160906727</v>
      </c>
      <c r="I554" s="4">
        <v>3.9947974730583429</v>
      </c>
      <c r="J554" s="6">
        <v>2.0438498699368264</v>
      </c>
      <c r="K554" s="7">
        <v>34.931252322556674</v>
      </c>
      <c r="L554" s="6">
        <v>64.938684503901897</v>
      </c>
      <c r="M554" s="8">
        <v>99.86993682645857</v>
      </c>
      <c r="N554" s="36">
        <v>11.798587885544409</v>
      </c>
      <c r="O554" s="36"/>
      <c r="P554" s="63">
        <v>1</v>
      </c>
    </row>
    <row r="555" spans="2:16" x14ac:dyDescent="0.3">
      <c r="B555" s="43">
        <v>551</v>
      </c>
      <c r="C555" s="1">
        <v>7</v>
      </c>
      <c r="D555" s="291"/>
      <c r="E555" s="14" t="s">
        <v>55</v>
      </c>
      <c r="F555" s="10">
        <v>3905</v>
      </c>
      <c r="G555" s="2" t="s">
        <v>58</v>
      </c>
      <c r="H555" s="3">
        <v>58.900037160906727</v>
      </c>
      <c r="I555" s="4">
        <v>3.9947974730583429</v>
      </c>
      <c r="J555" s="6">
        <v>2.0438498699368264</v>
      </c>
      <c r="K555" s="7">
        <v>34.931252322556674</v>
      </c>
      <c r="L555" s="6">
        <v>64.938684503901897</v>
      </c>
      <c r="M555" s="8">
        <v>99.86993682645857</v>
      </c>
      <c r="N555" s="36">
        <v>11.798587885544409</v>
      </c>
      <c r="O555" s="36"/>
      <c r="P555" s="63">
        <v>1</v>
      </c>
    </row>
    <row r="556" spans="2:16" x14ac:dyDescent="0.3">
      <c r="B556" s="43">
        <v>552</v>
      </c>
      <c r="C556" s="1">
        <v>7</v>
      </c>
      <c r="D556" s="291"/>
      <c r="E556" s="14" t="s">
        <v>55</v>
      </c>
      <c r="F556" s="10">
        <v>3906</v>
      </c>
      <c r="G556" s="2" t="s">
        <v>58</v>
      </c>
      <c r="H556" s="3">
        <v>58.900037160906727</v>
      </c>
      <c r="I556" s="4">
        <v>3.9947974730583429</v>
      </c>
      <c r="J556" s="6">
        <v>2.0438498699368264</v>
      </c>
      <c r="K556" s="7">
        <v>34.931252322556674</v>
      </c>
      <c r="L556" s="6">
        <v>64.938684503901897</v>
      </c>
      <c r="M556" s="8">
        <v>99.86993682645857</v>
      </c>
      <c r="N556" s="36">
        <v>11.798587885544409</v>
      </c>
      <c r="O556" s="36"/>
      <c r="P556" s="63">
        <v>1</v>
      </c>
    </row>
    <row r="557" spans="2:16" x14ac:dyDescent="0.3">
      <c r="B557" s="43">
        <v>553</v>
      </c>
      <c r="C557" s="1">
        <v>7</v>
      </c>
      <c r="D557" s="291"/>
      <c r="E557" s="14" t="s">
        <v>55</v>
      </c>
      <c r="F557" s="10">
        <v>3907</v>
      </c>
      <c r="G557" s="2" t="s">
        <v>57</v>
      </c>
      <c r="H557" s="3">
        <v>81.661092530657754</v>
      </c>
      <c r="I557" s="4">
        <v>9.3831289483463394</v>
      </c>
      <c r="J557" s="6">
        <v>2.1367521367521367</v>
      </c>
      <c r="K557" s="7">
        <v>50.167224080267559</v>
      </c>
      <c r="L557" s="6">
        <v>93.18097361575623</v>
      </c>
      <c r="M557" s="8">
        <v>143.34819769602379</v>
      </c>
      <c r="N557" s="36">
        <v>16.350798959494611</v>
      </c>
      <c r="O557" s="36"/>
      <c r="P557" s="63">
        <v>1</v>
      </c>
    </row>
    <row r="558" spans="2:16" x14ac:dyDescent="0.3">
      <c r="B558" s="43">
        <v>554</v>
      </c>
      <c r="C558" s="1">
        <v>7</v>
      </c>
      <c r="D558" s="291"/>
      <c r="E558" s="14" t="s">
        <v>56</v>
      </c>
      <c r="F558" s="10">
        <v>3901</v>
      </c>
      <c r="G558" s="2" t="s">
        <v>57</v>
      </c>
      <c r="H558" s="3">
        <v>78.781122259383139</v>
      </c>
      <c r="I558" s="4">
        <v>10.126347082868822</v>
      </c>
      <c r="J558" s="6">
        <v>1.5793385358602752</v>
      </c>
      <c r="K558" s="7">
        <v>48.866592344853231</v>
      </c>
      <c r="L558" s="6">
        <v>90.486807878112231</v>
      </c>
      <c r="M558" s="8">
        <v>139.35340022296546</v>
      </c>
      <c r="N558" s="36">
        <v>15.793385358602752</v>
      </c>
      <c r="O558" s="36"/>
      <c r="P558" s="63">
        <v>1</v>
      </c>
    </row>
    <row r="559" spans="2:16" x14ac:dyDescent="0.3">
      <c r="B559" s="43">
        <v>555</v>
      </c>
      <c r="C559" s="1">
        <v>7</v>
      </c>
      <c r="D559" s="291"/>
      <c r="E559" s="14" t="s">
        <v>56</v>
      </c>
      <c r="F559" s="10">
        <v>3902</v>
      </c>
      <c r="G559" s="2" t="s">
        <v>57</v>
      </c>
      <c r="H559" s="3">
        <v>78.87402452619844</v>
      </c>
      <c r="I559" s="4">
        <v>9.8476402824228924</v>
      </c>
      <c r="J559" s="6">
        <v>1.5793385358602752</v>
      </c>
      <c r="K559" s="7">
        <v>49.052396878483862</v>
      </c>
      <c r="L559" s="6">
        <v>90.3010033444816</v>
      </c>
      <c r="M559" s="8">
        <v>139.35340022296546</v>
      </c>
      <c r="N559" s="36">
        <v>15.793385358602752</v>
      </c>
      <c r="O559" s="36"/>
      <c r="P559" s="63">
        <v>1</v>
      </c>
    </row>
    <row r="560" spans="2:16" x14ac:dyDescent="0.3">
      <c r="B560" s="43">
        <v>556</v>
      </c>
      <c r="C560" s="1">
        <v>7</v>
      </c>
      <c r="D560" s="291"/>
      <c r="E560" s="14" t="s">
        <v>56</v>
      </c>
      <c r="F560" s="10">
        <v>3903</v>
      </c>
      <c r="G560" s="2" t="s">
        <v>58</v>
      </c>
      <c r="H560" s="3">
        <v>61.129691564474179</v>
      </c>
      <c r="I560" s="4">
        <v>7.2463768115942031</v>
      </c>
      <c r="J560" s="6">
        <v>1.5793385358602752</v>
      </c>
      <c r="K560" s="7">
        <v>37.625418060200658</v>
      </c>
      <c r="L560" s="6">
        <v>69.955406911928662</v>
      </c>
      <c r="M560" s="8">
        <v>107.58082497212932</v>
      </c>
      <c r="N560" s="36">
        <v>12.26309921962096</v>
      </c>
      <c r="O560" s="36"/>
      <c r="P560" s="63">
        <v>1</v>
      </c>
    </row>
    <row r="561" spans="2:16" x14ac:dyDescent="0.3">
      <c r="B561" s="43">
        <v>557</v>
      </c>
      <c r="C561" s="1">
        <v>7</v>
      </c>
      <c r="D561" s="291"/>
      <c r="E561" s="14" t="s">
        <v>56</v>
      </c>
      <c r="F561" s="10">
        <v>3904</v>
      </c>
      <c r="G561" s="2" t="s">
        <v>57</v>
      </c>
      <c r="H561" s="3">
        <v>84.076551467855822</v>
      </c>
      <c r="I561" s="4">
        <v>9.8476402824228924</v>
      </c>
      <c r="J561" s="6">
        <v>1.6722408026755853</v>
      </c>
      <c r="K561" s="7">
        <v>51.467855815681901</v>
      </c>
      <c r="L561" s="6">
        <v>95.596432552954298</v>
      </c>
      <c r="M561" s="8">
        <v>147.0642883686362</v>
      </c>
      <c r="N561" s="36">
        <v>16.815310293571166</v>
      </c>
      <c r="O561" s="36"/>
      <c r="P561" s="63">
        <v>1</v>
      </c>
    </row>
    <row r="562" spans="2:16" x14ac:dyDescent="0.3">
      <c r="B562" s="43">
        <v>558</v>
      </c>
      <c r="C562" s="1">
        <v>7</v>
      </c>
      <c r="D562" s="291"/>
      <c r="E562" s="14" t="s">
        <v>56</v>
      </c>
      <c r="F562" s="10">
        <v>3905</v>
      </c>
      <c r="G562" s="2" t="s">
        <v>57</v>
      </c>
      <c r="H562" s="3">
        <v>82.868821999256781</v>
      </c>
      <c r="I562" s="4">
        <v>9.6618357487922708</v>
      </c>
      <c r="J562" s="6">
        <v>1.3935340022296545</v>
      </c>
      <c r="K562" s="7">
        <v>50.538833147528806</v>
      </c>
      <c r="L562" s="6">
        <v>93.924191750278709</v>
      </c>
      <c r="M562" s="8">
        <v>144.46302489780751</v>
      </c>
      <c r="N562" s="36">
        <v>16.536603493125234</v>
      </c>
      <c r="O562" s="36"/>
      <c r="P562" s="63">
        <v>1</v>
      </c>
    </row>
    <row r="563" spans="2:16" x14ac:dyDescent="0.3">
      <c r="B563" s="43">
        <v>559</v>
      </c>
      <c r="C563" s="1">
        <v>7</v>
      </c>
      <c r="D563" s="291"/>
      <c r="E563" s="14" t="s">
        <v>56</v>
      </c>
      <c r="F563" s="10">
        <v>3906</v>
      </c>
      <c r="G563" s="2" t="s">
        <v>58</v>
      </c>
      <c r="H563" s="3">
        <v>58.900037160906727</v>
      </c>
      <c r="I563" s="4">
        <v>3.9947974730583429</v>
      </c>
      <c r="J563" s="6">
        <v>2.0438498699368264</v>
      </c>
      <c r="K563" s="7">
        <v>34.931252322556674</v>
      </c>
      <c r="L563" s="6">
        <v>64.938684503901897</v>
      </c>
      <c r="M563" s="8">
        <v>99.86993682645857</v>
      </c>
      <c r="N563" s="36">
        <v>11.798587885544409</v>
      </c>
      <c r="O563" s="36"/>
      <c r="P563" s="63">
        <v>1</v>
      </c>
    </row>
    <row r="564" spans="2:16" x14ac:dyDescent="0.3">
      <c r="B564" s="43">
        <v>560</v>
      </c>
      <c r="C564" s="1">
        <v>7</v>
      </c>
      <c r="D564" s="291"/>
      <c r="E564" s="14" t="s">
        <v>56</v>
      </c>
      <c r="F564" s="10">
        <v>3907</v>
      </c>
      <c r="G564" s="2" t="s">
        <v>58</v>
      </c>
      <c r="H564" s="3">
        <v>58.900037160906727</v>
      </c>
      <c r="I564" s="4">
        <v>3.9947974730583429</v>
      </c>
      <c r="J564" s="6">
        <v>2.0438498699368264</v>
      </c>
      <c r="K564" s="7">
        <v>34.931252322556674</v>
      </c>
      <c r="L564" s="6">
        <v>64.938684503901897</v>
      </c>
      <c r="M564" s="8">
        <v>99.86993682645857</v>
      </c>
      <c r="N564" s="36">
        <v>11.798587885544409</v>
      </c>
      <c r="O564" s="36"/>
      <c r="P564" s="63">
        <v>1</v>
      </c>
    </row>
    <row r="565" spans="2:16" ht="15" thickBot="1" x14ac:dyDescent="0.35">
      <c r="B565" s="44">
        <v>561</v>
      </c>
      <c r="C565" s="45">
        <v>7</v>
      </c>
      <c r="D565" s="292"/>
      <c r="E565" s="39" t="s">
        <v>56</v>
      </c>
      <c r="F565" s="23">
        <v>3908</v>
      </c>
      <c r="G565" s="24" t="s">
        <v>58</v>
      </c>
      <c r="H565" s="25">
        <v>58.900037160906727</v>
      </c>
      <c r="I565" s="26">
        <v>3.9947974730583429</v>
      </c>
      <c r="J565" s="27">
        <v>2.0438498699368264</v>
      </c>
      <c r="K565" s="28">
        <v>34.931252322556674</v>
      </c>
      <c r="L565" s="27">
        <v>64.938684503901897</v>
      </c>
      <c r="M565" s="29">
        <v>99.86993682645857</v>
      </c>
      <c r="N565" s="40">
        <v>11.798587885544409</v>
      </c>
      <c r="O565" s="36"/>
      <c r="P565" s="63">
        <v>1</v>
      </c>
    </row>
    <row r="566" spans="2:16" x14ac:dyDescent="0.3">
      <c r="B566" s="49">
        <v>562</v>
      </c>
      <c r="C566" s="42">
        <v>7</v>
      </c>
      <c r="D566" s="290" t="s">
        <v>49</v>
      </c>
      <c r="E566" s="15" t="s">
        <v>55</v>
      </c>
      <c r="F566" s="30">
        <v>4001</v>
      </c>
      <c r="G566" s="16" t="s">
        <v>57</v>
      </c>
      <c r="H566" s="17">
        <v>81.475287997027138</v>
      </c>
      <c r="I566" s="18">
        <v>7.1534745447788932</v>
      </c>
      <c r="J566" s="20">
        <v>1.9509476031215163</v>
      </c>
      <c r="K566" s="21">
        <v>48.773690078037916</v>
      </c>
      <c r="L566" s="20">
        <v>90.579710144927546</v>
      </c>
      <c r="M566" s="22">
        <v>139.35340022296546</v>
      </c>
      <c r="N566" s="34">
        <v>16.257896692679303</v>
      </c>
      <c r="O566" s="36"/>
      <c r="P566" s="63">
        <v>1</v>
      </c>
    </row>
    <row r="567" spans="2:16" x14ac:dyDescent="0.3">
      <c r="B567" s="43">
        <v>563</v>
      </c>
      <c r="C567" s="1">
        <v>7</v>
      </c>
      <c r="D567" s="291"/>
      <c r="E567" s="14" t="s">
        <v>55</v>
      </c>
      <c r="F567" s="10">
        <v>4002</v>
      </c>
      <c r="G567" s="2" t="s">
        <v>58</v>
      </c>
      <c r="H567" s="3">
        <v>61.315496098104795</v>
      </c>
      <c r="I567" s="4">
        <v>7.2463768115942031</v>
      </c>
      <c r="J567" s="6">
        <v>1.3935340022296545</v>
      </c>
      <c r="K567" s="7">
        <v>37.625418060200673</v>
      </c>
      <c r="L567" s="6">
        <v>69.955406911928648</v>
      </c>
      <c r="M567" s="8">
        <v>107.58082497212932</v>
      </c>
      <c r="N567" s="36">
        <v>12.26309921962096</v>
      </c>
      <c r="O567" s="36"/>
      <c r="P567" s="63">
        <v>1</v>
      </c>
    </row>
    <row r="568" spans="2:16" x14ac:dyDescent="0.3">
      <c r="B568" s="43">
        <v>564</v>
      </c>
      <c r="C568" s="1">
        <v>7</v>
      </c>
      <c r="D568" s="291"/>
      <c r="E568" s="14" t="s">
        <v>55</v>
      </c>
      <c r="F568" s="10">
        <v>4003</v>
      </c>
      <c r="G568" s="2" t="s">
        <v>57</v>
      </c>
      <c r="H568" s="3">
        <v>78.87402452619844</v>
      </c>
      <c r="I568" s="4">
        <v>9.9405425492382022</v>
      </c>
      <c r="J568" s="6">
        <v>1.4864362690449648</v>
      </c>
      <c r="K568" s="7">
        <v>48.587885544407285</v>
      </c>
      <c r="L568" s="6">
        <v>90.3010033444816</v>
      </c>
      <c r="M568" s="8">
        <v>138.88888888888889</v>
      </c>
      <c r="N568" s="36">
        <v>15.793385358602752</v>
      </c>
      <c r="O568" s="36"/>
      <c r="P568" s="63">
        <v>1</v>
      </c>
    </row>
    <row r="569" spans="2:16" x14ac:dyDescent="0.3">
      <c r="B569" s="43">
        <v>565</v>
      </c>
      <c r="C569" s="1">
        <v>7</v>
      </c>
      <c r="D569" s="291"/>
      <c r="E569" s="14" t="s">
        <v>55</v>
      </c>
      <c r="F569" s="10">
        <v>4004</v>
      </c>
      <c r="G569" s="2" t="s">
        <v>58</v>
      </c>
      <c r="H569" s="3">
        <v>58.900037160906727</v>
      </c>
      <c r="I569" s="4">
        <v>3.9947974730583429</v>
      </c>
      <c r="J569" s="6">
        <v>2.0438498699368264</v>
      </c>
      <c r="K569" s="7">
        <v>34.931252322556674</v>
      </c>
      <c r="L569" s="6">
        <v>64.938684503901897</v>
      </c>
      <c r="M569" s="8">
        <v>99.86993682645857</v>
      </c>
      <c r="N569" s="36">
        <v>11.798587885544409</v>
      </c>
      <c r="O569" s="36"/>
      <c r="P569" s="63">
        <v>1</v>
      </c>
    </row>
    <row r="570" spans="2:16" x14ac:dyDescent="0.3">
      <c r="B570" s="43">
        <v>566</v>
      </c>
      <c r="C570" s="1">
        <v>7</v>
      </c>
      <c r="D570" s="291"/>
      <c r="E570" s="14" t="s">
        <v>55</v>
      </c>
      <c r="F570" s="10">
        <v>4005</v>
      </c>
      <c r="G570" s="2" t="s">
        <v>58</v>
      </c>
      <c r="H570" s="3">
        <v>58.900037160906727</v>
      </c>
      <c r="I570" s="4">
        <v>3.9947974730583429</v>
      </c>
      <c r="J570" s="6">
        <v>2.0438498699368264</v>
      </c>
      <c r="K570" s="7">
        <v>34.931252322556674</v>
      </c>
      <c r="L570" s="6">
        <v>64.938684503901897</v>
      </c>
      <c r="M570" s="8">
        <v>99.86993682645857</v>
      </c>
      <c r="N570" s="36">
        <v>11.798587885544409</v>
      </c>
      <c r="O570" s="36"/>
      <c r="P570" s="63">
        <v>1</v>
      </c>
    </row>
    <row r="571" spans="2:16" x14ac:dyDescent="0.3">
      <c r="B571" s="43">
        <v>567</v>
      </c>
      <c r="C571" s="1">
        <v>7</v>
      </c>
      <c r="D571" s="291"/>
      <c r="E571" s="14" t="s">
        <v>55</v>
      </c>
      <c r="F571" s="10">
        <v>4006</v>
      </c>
      <c r="G571" s="2" t="s">
        <v>58</v>
      </c>
      <c r="H571" s="3">
        <v>58.900037160906727</v>
      </c>
      <c r="I571" s="4">
        <v>3.9947974730583429</v>
      </c>
      <c r="J571" s="6">
        <v>2.0438498699368264</v>
      </c>
      <c r="K571" s="7">
        <v>34.931252322556674</v>
      </c>
      <c r="L571" s="6">
        <v>64.938684503901897</v>
      </c>
      <c r="M571" s="8">
        <v>99.86993682645857</v>
      </c>
      <c r="N571" s="36">
        <v>11.798587885544409</v>
      </c>
      <c r="O571" s="36"/>
      <c r="P571" s="63">
        <v>1</v>
      </c>
    </row>
    <row r="572" spans="2:16" x14ac:dyDescent="0.3">
      <c r="B572" s="43">
        <v>568</v>
      </c>
      <c r="C572" s="1">
        <v>7</v>
      </c>
      <c r="D572" s="291"/>
      <c r="E572" s="14" t="s">
        <v>55</v>
      </c>
      <c r="F572" s="10">
        <v>4007</v>
      </c>
      <c r="G572" s="2" t="s">
        <v>57</v>
      </c>
      <c r="H572" s="3">
        <v>81.661092530657754</v>
      </c>
      <c r="I572" s="4">
        <v>9.3831289483463394</v>
      </c>
      <c r="J572" s="6">
        <v>2.1367521367521367</v>
      </c>
      <c r="K572" s="7">
        <v>50.167224080267559</v>
      </c>
      <c r="L572" s="6">
        <v>93.18097361575623</v>
      </c>
      <c r="M572" s="8">
        <v>143.34819769602379</v>
      </c>
      <c r="N572" s="36">
        <v>16.350798959494611</v>
      </c>
      <c r="O572" s="36"/>
      <c r="P572" s="63">
        <v>1</v>
      </c>
    </row>
    <row r="573" spans="2:16" x14ac:dyDescent="0.3">
      <c r="B573" s="43">
        <v>569</v>
      </c>
      <c r="C573" s="1">
        <v>7</v>
      </c>
      <c r="D573" s="291"/>
      <c r="E573" s="14" t="s">
        <v>56</v>
      </c>
      <c r="F573" s="10">
        <v>4001</v>
      </c>
      <c r="G573" s="2" t="s">
        <v>57</v>
      </c>
      <c r="H573" s="3">
        <v>78.781122259383139</v>
      </c>
      <c r="I573" s="4">
        <v>10.126347082868822</v>
      </c>
      <c r="J573" s="6">
        <v>1.5793385358602752</v>
      </c>
      <c r="K573" s="7">
        <v>48.866592344853231</v>
      </c>
      <c r="L573" s="6">
        <v>90.486807878112231</v>
      </c>
      <c r="M573" s="8">
        <v>139.35340022296546</v>
      </c>
      <c r="N573" s="36">
        <v>15.793385358602752</v>
      </c>
      <c r="O573" s="36"/>
      <c r="P573" s="63">
        <v>1</v>
      </c>
    </row>
    <row r="574" spans="2:16" x14ac:dyDescent="0.3">
      <c r="B574" s="43">
        <v>570</v>
      </c>
      <c r="C574" s="1">
        <v>7</v>
      </c>
      <c r="D574" s="291"/>
      <c r="E574" s="14" t="s">
        <v>56</v>
      </c>
      <c r="F574" s="10">
        <v>4002</v>
      </c>
      <c r="G574" s="2" t="s">
        <v>57</v>
      </c>
      <c r="H574" s="3">
        <v>78.87402452619844</v>
      </c>
      <c r="I574" s="4">
        <v>9.8476402824228924</v>
      </c>
      <c r="J574" s="6">
        <v>1.5793385358602752</v>
      </c>
      <c r="K574" s="7">
        <v>49.052396878483862</v>
      </c>
      <c r="L574" s="6">
        <v>90.3010033444816</v>
      </c>
      <c r="M574" s="8">
        <v>139.35340022296546</v>
      </c>
      <c r="N574" s="36">
        <v>15.793385358602752</v>
      </c>
      <c r="O574" s="36"/>
      <c r="P574" s="63">
        <v>1</v>
      </c>
    </row>
    <row r="575" spans="2:16" x14ac:dyDescent="0.3">
      <c r="B575" s="43">
        <v>571</v>
      </c>
      <c r="C575" s="1">
        <v>7</v>
      </c>
      <c r="D575" s="291"/>
      <c r="E575" s="14" t="s">
        <v>56</v>
      </c>
      <c r="F575" s="10">
        <v>4003</v>
      </c>
      <c r="G575" s="2" t="s">
        <v>58</v>
      </c>
      <c r="H575" s="3">
        <v>61.129691564474179</v>
      </c>
      <c r="I575" s="4">
        <v>7.2463768115942031</v>
      </c>
      <c r="J575" s="6">
        <v>1.5793385358602752</v>
      </c>
      <c r="K575" s="7">
        <v>37.625418060200658</v>
      </c>
      <c r="L575" s="6">
        <v>69.955406911928662</v>
      </c>
      <c r="M575" s="8">
        <v>107.58082497212932</v>
      </c>
      <c r="N575" s="36">
        <v>12.26309921962096</v>
      </c>
      <c r="O575" s="36"/>
      <c r="P575" s="63">
        <v>1</v>
      </c>
    </row>
    <row r="576" spans="2:16" x14ac:dyDescent="0.3">
      <c r="B576" s="43">
        <v>572</v>
      </c>
      <c r="C576" s="1">
        <v>7</v>
      </c>
      <c r="D576" s="291"/>
      <c r="E576" s="14" t="s">
        <v>56</v>
      </c>
      <c r="F576" s="10">
        <v>4004</v>
      </c>
      <c r="G576" s="2" t="s">
        <v>57</v>
      </c>
      <c r="H576" s="3">
        <v>84.076551467855822</v>
      </c>
      <c r="I576" s="4">
        <v>9.8476402824228924</v>
      </c>
      <c r="J576" s="6">
        <v>1.6722408026755853</v>
      </c>
      <c r="K576" s="7">
        <v>51.467855815681901</v>
      </c>
      <c r="L576" s="6">
        <v>95.596432552954298</v>
      </c>
      <c r="M576" s="8">
        <v>147.0642883686362</v>
      </c>
      <c r="N576" s="36">
        <v>16.815310293571166</v>
      </c>
      <c r="O576" s="36"/>
      <c r="P576" s="63">
        <v>1</v>
      </c>
    </row>
    <row r="577" spans="2:16" x14ac:dyDescent="0.3">
      <c r="B577" s="43">
        <v>573</v>
      </c>
      <c r="C577" s="1">
        <v>7</v>
      </c>
      <c r="D577" s="291"/>
      <c r="E577" s="14" t="s">
        <v>56</v>
      </c>
      <c r="F577" s="10">
        <v>4005</v>
      </c>
      <c r="G577" s="2" t="s">
        <v>57</v>
      </c>
      <c r="H577" s="3">
        <v>82.868821999256781</v>
      </c>
      <c r="I577" s="4">
        <v>9.6618357487922708</v>
      </c>
      <c r="J577" s="6">
        <v>1.3935340022296545</v>
      </c>
      <c r="K577" s="7">
        <v>50.538833147528806</v>
      </c>
      <c r="L577" s="6">
        <v>93.924191750278709</v>
      </c>
      <c r="M577" s="8">
        <v>144.46302489780751</v>
      </c>
      <c r="N577" s="36">
        <v>16.536603493125234</v>
      </c>
      <c r="O577" s="36"/>
      <c r="P577" s="63">
        <v>1</v>
      </c>
    </row>
    <row r="578" spans="2:16" x14ac:dyDescent="0.3">
      <c r="B578" s="43">
        <v>574</v>
      </c>
      <c r="C578" s="1">
        <v>7</v>
      </c>
      <c r="D578" s="291"/>
      <c r="E578" s="14" t="s">
        <v>56</v>
      </c>
      <c r="F578" s="10">
        <v>4006</v>
      </c>
      <c r="G578" s="2" t="s">
        <v>58</v>
      </c>
      <c r="H578" s="3">
        <v>58.900037160906727</v>
      </c>
      <c r="I578" s="4">
        <v>3.9947974730583429</v>
      </c>
      <c r="J578" s="6">
        <v>2.0438498699368264</v>
      </c>
      <c r="K578" s="7">
        <v>34.931252322556674</v>
      </c>
      <c r="L578" s="6">
        <v>64.938684503901897</v>
      </c>
      <c r="M578" s="8">
        <v>99.86993682645857</v>
      </c>
      <c r="N578" s="36">
        <v>11.798587885544409</v>
      </c>
      <c r="O578" s="36"/>
      <c r="P578" s="63">
        <v>1</v>
      </c>
    </row>
    <row r="579" spans="2:16" x14ac:dyDescent="0.3">
      <c r="B579" s="43">
        <v>575</v>
      </c>
      <c r="C579" s="1">
        <v>7</v>
      </c>
      <c r="D579" s="291"/>
      <c r="E579" s="14" t="s">
        <v>56</v>
      </c>
      <c r="F579" s="10">
        <v>4007</v>
      </c>
      <c r="G579" s="2" t="s">
        <v>58</v>
      </c>
      <c r="H579" s="3">
        <v>58.900037160906727</v>
      </c>
      <c r="I579" s="4">
        <v>3.9947974730583429</v>
      </c>
      <c r="J579" s="6">
        <v>2.0438498699368264</v>
      </c>
      <c r="K579" s="7">
        <v>34.931252322556674</v>
      </c>
      <c r="L579" s="6">
        <v>64.938684503901897</v>
      </c>
      <c r="M579" s="8">
        <v>99.86993682645857</v>
      </c>
      <c r="N579" s="36">
        <v>11.798587885544409</v>
      </c>
      <c r="O579" s="36"/>
      <c r="P579" s="63">
        <v>1</v>
      </c>
    </row>
    <row r="580" spans="2:16" ht="15" thickBot="1" x14ac:dyDescent="0.35">
      <c r="B580" s="44">
        <v>576</v>
      </c>
      <c r="C580" s="45">
        <v>7</v>
      </c>
      <c r="D580" s="292"/>
      <c r="E580" s="39" t="s">
        <v>56</v>
      </c>
      <c r="F580" s="23">
        <v>4008</v>
      </c>
      <c r="G580" s="24" t="s">
        <v>58</v>
      </c>
      <c r="H580" s="25">
        <v>58.900037160906727</v>
      </c>
      <c r="I580" s="26">
        <v>3.9947974730583429</v>
      </c>
      <c r="J580" s="27">
        <v>2.0438498699368264</v>
      </c>
      <c r="K580" s="28">
        <v>34.931252322556674</v>
      </c>
      <c r="L580" s="27">
        <v>64.938684503901897</v>
      </c>
      <c r="M580" s="29">
        <v>99.86993682645857</v>
      </c>
      <c r="N580" s="40">
        <v>11.798587885544409</v>
      </c>
      <c r="O580" s="36"/>
      <c r="P580" s="63">
        <v>1</v>
      </c>
    </row>
    <row r="581" spans="2:16" x14ac:dyDescent="0.3">
      <c r="B581" s="49">
        <v>577</v>
      </c>
      <c r="C581" s="42">
        <v>7</v>
      </c>
      <c r="D581" s="290" t="s">
        <v>50</v>
      </c>
      <c r="E581" s="15" t="s">
        <v>55</v>
      </c>
      <c r="F581" s="30">
        <v>4101</v>
      </c>
      <c r="G581" s="16" t="s">
        <v>57</v>
      </c>
      <c r="H581" s="17">
        <v>81.475287997027138</v>
      </c>
      <c r="I581" s="18">
        <v>7.1534745447788932</v>
      </c>
      <c r="J581" s="20">
        <v>1.9509476031215163</v>
      </c>
      <c r="K581" s="21">
        <v>48.773690078037916</v>
      </c>
      <c r="L581" s="20">
        <v>90.579710144927546</v>
      </c>
      <c r="M581" s="22">
        <v>139.35340022296546</v>
      </c>
      <c r="N581" s="34">
        <v>16.257896692679303</v>
      </c>
      <c r="O581" s="36"/>
      <c r="P581" s="63">
        <v>1</v>
      </c>
    </row>
    <row r="582" spans="2:16" x14ac:dyDescent="0.3">
      <c r="B582" s="43">
        <v>578</v>
      </c>
      <c r="C582" s="1">
        <v>7</v>
      </c>
      <c r="D582" s="291"/>
      <c r="E582" s="14" t="s">
        <v>55</v>
      </c>
      <c r="F582" s="10">
        <v>4102</v>
      </c>
      <c r="G582" s="2" t="s">
        <v>58</v>
      </c>
      <c r="H582" s="3">
        <v>61.315496098104795</v>
      </c>
      <c r="I582" s="4">
        <v>7.2463768115942031</v>
      </c>
      <c r="J582" s="6">
        <v>1.3935340022296545</v>
      </c>
      <c r="K582" s="7">
        <v>37.625418060200673</v>
      </c>
      <c r="L582" s="6">
        <v>69.955406911928648</v>
      </c>
      <c r="M582" s="8">
        <v>107.58082497212932</v>
      </c>
      <c r="N582" s="36">
        <v>12.26309921962096</v>
      </c>
      <c r="O582" s="36"/>
      <c r="P582" s="63">
        <v>1</v>
      </c>
    </row>
    <row r="583" spans="2:16" x14ac:dyDescent="0.3">
      <c r="B583" s="43">
        <v>579</v>
      </c>
      <c r="C583" s="1">
        <v>7</v>
      </c>
      <c r="D583" s="291"/>
      <c r="E583" s="14" t="s">
        <v>55</v>
      </c>
      <c r="F583" s="10">
        <v>4103</v>
      </c>
      <c r="G583" s="2" t="s">
        <v>57</v>
      </c>
      <c r="H583" s="3">
        <v>78.87402452619844</v>
      </c>
      <c r="I583" s="4">
        <v>9.9405425492382022</v>
      </c>
      <c r="J583" s="6">
        <v>1.4864362690449648</v>
      </c>
      <c r="K583" s="7">
        <v>48.587885544407285</v>
      </c>
      <c r="L583" s="6">
        <v>90.3010033444816</v>
      </c>
      <c r="M583" s="8">
        <v>138.88888888888889</v>
      </c>
      <c r="N583" s="36">
        <v>15.793385358602752</v>
      </c>
      <c r="O583" s="36"/>
      <c r="P583" s="63">
        <v>1</v>
      </c>
    </row>
    <row r="584" spans="2:16" x14ac:dyDescent="0.3">
      <c r="B584" s="43">
        <v>580</v>
      </c>
      <c r="C584" s="1">
        <v>7</v>
      </c>
      <c r="D584" s="291"/>
      <c r="E584" s="14" t="s">
        <v>55</v>
      </c>
      <c r="F584" s="10">
        <v>4104</v>
      </c>
      <c r="G584" s="2" t="s">
        <v>58</v>
      </c>
      <c r="H584" s="3">
        <v>58.900037160906727</v>
      </c>
      <c r="I584" s="4">
        <v>3.9947974730583429</v>
      </c>
      <c r="J584" s="6">
        <v>2.0438498699368264</v>
      </c>
      <c r="K584" s="7">
        <v>34.931252322556674</v>
      </c>
      <c r="L584" s="6">
        <v>64.938684503901897</v>
      </c>
      <c r="M584" s="8">
        <v>99.86993682645857</v>
      </c>
      <c r="N584" s="36">
        <v>11.798587885544409</v>
      </c>
      <c r="O584" s="36"/>
      <c r="P584" s="63">
        <v>1</v>
      </c>
    </row>
    <row r="585" spans="2:16" x14ac:dyDescent="0.3">
      <c r="B585" s="43">
        <v>581</v>
      </c>
      <c r="C585" s="1">
        <v>7</v>
      </c>
      <c r="D585" s="291"/>
      <c r="E585" s="14" t="s">
        <v>55</v>
      </c>
      <c r="F585" s="10">
        <v>4105</v>
      </c>
      <c r="G585" s="2" t="s">
        <v>58</v>
      </c>
      <c r="H585" s="3">
        <v>58.900037160906727</v>
      </c>
      <c r="I585" s="4">
        <v>3.9947974730583429</v>
      </c>
      <c r="J585" s="6">
        <v>2.0438498699368264</v>
      </c>
      <c r="K585" s="7">
        <v>34.931252322556674</v>
      </c>
      <c r="L585" s="6">
        <v>64.938684503901897</v>
      </c>
      <c r="M585" s="8">
        <v>99.86993682645857</v>
      </c>
      <c r="N585" s="36">
        <v>11.798587885544409</v>
      </c>
      <c r="O585" s="36"/>
      <c r="P585" s="63">
        <v>1</v>
      </c>
    </row>
    <row r="586" spans="2:16" x14ac:dyDescent="0.3">
      <c r="B586" s="43">
        <v>582</v>
      </c>
      <c r="C586" s="1">
        <v>7</v>
      </c>
      <c r="D586" s="291"/>
      <c r="E586" s="14" t="s">
        <v>55</v>
      </c>
      <c r="F586" s="10">
        <v>4106</v>
      </c>
      <c r="G586" s="2" t="s">
        <v>58</v>
      </c>
      <c r="H586" s="3">
        <v>58.900037160906727</v>
      </c>
      <c r="I586" s="4">
        <v>3.9947974730583429</v>
      </c>
      <c r="J586" s="6">
        <v>2.0438498699368264</v>
      </c>
      <c r="K586" s="7">
        <v>34.931252322556674</v>
      </c>
      <c r="L586" s="6">
        <v>64.938684503901897</v>
      </c>
      <c r="M586" s="8">
        <v>99.86993682645857</v>
      </c>
      <c r="N586" s="36">
        <v>11.798587885544409</v>
      </c>
      <c r="O586" s="36"/>
      <c r="P586" s="63">
        <v>1</v>
      </c>
    </row>
    <row r="587" spans="2:16" x14ac:dyDescent="0.3">
      <c r="B587" s="43">
        <v>583</v>
      </c>
      <c r="C587" s="1">
        <v>7</v>
      </c>
      <c r="D587" s="291"/>
      <c r="E587" s="14" t="s">
        <v>55</v>
      </c>
      <c r="F587" s="10">
        <v>4107</v>
      </c>
      <c r="G587" s="2" t="s">
        <v>57</v>
      </c>
      <c r="H587" s="3">
        <v>81.661092530657754</v>
      </c>
      <c r="I587" s="4">
        <v>9.3831289483463394</v>
      </c>
      <c r="J587" s="6">
        <v>2.1367521367521367</v>
      </c>
      <c r="K587" s="7">
        <v>50.167224080267559</v>
      </c>
      <c r="L587" s="6">
        <v>93.18097361575623</v>
      </c>
      <c r="M587" s="8">
        <v>143.34819769602379</v>
      </c>
      <c r="N587" s="36">
        <v>16.350798959494611</v>
      </c>
      <c r="O587" s="36"/>
      <c r="P587" s="63">
        <v>1</v>
      </c>
    </row>
    <row r="588" spans="2:16" x14ac:dyDescent="0.3">
      <c r="B588" s="43">
        <v>584</v>
      </c>
      <c r="C588" s="1">
        <v>7</v>
      </c>
      <c r="D588" s="291"/>
      <c r="E588" s="14" t="s">
        <v>56</v>
      </c>
      <c r="F588" s="10">
        <v>4101</v>
      </c>
      <c r="G588" s="2" t="s">
        <v>57</v>
      </c>
      <c r="H588" s="3">
        <v>78.781122259383139</v>
      </c>
      <c r="I588" s="4">
        <v>10.126347082868822</v>
      </c>
      <c r="J588" s="6">
        <v>1.5793385358602752</v>
      </c>
      <c r="K588" s="7">
        <v>48.866592344853231</v>
      </c>
      <c r="L588" s="6">
        <v>90.486807878112231</v>
      </c>
      <c r="M588" s="8">
        <v>139.35340022296546</v>
      </c>
      <c r="N588" s="36">
        <v>15.793385358602752</v>
      </c>
      <c r="O588" s="36"/>
      <c r="P588" s="63">
        <v>1</v>
      </c>
    </row>
    <row r="589" spans="2:16" x14ac:dyDescent="0.3">
      <c r="B589" s="43">
        <v>585</v>
      </c>
      <c r="C589" s="1">
        <v>7</v>
      </c>
      <c r="D589" s="291"/>
      <c r="E589" s="14" t="s">
        <v>56</v>
      </c>
      <c r="F589" s="10">
        <v>4102</v>
      </c>
      <c r="G589" s="2" t="s">
        <v>57</v>
      </c>
      <c r="H589" s="3">
        <v>78.87402452619844</v>
      </c>
      <c r="I589" s="4">
        <v>9.8476402824228924</v>
      </c>
      <c r="J589" s="6">
        <v>1.5793385358602752</v>
      </c>
      <c r="K589" s="7">
        <v>49.052396878483862</v>
      </c>
      <c r="L589" s="6">
        <v>90.3010033444816</v>
      </c>
      <c r="M589" s="8">
        <v>139.35340022296546</v>
      </c>
      <c r="N589" s="36">
        <v>15.793385358602752</v>
      </c>
      <c r="O589" s="36"/>
      <c r="P589" s="63">
        <v>1</v>
      </c>
    </row>
    <row r="590" spans="2:16" x14ac:dyDescent="0.3">
      <c r="B590" s="43">
        <v>586</v>
      </c>
      <c r="C590" s="1">
        <v>7</v>
      </c>
      <c r="D590" s="291"/>
      <c r="E590" s="14" t="s">
        <v>56</v>
      </c>
      <c r="F590" s="10">
        <v>4103</v>
      </c>
      <c r="G590" s="2" t="s">
        <v>58</v>
      </c>
      <c r="H590" s="3">
        <v>61.129691564474179</v>
      </c>
      <c r="I590" s="4">
        <v>7.2463768115942031</v>
      </c>
      <c r="J590" s="6">
        <v>1.5793385358602752</v>
      </c>
      <c r="K590" s="7">
        <v>37.625418060200658</v>
      </c>
      <c r="L590" s="6">
        <v>69.955406911928662</v>
      </c>
      <c r="M590" s="8">
        <v>107.58082497212932</v>
      </c>
      <c r="N590" s="36">
        <v>12.26309921962096</v>
      </c>
      <c r="O590" s="36"/>
      <c r="P590" s="63">
        <v>1</v>
      </c>
    </row>
    <row r="591" spans="2:16" x14ac:dyDescent="0.3">
      <c r="B591" s="43">
        <v>587</v>
      </c>
      <c r="C591" s="1">
        <v>7</v>
      </c>
      <c r="D591" s="291"/>
      <c r="E591" s="14" t="s">
        <v>56</v>
      </c>
      <c r="F591" s="10">
        <v>4104</v>
      </c>
      <c r="G591" s="2" t="s">
        <v>57</v>
      </c>
      <c r="H591" s="3">
        <v>84.076551467855822</v>
      </c>
      <c r="I591" s="4">
        <v>9.8476402824228924</v>
      </c>
      <c r="J591" s="6">
        <v>1.6722408026755853</v>
      </c>
      <c r="K591" s="7">
        <v>51.467855815681901</v>
      </c>
      <c r="L591" s="6">
        <v>95.596432552954298</v>
      </c>
      <c r="M591" s="8">
        <v>147.0642883686362</v>
      </c>
      <c r="N591" s="36">
        <v>16.815310293571166</v>
      </c>
      <c r="O591" s="36"/>
      <c r="P591" s="63">
        <v>1</v>
      </c>
    </row>
    <row r="592" spans="2:16" x14ac:dyDescent="0.3">
      <c r="B592" s="43">
        <v>588</v>
      </c>
      <c r="C592" s="1">
        <v>7</v>
      </c>
      <c r="D592" s="291"/>
      <c r="E592" s="14" t="s">
        <v>56</v>
      </c>
      <c r="F592" s="10">
        <v>4105</v>
      </c>
      <c r="G592" s="2" t="s">
        <v>57</v>
      </c>
      <c r="H592" s="3">
        <v>82.868821999256781</v>
      </c>
      <c r="I592" s="4">
        <v>9.6618357487922708</v>
      </c>
      <c r="J592" s="6">
        <v>1.3935340022296545</v>
      </c>
      <c r="K592" s="7">
        <v>50.538833147528806</v>
      </c>
      <c r="L592" s="6">
        <v>93.924191750278709</v>
      </c>
      <c r="M592" s="8">
        <v>144.46302489780751</v>
      </c>
      <c r="N592" s="36">
        <v>16.536603493125234</v>
      </c>
      <c r="O592" s="36"/>
      <c r="P592" s="63">
        <v>1</v>
      </c>
    </row>
    <row r="593" spans="2:16" x14ac:dyDescent="0.3">
      <c r="B593" s="43">
        <v>589</v>
      </c>
      <c r="C593" s="1">
        <v>7</v>
      </c>
      <c r="D593" s="291"/>
      <c r="E593" s="14" t="s">
        <v>56</v>
      </c>
      <c r="F593" s="10">
        <v>4106</v>
      </c>
      <c r="G593" s="2" t="s">
        <v>58</v>
      </c>
      <c r="H593" s="3">
        <v>58.900037160906727</v>
      </c>
      <c r="I593" s="4">
        <v>3.9947974730583429</v>
      </c>
      <c r="J593" s="6">
        <v>2.0438498699368264</v>
      </c>
      <c r="K593" s="7">
        <v>34.931252322556674</v>
      </c>
      <c r="L593" s="6">
        <v>64.938684503901897</v>
      </c>
      <c r="M593" s="8">
        <v>99.86993682645857</v>
      </c>
      <c r="N593" s="36">
        <v>11.798587885544409</v>
      </c>
      <c r="O593" s="36"/>
      <c r="P593" s="63">
        <v>1</v>
      </c>
    </row>
    <row r="594" spans="2:16" x14ac:dyDescent="0.3">
      <c r="B594" s="43">
        <v>590</v>
      </c>
      <c r="C594" s="1">
        <v>7</v>
      </c>
      <c r="D594" s="291"/>
      <c r="E594" s="14" t="s">
        <v>56</v>
      </c>
      <c r="F594" s="10">
        <v>4107</v>
      </c>
      <c r="G594" s="2" t="s">
        <v>58</v>
      </c>
      <c r="H594" s="3">
        <v>58.900037160906727</v>
      </c>
      <c r="I594" s="4">
        <v>3.9947974730583429</v>
      </c>
      <c r="J594" s="6">
        <v>2.0438498699368264</v>
      </c>
      <c r="K594" s="7">
        <v>34.931252322556674</v>
      </c>
      <c r="L594" s="6">
        <v>64.938684503901897</v>
      </c>
      <c r="M594" s="8">
        <v>99.86993682645857</v>
      </c>
      <c r="N594" s="36">
        <v>11.798587885544409</v>
      </c>
      <c r="O594" s="36"/>
      <c r="P594" s="63">
        <v>1</v>
      </c>
    </row>
    <row r="595" spans="2:16" ht="15" thickBot="1" x14ac:dyDescent="0.35">
      <c r="B595" s="44">
        <v>591</v>
      </c>
      <c r="C595" s="45">
        <v>7</v>
      </c>
      <c r="D595" s="292"/>
      <c r="E595" s="39" t="s">
        <v>56</v>
      </c>
      <c r="F595" s="23">
        <v>4108</v>
      </c>
      <c r="G595" s="24" t="s">
        <v>58</v>
      </c>
      <c r="H595" s="25">
        <v>58.900037160906727</v>
      </c>
      <c r="I595" s="26">
        <v>3.9947974730583429</v>
      </c>
      <c r="J595" s="27">
        <v>2.0438498699368264</v>
      </c>
      <c r="K595" s="28">
        <v>34.931252322556674</v>
      </c>
      <c r="L595" s="27">
        <v>64.938684503901897</v>
      </c>
      <c r="M595" s="29">
        <v>99.86993682645857</v>
      </c>
      <c r="N595" s="40">
        <v>11.798587885544409</v>
      </c>
      <c r="O595" s="36"/>
      <c r="P595" s="63">
        <v>1</v>
      </c>
    </row>
    <row r="596" spans="2:16" x14ac:dyDescent="0.3">
      <c r="B596" s="49">
        <v>592</v>
      </c>
      <c r="C596" s="42">
        <v>7</v>
      </c>
      <c r="D596" s="290" t="s">
        <v>51</v>
      </c>
      <c r="E596" s="15" t="s">
        <v>55</v>
      </c>
      <c r="F596" s="30">
        <v>4201</v>
      </c>
      <c r="G596" s="16" t="s">
        <v>57</v>
      </c>
      <c r="H596" s="17">
        <v>81.475287997027138</v>
      </c>
      <c r="I596" s="18">
        <v>7.1534745447788932</v>
      </c>
      <c r="J596" s="20">
        <v>1.9509476031215163</v>
      </c>
      <c r="K596" s="21">
        <v>48.773690078037916</v>
      </c>
      <c r="L596" s="20">
        <v>90.579710144927546</v>
      </c>
      <c r="M596" s="22">
        <v>139.35340022296546</v>
      </c>
      <c r="N596" s="34">
        <v>16.257896692679303</v>
      </c>
      <c r="O596" s="36"/>
      <c r="P596" s="63">
        <v>1</v>
      </c>
    </row>
    <row r="597" spans="2:16" x14ac:dyDescent="0.3">
      <c r="B597" s="43">
        <v>593</v>
      </c>
      <c r="C597" s="1">
        <v>7</v>
      </c>
      <c r="D597" s="291"/>
      <c r="E597" s="14" t="s">
        <v>55</v>
      </c>
      <c r="F597" s="10">
        <v>4202</v>
      </c>
      <c r="G597" s="2" t="s">
        <v>58</v>
      </c>
      <c r="H597" s="3">
        <v>61.315496098104795</v>
      </c>
      <c r="I597" s="4">
        <v>7.2463768115942031</v>
      </c>
      <c r="J597" s="6">
        <v>1.3935340022296545</v>
      </c>
      <c r="K597" s="7">
        <v>37.625418060200673</v>
      </c>
      <c r="L597" s="6">
        <v>69.955406911928648</v>
      </c>
      <c r="M597" s="8">
        <v>107.58082497212932</v>
      </c>
      <c r="N597" s="36">
        <v>12.26309921962096</v>
      </c>
      <c r="O597" s="36"/>
      <c r="P597" s="63">
        <v>1</v>
      </c>
    </row>
    <row r="598" spans="2:16" x14ac:dyDescent="0.3">
      <c r="B598" s="43">
        <v>594</v>
      </c>
      <c r="C598" s="1">
        <v>7</v>
      </c>
      <c r="D598" s="291"/>
      <c r="E598" s="14" t="s">
        <v>55</v>
      </c>
      <c r="F598" s="10">
        <v>4203</v>
      </c>
      <c r="G598" s="2" t="s">
        <v>57</v>
      </c>
      <c r="H598" s="3">
        <v>78.87402452619844</v>
      </c>
      <c r="I598" s="4">
        <v>9.9405425492382022</v>
      </c>
      <c r="J598" s="6">
        <v>1.4864362690449648</v>
      </c>
      <c r="K598" s="7">
        <v>48.587885544407285</v>
      </c>
      <c r="L598" s="6">
        <v>90.3010033444816</v>
      </c>
      <c r="M598" s="8">
        <v>138.88888888888889</v>
      </c>
      <c r="N598" s="36">
        <v>15.793385358602752</v>
      </c>
      <c r="O598" s="36"/>
      <c r="P598" s="63">
        <v>1</v>
      </c>
    </row>
    <row r="599" spans="2:16" x14ac:dyDescent="0.3">
      <c r="B599" s="43">
        <v>595</v>
      </c>
      <c r="C599" s="1">
        <v>7</v>
      </c>
      <c r="D599" s="291"/>
      <c r="E599" s="14" t="s">
        <v>55</v>
      </c>
      <c r="F599" s="10">
        <v>4204</v>
      </c>
      <c r="G599" s="2" t="s">
        <v>58</v>
      </c>
      <c r="H599" s="3">
        <v>58.900037160906727</v>
      </c>
      <c r="I599" s="4">
        <v>3.9947974730583429</v>
      </c>
      <c r="J599" s="6">
        <v>2.0438498699368264</v>
      </c>
      <c r="K599" s="7">
        <v>34.931252322556674</v>
      </c>
      <c r="L599" s="6">
        <v>64.938684503901897</v>
      </c>
      <c r="M599" s="8">
        <v>99.86993682645857</v>
      </c>
      <c r="N599" s="36">
        <v>11.798587885544409</v>
      </c>
      <c r="O599" s="36"/>
      <c r="P599" s="63">
        <v>1</v>
      </c>
    </row>
    <row r="600" spans="2:16" x14ac:dyDescent="0.3">
      <c r="B600" s="43">
        <v>596</v>
      </c>
      <c r="C600" s="1">
        <v>7</v>
      </c>
      <c r="D600" s="291"/>
      <c r="E600" s="14" t="s">
        <v>55</v>
      </c>
      <c r="F600" s="10">
        <v>4205</v>
      </c>
      <c r="G600" s="2" t="s">
        <v>58</v>
      </c>
      <c r="H600" s="3">
        <v>58.900037160906727</v>
      </c>
      <c r="I600" s="4">
        <v>3.9947974730583429</v>
      </c>
      <c r="J600" s="6">
        <v>2.0438498699368264</v>
      </c>
      <c r="K600" s="7">
        <v>34.931252322556674</v>
      </c>
      <c r="L600" s="6">
        <v>64.938684503901897</v>
      </c>
      <c r="M600" s="8">
        <v>99.86993682645857</v>
      </c>
      <c r="N600" s="36">
        <v>11.798587885544409</v>
      </c>
      <c r="O600" s="36"/>
      <c r="P600" s="63">
        <v>1</v>
      </c>
    </row>
    <row r="601" spans="2:16" x14ac:dyDescent="0.3">
      <c r="B601" s="43">
        <v>597</v>
      </c>
      <c r="C601" s="1">
        <v>7</v>
      </c>
      <c r="D601" s="291"/>
      <c r="E601" s="14" t="s">
        <v>55</v>
      </c>
      <c r="F601" s="10">
        <v>4206</v>
      </c>
      <c r="G601" s="2" t="s">
        <v>58</v>
      </c>
      <c r="H601" s="3">
        <v>58.900037160906727</v>
      </c>
      <c r="I601" s="4">
        <v>3.9947974730583429</v>
      </c>
      <c r="J601" s="6">
        <v>2.0438498699368264</v>
      </c>
      <c r="K601" s="7">
        <v>34.931252322556674</v>
      </c>
      <c r="L601" s="6">
        <v>64.938684503901897</v>
      </c>
      <c r="M601" s="8">
        <v>99.86993682645857</v>
      </c>
      <c r="N601" s="36">
        <v>11.798587885544409</v>
      </c>
      <c r="O601" s="36"/>
      <c r="P601" s="63">
        <v>1</v>
      </c>
    </row>
    <row r="602" spans="2:16" x14ac:dyDescent="0.3">
      <c r="B602" s="43">
        <v>598</v>
      </c>
      <c r="C602" s="1">
        <v>7</v>
      </c>
      <c r="D602" s="291"/>
      <c r="E602" s="14" t="s">
        <v>55</v>
      </c>
      <c r="F602" s="10">
        <v>4207</v>
      </c>
      <c r="G602" s="2" t="s">
        <v>57</v>
      </c>
      <c r="H602" s="3">
        <v>81.661092530657754</v>
      </c>
      <c r="I602" s="4">
        <v>9.3831289483463394</v>
      </c>
      <c r="J602" s="6">
        <v>2.1367521367521367</v>
      </c>
      <c r="K602" s="7">
        <v>50.167224080267559</v>
      </c>
      <c r="L602" s="6">
        <v>93.18097361575623</v>
      </c>
      <c r="M602" s="8">
        <v>143.34819769602379</v>
      </c>
      <c r="N602" s="36">
        <v>16.350798959494611</v>
      </c>
      <c r="O602" s="36"/>
      <c r="P602" s="63">
        <v>1</v>
      </c>
    </row>
    <row r="603" spans="2:16" x14ac:dyDescent="0.3">
      <c r="B603" s="43">
        <v>599</v>
      </c>
      <c r="C603" s="1">
        <v>7</v>
      </c>
      <c r="D603" s="291"/>
      <c r="E603" s="14" t="s">
        <v>56</v>
      </c>
      <c r="F603" s="10">
        <v>4201</v>
      </c>
      <c r="G603" s="2" t="s">
        <v>57</v>
      </c>
      <c r="H603" s="3">
        <v>78.781122259383139</v>
      </c>
      <c r="I603" s="4">
        <v>10.126347082868822</v>
      </c>
      <c r="J603" s="6">
        <v>1.5793385358602752</v>
      </c>
      <c r="K603" s="7">
        <v>48.866592344853231</v>
      </c>
      <c r="L603" s="6">
        <v>90.486807878112231</v>
      </c>
      <c r="M603" s="8">
        <v>139.35340022296546</v>
      </c>
      <c r="N603" s="36">
        <v>15.793385358602752</v>
      </c>
      <c r="O603" s="36"/>
      <c r="P603" s="63">
        <v>1</v>
      </c>
    </row>
    <row r="604" spans="2:16" x14ac:dyDescent="0.3">
      <c r="B604" s="43">
        <v>600</v>
      </c>
      <c r="C604" s="1">
        <v>7</v>
      </c>
      <c r="D604" s="291"/>
      <c r="E604" s="14" t="s">
        <v>56</v>
      </c>
      <c r="F604" s="10">
        <v>4202</v>
      </c>
      <c r="G604" s="2" t="s">
        <v>57</v>
      </c>
      <c r="H604" s="3">
        <v>78.87402452619844</v>
      </c>
      <c r="I604" s="4">
        <v>9.8476402824228924</v>
      </c>
      <c r="J604" s="6">
        <v>1.5793385358602752</v>
      </c>
      <c r="K604" s="7">
        <v>49.052396878483862</v>
      </c>
      <c r="L604" s="6">
        <v>90.3010033444816</v>
      </c>
      <c r="M604" s="8">
        <v>139.35340022296546</v>
      </c>
      <c r="N604" s="36">
        <v>15.793385358602752</v>
      </c>
      <c r="O604" s="36"/>
      <c r="P604" s="63">
        <v>1</v>
      </c>
    </row>
    <row r="605" spans="2:16" x14ac:dyDescent="0.3">
      <c r="B605" s="43">
        <v>601</v>
      </c>
      <c r="C605" s="1">
        <v>7</v>
      </c>
      <c r="D605" s="291"/>
      <c r="E605" s="14" t="s">
        <v>56</v>
      </c>
      <c r="F605" s="10">
        <v>4203</v>
      </c>
      <c r="G605" s="2" t="s">
        <v>58</v>
      </c>
      <c r="H605" s="3">
        <v>61.129691564474179</v>
      </c>
      <c r="I605" s="4">
        <v>7.2463768115942031</v>
      </c>
      <c r="J605" s="6">
        <v>1.5793385358602752</v>
      </c>
      <c r="K605" s="7">
        <v>37.625418060200658</v>
      </c>
      <c r="L605" s="6">
        <v>69.955406911928662</v>
      </c>
      <c r="M605" s="8">
        <v>107.58082497212932</v>
      </c>
      <c r="N605" s="36">
        <v>12.26309921962096</v>
      </c>
      <c r="O605" s="36"/>
      <c r="P605" s="63">
        <v>1</v>
      </c>
    </row>
    <row r="606" spans="2:16" x14ac:dyDescent="0.3">
      <c r="B606" s="43">
        <v>602</v>
      </c>
      <c r="C606" s="1">
        <v>7</v>
      </c>
      <c r="D606" s="291"/>
      <c r="E606" s="14" t="s">
        <v>56</v>
      </c>
      <c r="F606" s="10">
        <v>4204</v>
      </c>
      <c r="G606" s="2" t="s">
        <v>57</v>
      </c>
      <c r="H606" s="3">
        <v>84.076551467855822</v>
      </c>
      <c r="I606" s="4">
        <v>9.8476402824228924</v>
      </c>
      <c r="J606" s="6">
        <v>1.6722408026755853</v>
      </c>
      <c r="K606" s="7">
        <v>51.467855815681901</v>
      </c>
      <c r="L606" s="6">
        <v>95.596432552954298</v>
      </c>
      <c r="M606" s="8">
        <v>147.0642883686362</v>
      </c>
      <c r="N606" s="36">
        <v>16.815310293571166</v>
      </c>
      <c r="O606" s="36"/>
      <c r="P606" s="63">
        <v>1</v>
      </c>
    </row>
    <row r="607" spans="2:16" x14ac:dyDescent="0.3">
      <c r="B607" s="43">
        <v>603</v>
      </c>
      <c r="C607" s="1">
        <v>7</v>
      </c>
      <c r="D607" s="291"/>
      <c r="E607" s="14" t="s">
        <v>56</v>
      </c>
      <c r="F607" s="10">
        <v>4205</v>
      </c>
      <c r="G607" s="2" t="s">
        <v>57</v>
      </c>
      <c r="H607" s="3">
        <v>82.868821999256781</v>
      </c>
      <c r="I607" s="4">
        <v>9.6618357487922708</v>
      </c>
      <c r="J607" s="6">
        <v>1.3935340022296545</v>
      </c>
      <c r="K607" s="7">
        <v>50.538833147528806</v>
      </c>
      <c r="L607" s="6">
        <v>93.924191750278709</v>
      </c>
      <c r="M607" s="8">
        <v>144.46302489780751</v>
      </c>
      <c r="N607" s="36">
        <v>16.536603493125234</v>
      </c>
      <c r="O607" s="36"/>
      <c r="P607" s="63">
        <v>1</v>
      </c>
    </row>
    <row r="608" spans="2:16" x14ac:dyDescent="0.3">
      <c r="B608" s="43">
        <v>604</v>
      </c>
      <c r="C608" s="1">
        <v>7</v>
      </c>
      <c r="D608" s="291"/>
      <c r="E608" s="14" t="s">
        <v>56</v>
      </c>
      <c r="F608" s="10">
        <v>4206</v>
      </c>
      <c r="G608" s="2" t="s">
        <v>58</v>
      </c>
      <c r="H608" s="3">
        <v>58.900037160906727</v>
      </c>
      <c r="I608" s="4">
        <v>3.9947974730583429</v>
      </c>
      <c r="J608" s="6">
        <v>2.0438498699368264</v>
      </c>
      <c r="K608" s="7">
        <v>34.931252322556674</v>
      </c>
      <c r="L608" s="6">
        <v>64.938684503901897</v>
      </c>
      <c r="M608" s="8">
        <v>99.86993682645857</v>
      </c>
      <c r="N608" s="36">
        <v>11.798587885544409</v>
      </c>
      <c r="O608" s="36"/>
      <c r="P608" s="63">
        <v>1</v>
      </c>
    </row>
    <row r="609" spans="2:16" x14ac:dyDescent="0.3">
      <c r="B609" s="43">
        <v>605</v>
      </c>
      <c r="C609" s="1">
        <v>7</v>
      </c>
      <c r="D609" s="291"/>
      <c r="E609" s="14" t="s">
        <v>56</v>
      </c>
      <c r="F609" s="10">
        <v>4207</v>
      </c>
      <c r="G609" s="2" t="s">
        <v>58</v>
      </c>
      <c r="H609" s="3">
        <v>58.900037160906727</v>
      </c>
      <c r="I609" s="4">
        <v>3.9947974730583429</v>
      </c>
      <c r="J609" s="6">
        <v>2.0438498699368264</v>
      </c>
      <c r="K609" s="7">
        <v>34.931252322556674</v>
      </c>
      <c r="L609" s="6">
        <v>64.938684503901897</v>
      </c>
      <c r="M609" s="8">
        <v>99.86993682645857</v>
      </c>
      <c r="N609" s="36">
        <v>11.798587885544409</v>
      </c>
      <c r="O609" s="36"/>
      <c r="P609" s="63">
        <v>1</v>
      </c>
    </row>
    <row r="610" spans="2:16" ht="15" thickBot="1" x14ac:dyDescent="0.35">
      <c r="B610" s="44">
        <v>606</v>
      </c>
      <c r="C610" s="45">
        <v>7</v>
      </c>
      <c r="D610" s="292"/>
      <c r="E610" s="39" t="s">
        <v>56</v>
      </c>
      <c r="F610" s="23">
        <v>4208</v>
      </c>
      <c r="G610" s="24" t="s">
        <v>58</v>
      </c>
      <c r="H610" s="25">
        <v>58.900037160906727</v>
      </c>
      <c r="I610" s="26">
        <v>3.9947974730583429</v>
      </c>
      <c r="J610" s="27">
        <v>2.0438498699368264</v>
      </c>
      <c r="K610" s="28">
        <v>34.931252322556674</v>
      </c>
      <c r="L610" s="27">
        <v>64.938684503901897</v>
      </c>
      <c r="M610" s="29">
        <v>99.86993682645857</v>
      </c>
      <c r="N610" s="40">
        <v>11.798587885544409</v>
      </c>
      <c r="O610" s="36"/>
      <c r="P610" s="63">
        <v>1</v>
      </c>
    </row>
    <row r="611" spans="2:16" x14ac:dyDescent="0.3">
      <c r="B611" s="49">
        <v>607</v>
      </c>
      <c r="C611" s="42">
        <v>7</v>
      </c>
      <c r="D611" s="290" t="s">
        <v>52</v>
      </c>
      <c r="E611" s="15" t="s">
        <v>55</v>
      </c>
      <c r="F611" s="30">
        <v>4301</v>
      </c>
      <c r="G611" s="16" t="s">
        <v>57</v>
      </c>
      <c r="H611" s="17">
        <v>81.475287997027138</v>
      </c>
      <c r="I611" s="18">
        <v>7.1534745447788932</v>
      </c>
      <c r="J611" s="20">
        <v>1.9509476031215163</v>
      </c>
      <c r="K611" s="21">
        <v>48.773690078037916</v>
      </c>
      <c r="L611" s="20">
        <v>90.579710144927546</v>
      </c>
      <c r="M611" s="22">
        <v>139.35340022296546</v>
      </c>
      <c r="N611" s="34">
        <v>16.257896692679303</v>
      </c>
      <c r="O611" s="36"/>
      <c r="P611" s="63">
        <v>1</v>
      </c>
    </row>
    <row r="612" spans="2:16" x14ac:dyDescent="0.3">
      <c r="B612" s="43">
        <v>608</v>
      </c>
      <c r="C612" s="1">
        <v>7</v>
      </c>
      <c r="D612" s="291"/>
      <c r="E612" s="14" t="s">
        <v>55</v>
      </c>
      <c r="F612" s="10">
        <v>4302</v>
      </c>
      <c r="G612" s="2" t="s">
        <v>58</v>
      </c>
      <c r="H612" s="3">
        <v>61.315496098104795</v>
      </c>
      <c r="I612" s="4">
        <v>7.2463768115942031</v>
      </c>
      <c r="J612" s="6">
        <v>1.3935340022296545</v>
      </c>
      <c r="K612" s="7">
        <v>37.625418060200673</v>
      </c>
      <c r="L612" s="6">
        <v>69.955406911928648</v>
      </c>
      <c r="M612" s="8">
        <v>107.58082497212932</v>
      </c>
      <c r="N612" s="36">
        <v>12.26309921962096</v>
      </c>
      <c r="O612" s="36"/>
      <c r="P612" s="63">
        <v>1</v>
      </c>
    </row>
    <row r="613" spans="2:16" x14ac:dyDescent="0.3">
      <c r="B613" s="43">
        <v>609</v>
      </c>
      <c r="C613" s="1">
        <v>7</v>
      </c>
      <c r="D613" s="291"/>
      <c r="E613" s="14" t="s">
        <v>55</v>
      </c>
      <c r="F613" s="10">
        <v>4303</v>
      </c>
      <c r="G613" s="2" t="s">
        <v>57</v>
      </c>
      <c r="H613" s="3">
        <v>78.87402452619844</v>
      </c>
      <c r="I613" s="4">
        <v>9.9405425492382022</v>
      </c>
      <c r="J613" s="6">
        <v>1.4864362690449648</v>
      </c>
      <c r="K613" s="7">
        <v>48.587885544407285</v>
      </c>
      <c r="L613" s="6">
        <v>90.3010033444816</v>
      </c>
      <c r="M613" s="8">
        <v>138.88888888888889</v>
      </c>
      <c r="N613" s="36">
        <v>15.793385358602752</v>
      </c>
      <c r="O613" s="36"/>
      <c r="P613" s="63">
        <v>1</v>
      </c>
    </row>
    <row r="614" spans="2:16" x14ac:dyDescent="0.3">
      <c r="B614" s="43">
        <v>610</v>
      </c>
      <c r="C614" s="1">
        <v>7</v>
      </c>
      <c r="D614" s="291"/>
      <c r="E614" s="14" t="s">
        <v>55</v>
      </c>
      <c r="F614" s="10">
        <v>4304</v>
      </c>
      <c r="G614" s="2" t="s">
        <v>58</v>
      </c>
      <c r="H614" s="3">
        <v>58.900037160906727</v>
      </c>
      <c r="I614" s="4">
        <v>3.9947974730583429</v>
      </c>
      <c r="J614" s="6">
        <v>2.0438498699368264</v>
      </c>
      <c r="K614" s="7">
        <v>34.931252322556674</v>
      </c>
      <c r="L614" s="6">
        <v>64.938684503901897</v>
      </c>
      <c r="M614" s="8">
        <v>99.86993682645857</v>
      </c>
      <c r="N614" s="36">
        <v>11.798587885544409</v>
      </c>
      <c r="O614" s="36"/>
      <c r="P614" s="63">
        <v>1</v>
      </c>
    </row>
    <row r="615" spans="2:16" x14ac:dyDescent="0.3">
      <c r="B615" s="43">
        <v>611</v>
      </c>
      <c r="C615" s="1">
        <v>7</v>
      </c>
      <c r="D615" s="291"/>
      <c r="E615" s="14" t="s">
        <v>55</v>
      </c>
      <c r="F615" s="10">
        <v>4305</v>
      </c>
      <c r="G615" s="2" t="s">
        <v>58</v>
      </c>
      <c r="H615" s="3">
        <v>58.900037160906727</v>
      </c>
      <c r="I615" s="4">
        <v>3.9947974730583429</v>
      </c>
      <c r="J615" s="6">
        <v>2.0438498699368264</v>
      </c>
      <c r="K615" s="7">
        <v>34.931252322556674</v>
      </c>
      <c r="L615" s="6">
        <v>64.938684503901897</v>
      </c>
      <c r="M615" s="8">
        <v>99.86993682645857</v>
      </c>
      <c r="N615" s="36">
        <v>11.798587885544409</v>
      </c>
      <c r="O615" s="36"/>
      <c r="P615" s="63">
        <v>1</v>
      </c>
    </row>
    <row r="616" spans="2:16" x14ac:dyDescent="0.3">
      <c r="B616" s="43">
        <v>612</v>
      </c>
      <c r="C616" s="1">
        <v>7</v>
      </c>
      <c r="D616" s="291"/>
      <c r="E616" s="14" t="s">
        <v>55</v>
      </c>
      <c r="F616" s="10">
        <v>4306</v>
      </c>
      <c r="G616" s="2" t="s">
        <v>58</v>
      </c>
      <c r="H616" s="3">
        <v>58.900037160906727</v>
      </c>
      <c r="I616" s="4">
        <v>3.9947974730583429</v>
      </c>
      <c r="J616" s="6">
        <v>2.0438498699368264</v>
      </c>
      <c r="K616" s="7">
        <v>34.931252322556674</v>
      </c>
      <c r="L616" s="6">
        <v>64.938684503901897</v>
      </c>
      <c r="M616" s="8">
        <v>99.86993682645857</v>
      </c>
      <c r="N616" s="36">
        <v>11.798587885544409</v>
      </c>
      <c r="O616" s="36"/>
      <c r="P616" s="63">
        <v>1</v>
      </c>
    </row>
    <row r="617" spans="2:16" x14ac:dyDescent="0.3">
      <c r="B617" s="43">
        <v>613</v>
      </c>
      <c r="C617" s="1">
        <v>7</v>
      </c>
      <c r="D617" s="291"/>
      <c r="E617" s="14" t="s">
        <v>55</v>
      </c>
      <c r="F617" s="10">
        <v>4307</v>
      </c>
      <c r="G617" s="2" t="s">
        <v>57</v>
      </c>
      <c r="H617" s="3">
        <v>81.661092530657754</v>
      </c>
      <c r="I617" s="4">
        <v>9.3831289483463394</v>
      </c>
      <c r="J617" s="6">
        <v>2.1367521367521367</v>
      </c>
      <c r="K617" s="7">
        <v>50.167224080267559</v>
      </c>
      <c r="L617" s="6">
        <v>93.18097361575623</v>
      </c>
      <c r="M617" s="8">
        <v>143.34819769602379</v>
      </c>
      <c r="N617" s="36">
        <v>16.350798959494611</v>
      </c>
      <c r="O617" s="36"/>
      <c r="P617" s="63">
        <v>1</v>
      </c>
    </row>
    <row r="618" spans="2:16" x14ac:dyDescent="0.3">
      <c r="B618" s="43">
        <v>614</v>
      </c>
      <c r="C618" s="1">
        <v>7</v>
      </c>
      <c r="D618" s="291"/>
      <c r="E618" s="14" t="s">
        <v>56</v>
      </c>
      <c r="F618" s="10">
        <v>4301</v>
      </c>
      <c r="G618" s="2" t="s">
        <v>57</v>
      </c>
      <c r="H618" s="3">
        <v>78.781122259383139</v>
      </c>
      <c r="I618" s="4">
        <v>10.126347082868822</v>
      </c>
      <c r="J618" s="6">
        <v>1.5793385358602752</v>
      </c>
      <c r="K618" s="7">
        <v>48.866592344853231</v>
      </c>
      <c r="L618" s="6">
        <v>90.486807878112231</v>
      </c>
      <c r="M618" s="8">
        <v>139.35340022296546</v>
      </c>
      <c r="N618" s="36">
        <v>15.793385358602752</v>
      </c>
      <c r="O618" s="36"/>
      <c r="P618" s="63">
        <v>1</v>
      </c>
    </row>
    <row r="619" spans="2:16" x14ac:dyDescent="0.3">
      <c r="B619" s="43">
        <v>615</v>
      </c>
      <c r="C619" s="1">
        <v>7</v>
      </c>
      <c r="D619" s="291"/>
      <c r="E619" s="14" t="s">
        <v>56</v>
      </c>
      <c r="F619" s="10">
        <v>4302</v>
      </c>
      <c r="G619" s="2" t="s">
        <v>57</v>
      </c>
      <c r="H619" s="3">
        <v>78.87402452619844</v>
      </c>
      <c r="I619" s="4">
        <v>9.8476402824228924</v>
      </c>
      <c r="J619" s="6">
        <v>1.5793385358602752</v>
      </c>
      <c r="K619" s="7">
        <v>49.052396878483862</v>
      </c>
      <c r="L619" s="6">
        <v>90.3010033444816</v>
      </c>
      <c r="M619" s="8">
        <v>139.35340022296546</v>
      </c>
      <c r="N619" s="36">
        <v>15.793385358602752</v>
      </c>
      <c r="O619" s="36"/>
      <c r="P619" s="63">
        <v>1</v>
      </c>
    </row>
    <row r="620" spans="2:16" x14ac:dyDescent="0.3">
      <c r="B620" s="43">
        <v>616</v>
      </c>
      <c r="C620" s="1">
        <v>7</v>
      </c>
      <c r="D620" s="291"/>
      <c r="E620" s="14" t="s">
        <v>56</v>
      </c>
      <c r="F620" s="10">
        <v>4303</v>
      </c>
      <c r="G620" s="2" t="s">
        <v>58</v>
      </c>
      <c r="H620" s="3">
        <v>61.129691564474179</v>
      </c>
      <c r="I620" s="4">
        <v>7.2463768115942031</v>
      </c>
      <c r="J620" s="6">
        <v>1.5793385358602752</v>
      </c>
      <c r="K620" s="7">
        <v>37.625418060200658</v>
      </c>
      <c r="L620" s="6">
        <v>69.955406911928662</v>
      </c>
      <c r="M620" s="8">
        <v>107.58082497212932</v>
      </c>
      <c r="N620" s="36">
        <v>12.26309921962096</v>
      </c>
      <c r="O620" s="36"/>
      <c r="P620" s="63">
        <v>1</v>
      </c>
    </row>
    <row r="621" spans="2:16" x14ac:dyDescent="0.3">
      <c r="B621" s="43">
        <v>617</v>
      </c>
      <c r="C621" s="1">
        <v>7</v>
      </c>
      <c r="D621" s="291"/>
      <c r="E621" s="14" t="s">
        <v>56</v>
      </c>
      <c r="F621" s="10">
        <v>4304</v>
      </c>
      <c r="G621" s="2" t="s">
        <v>57</v>
      </c>
      <c r="H621" s="3">
        <v>84.076551467855822</v>
      </c>
      <c r="I621" s="4">
        <v>9.8476402824228924</v>
      </c>
      <c r="J621" s="6">
        <v>1.6722408026755853</v>
      </c>
      <c r="K621" s="7">
        <v>51.467855815681901</v>
      </c>
      <c r="L621" s="6">
        <v>95.596432552954298</v>
      </c>
      <c r="M621" s="8">
        <v>147.0642883686362</v>
      </c>
      <c r="N621" s="36">
        <v>16.815310293571166</v>
      </c>
      <c r="O621" s="36"/>
      <c r="P621" s="63">
        <v>1</v>
      </c>
    </row>
    <row r="622" spans="2:16" x14ac:dyDescent="0.3">
      <c r="B622" s="43">
        <v>618</v>
      </c>
      <c r="C622" s="1">
        <v>7</v>
      </c>
      <c r="D622" s="291"/>
      <c r="E622" s="14" t="s">
        <v>56</v>
      </c>
      <c r="F622" s="10">
        <v>4305</v>
      </c>
      <c r="G622" s="2" t="s">
        <v>57</v>
      </c>
      <c r="H622" s="3">
        <v>82.868821999256781</v>
      </c>
      <c r="I622" s="4">
        <v>9.6618357487922708</v>
      </c>
      <c r="J622" s="6">
        <v>1.3935340022296545</v>
      </c>
      <c r="K622" s="7">
        <v>50.538833147528806</v>
      </c>
      <c r="L622" s="6">
        <v>93.924191750278709</v>
      </c>
      <c r="M622" s="8">
        <v>144.46302489780751</v>
      </c>
      <c r="N622" s="36">
        <v>16.536603493125234</v>
      </c>
      <c r="O622" s="36"/>
      <c r="P622" s="63">
        <v>1</v>
      </c>
    </row>
    <row r="623" spans="2:16" x14ac:dyDescent="0.3">
      <c r="B623" s="43">
        <v>619</v>
      </c>
      <c r="C623" s="1">
        <v>7</v>
      </c>
      <c r="D623" s="291"/>
      <c r="E623" s="14" t="s">
        <v>56</v>
      </c>
      <c r="F623" s="10">
        <v>4306</v>
      </c>
      <c r="G623" s="2" t="s">
        <v>58</v>
      </c>
      <c r="H623" s="3">
        <v>58.900037160906727</v>
      </c>
      <c r="I623" s="4">
        <v>3.9947974730583429</v>
      </c>
      <c r="J623" s="6">
        <v>2.0438498699368264</v>
      </c>
      <c r="K623" s="7">
        <v>34.931252322556674</v>
      </c>
      <c r="L623" s="6">
        <v>64.938684503901897</v>
      </c>
      <c r="M623" s="8">
        <v>99.86993682645857</v>
      </c>
      <c r="N623" s="36">
        <v>11.798587885544409</v>
      </c>
      <c r="O623" s="36"/>
      <c r="P623" s="63">
        <v>1</v>
      </c>
    </row>
    <row r="624" spans="2:16" x14ac:dyDescent="0.3">
      <c r="B624" s="43">
        <v>620</v>
      </c>
      <c r="C624" s="1">
        <v>7</v>
      </c>
      <c r="D624" s="291"/>
      <c r="E624" s="14" t="s">
        <v>56</v>
      </c>
      <c r="F624" s="10">
        <v>4307</v>
      </c>
      <c r="G624" s="2" t="s">
        <v>58</v>
      </c>
      <c r="H624" s="3">
        <v>58.900037160906727</v>
      </c>
      <c r="I624" s="4">
        <v>3.9947974730583429</v>
      </c>
      <c r="J624" s="6">
        <v>2.0438498699368264</v>
      </c>
      <c r="K624" s="7">
        <v>34.931252322556674</v>
      </c>
      <c r="L624" s="6">
        <v>64.938684503901897</v>
      </c>
      <c r="M624" s="8">
        <v>99.86993682645857</v>
      </c>
      <c r="N624" s="36">
        <v>11.798587885544409</v>
      </c>
      <c r="O624" s="36"/>
      <c r="P624" s="63">
        <v>1</v>
      </c>
    </row>
    <row r="625" spans="2:16" ht="15" thickBot="1" x14ac:dyDescent="0.35">
      <c r="B625" s="44">
        <v>621</v>
      </c>
      <c r="C625" s="45">
        <v>7</v>
      </c>
      <c r="D625" s="292"/>
      <c r="E625" s="39" t="s">
        <v>56</v>
      </c>
      <c r="F625" s="23">
        <v>4308</v>
      </c>
      <c r="G625" s="24" t="s">
        <v>58</v>
      </c>
      <c r="H625" s="25">
        <v>58.900037160906727</v>
      </c>
      <c r="I625" s="26">
        <v>3.9947974730583429</v>
      </c>
      <c r="J625" s="27">
        <v>2.0438498699368264</v>
      </c>
      <c r="K625" s="28">
        <v>34.931252322556674</v>
      </c>
      <c r="L625" s="27">
        <v>64.938684503901897</v>
      </c>
      <c r="M625" s="29">
        <v>99.86993682645857</v>
      </c>
      <c r="N625" s="40">
        <v>11.798587885544409</v>
      </c>
      <c r="O625" s="36"/>
      <c r="P625" s="63">
        <v>1</v>
      </c>
    </row>
    <row r="626" spans="2:16" x14ac:dyDescent="0.3">
      <c r="B626" s="49">
        <v>622</v>
      </c>
      <c r="C626" s="42">
        <v>7</v>
      </c>
      <c r="D626" s="290" t="s">
        <v>53</v>
      </c>
      <c r="E626" s="15" t="s">
        <v>55</v>
      </c>
      <c r="F626" s="30">
        <v>4401</v>
      </c>
      <c r="G626" s="16" t="s">
        <v>57</v>
      </c>
      <c r="H626" s="17">
        <v>81.475287997027138</v>
      </c>
      <c r="I626" s="18">
        <v>7.1534745447788932</v>
      </c>
      <c r="J626" s="20">
        <v>1.9509476031215163</v>
      </c>
      <c r="K626" s="21">
        <v>48.773690078037916</v>
      </c>
      <c r="L626" s="20">
        <v>90.579710144927546</v>
      </c>
      <c r="M626" s="22">
        <v>139.35340022296546</v>
      </c>
      <c r="N626" s="34">
        <v>16.257896692679303</v>
      </c>
      <c r="O626" s="36"/>
      <c r="P626" s="63">
        <v>1</v>
      </c>
    </row>
    <row r="627" spans="2:16" x14ac:dyDescent="0.3">
      <c r="B627" s="43">
        <v>623</v>
      </c>
      <c r="C627" s="1">
        <v>7</v>
      </c>
      <c r="D627" s="291"/>
      <c r="E627" s="14" t="s">
        <v>55</v>
      </c>
      <c r="F627" s="10">
        <v>4402</v>
      </c>
      <c r="G627" s="2" t="s">
        <v>58</v>
      </c>
      <c r="H627" s="3">
        <v>61.315496098104795</v>
      </c>
      <c r="I627" s="4">
        <v>7.2463768115942031</v>
      </c>
      <c r="J627" s="6">
        <v>1.3935340022296545</v>
      </c>
      <c r="K627" s="7">
        <v>37.625418060200673</v>
      </c>
      <c r="L627" s="6">
        <v>69.955406911928648</v>
      </c>
      <c r="M627" s="8">
        <v>107.58082497212932</v>
      </c>
      <c r="N627" s="36">
        <v>12.26309921962096</v>
      </c>
      <c r="O627" s="36"/>
      <c r="P627" s="63">
        <v>1</v>
      </c>
    </row>
    <row r="628" spans="2:16" x14ac:dyDescent="0.3">
      <c r="B628" s="43">
        <v>624</v>
      </c>
      <c r="C628" s="1">
        <v>7</v>
      </c>
      <c r="D628" s="291"/>
      <c r="E628" s="14" t="s">
        <v>55</v>
      </c>
      <c r="F628" s="10">
        <v>4403</v>
      </c>
      <c r="G628" s="2" t="s">
        <v>57</v>
      </c>
      <c r="H628" s="3">
        <v>78.87402452619844</v>
      </c>
      <c r="I628" s="4">
        <v>9.9405425492382022</v>
      </c>
      <c r="J628" s="6">
        <v>1.4864362690449648</v>
      </c>
      <c r="K628" s="7">
        <v>48.587885544407285</v>
      </c>
      <c r="L628" s="6">
        <v>90.3010033444816</v>
      </c>
      <c r="M628" s="8">
        <v>138.88888888888889</v>
      </c>
      <c r="N628" s="36">
        <v>15.793385358602752</v>
      </c>
      <c r="O628" s="36"/>
      <c r="P628" s="63">
        <v>1</v>
      </c>
    </row>
    <row r="629" spans="2:16" x14ac:dyDescent="0.3">
      <c r="B629" s="43">
        <v>625</v>
      </c>
      <c r="C629" s="1">
        <v>7</v>
      </c>
      <c r="D629" s="291"/>
      <c r="E629" s="14" t="s">
        <v>55</v>
      </c>
      <c r="F629" s="10">
        <v>4404</v>
      </c>
      <c r="G629" s="2" t="s">
        <v>58</v>
      </c>
      <c r="H629" s="3">
        <v>58.900037160906727</v>
      </c>
      <c r="I629" s="4">
        <v>3.9947974730583429</v>
      </c>
      <c r="J629" s="6">
        <v>2.0438498699368264</v>
      </c>
      <c r="K629" s="7">
        <v>34.931252322556674</v>
      </c>
      <c r="L629" s="6">
        <v>64.938684503901897</v>
      </c>
      <c r="M629" s="8">
        <v>99.86993682645857</v>
      </c>
      <c r="N629" s="36">
        <v>11.798587885544409</v>
      </c>
      <c r="O629" s="36"/>
      <c r="P629" s="63">
        <v>1</v>
      </c>
    </row>
    <row r="630" spans="2:16" x14ac:dyDescent="0.3">
      <c r="B630" s="43">
        <v>626</v>
      </c>
      <c r="C630" s="1">
        <v>7</v>
      </c>
      <c r="D630" s="291"/>
      <c r="E630" s="14" t="s">
        <v>55</v>
      </c>
      <c r="F630" s="10">
        <v>4405</v>
      </c>
      <c r="G630" s="2" t="s">
        <v>58</v>
      </c>
      <c r="H630" s="3">
        <v>58.900037160906727</v>
      </c>
      <c r="I630" s="4">
        <v>3.9947974730583429</v>
      </c>
      <c r="J630" s="6">
        <v>2.0438498699368264</v>
      </c>
      <c r="K630" s="7">
        <v>34.931252322556674</v>
      </c>
      <c r="L630" s="6">
        <v>64.938684503901897</v>
      </c>
      <c r="M630" s="8">
        <v>99.86993682645857</v>
      </c>
      <c r="N630" s="36">
        <v>11.798587885544409</v>
      </c>
      <c r="O630" s="36"/>
      <c r="P630" s="63">
        <v>1</v>
      </c>
    </row>
    <row r="631" spans="2:16" x14ac:dyDescent="0.3">
      <c r="B631" s="43">
        <v>627</v>
      </c>
      <c r="C631" s="1">
        <v>7</v>
      </c>
      <c r="D631" s="291"/>
      <c r="E631" s="14" t="s">
        <v>55</v>
      </c>
      <c r="F631" s="10">
        <v>4406</v>
      </c>
      <c r="G631" s="2" t="s">
        <v>58</v>
      </c>
      <c r="H631" s="3">
        <v>58.900037160906727</v>
      </c>
      <c r="I631" s="4">
        <v>3.9947974730583429</v>
      </c>
      <c r="J631" s="6">
        <v>2.0438498699368264</v>
      </c>
      <c r="K631" s="7">
        <v>34.931252322556674</v>
      </c>
      <c r="L631" s="6">
        <v>64.938684503901897</v>
      </c>
      <c r="M631" s="8">
        <v>99.86993682645857</v>
      </c>
      <c r="N631" s="36">
        <v>11.798587885544409</v>
      </c>
      <c r="O631" s="36"/>
      <c r="P631" s="63">
        <v>1</v>
      </c>
    </row>
    <row r="632" spans="2:16" x14ac:dyDescent="0.3">
      <c r="B632" s="43">
        <v>628</v>
      </c>
      <c r="C632" s="1">
        <v>7</v>
      </c>
      <c r="D632" s="291"/>
      <c r="E632" s="14" t="s">
        <v>55</v>
      </c>
      <c r="F632" s="10">
        <v>4407</v>
      </c>
      <c r="G632" s="2" t="s">
        <v>57</v>
      </c>
      <c r="H632" s="3">
        <v>81.661092530657754</v>
      </c>
      <c r="I632" s="4">
        <v>9.3831289483463394</v>
      </c>
      <c r="J632" s="6">
        <v>2.1367521367521367</v>
      </c>
      <c r="K632" s="7">
        <v>50.167224080267559</v>
      </c>
      <c r="L632" s="6">
        <v>93.18097361575623</v>
      </c>
      <c r="M632" s="8">
        <v>143.34819769602379</v>
      </c>
      <c r="N632" s="36">
        <v>16.350798959494611</v>
      </c>
      <c r="O632" s="36"/>
      <c r="P632" s="63">
        <v>1</v>
      </c>
    </row>
    <row r="633" spans="2:16" x14ac:dyDescent="0.3">
      <c r="B633" s="43">
        <v>629</v>
      </c>
      <c r="C633" s="1">
        <v>7</v>
      </c>
      <c r="D633" s="291"/>
      <c r="E633" s="14" t="s">
        <v>56</v>
      </c>
      <c r="F633" s="10">
        <v>4401</v>
      </c>
      <c r="G633" s="2" t="s">
        <v>57</v>
      </c>
      <c r="H633" s="3">
        <v>78.781122259383139</v>
      </c>
      <c r="I633" s="4">
        <v>10.126347082868822</v>
      </c>
      <c r="J633" s="6">
        <v>1.5793385358602752</v>
      </c>
      <c r="K633" s="7">
        <v>48.866592344853231</v>
      </c>
      <c r="L633" s="6">
        <v>90.486807878112231</v>
      </c>
      <c r="M633" s="8">
        <v>139.35340022296546</v>
      </c>
      <c r="N633" s="36">
        <v>15.793385358602752</v>
      </c>
      <c r="O633" s="36"/>
      <c r="P633" s="63">
        <v>1</v>
      </c>
    </row>
    <row r="634" spans="2:16" x14ac:dyDescent="0.3">
      <c r="B634" s="43">
        <v>630</v>
      </c>
      <c r="C634" s="1">
        <v>7</v>
      </c>
      <c r="D634" s="291"/>
      <c r="E634" s="14" t="s">
        <v>56</v>
      </c>
      <c r="F634" s="10">
        <v>4402</v>
      </c>
      <c r="G634" s="2" t="s">
        <v>57</v>
      </c>
      <c r="H634" s="3">
        <v>78.87402452619844</v>
      </c>
      <c r="I634" s="4">
        <v>9.8476402824228924</v>
      </c>
      <c r="J634" s="6">
        <v>1.5793385358602752</v>
      </c>
      <c r="K634" s="7">
        <v>49.052396878483862</v>
      </c>
      <c r="L634" s="6">
        <v>90.3010033444816</v>
      </c>
      <c r="M634" s="8">
        <v>139.35340022296546</v>
      </c>
      <c r="N634" s="36">
        <v>15.793385358602752</v>
      </c>
      <c r="O634" s="36"/>
      <c r="P634" s="63">
        <v>1</v>
      </c>
    </row>
    <row r="635" spans="2:16" x14ac:dyDescent="0.3">
      <c r="B635" s="43">
        <v>631</v>
      </c>
      <c r="C635" s="1">
        <v>7</v>
      </c>
      <c r="D635" s="291"/>
      <c r="E635" s="14" t="s">
        <v>56</v>
      </c>
      <c r="F635" s="10">
        <v>4403</v>
      </c>
      <c r="G635" s="2" t="s">
        <v>58</v>
      </c>
      <c r="H635" s="3">
        <v>61.129691564474179</v>
      </c>
      <c r="I635" s="4">
        <v>7.2463768115942031</v>
      </c>
      <c r="J635" s="6">
        <v>1.5793385358602752</v>
      </c>
      <c r="K635" s="7">
        <v>37.625418060200658</v>
      </c>
      <c r="L635" s="6">
        <v>69.955406911928662</v>
      </c>
      <c r="M635" s="8">
        <v>107.58082497212932</v>
      </c>
      <c r="N635" s="36">
        <v>12.26309921962096</v>
      </c>
      <c r="O635" s="36"/>
      <c r="P635" s="63">
        <v>1</v>
      </c>
    </row>
    <row r="636" spans="2:16" x14ac:dyDescent="0.3">
      <c r="B636" s="43">
        <v>632</v>
      </c>
      <c r="C636" s="1">
        <v>7</v>
      </c>
      <c r="D636" s="291"/>
      <c r="E636" s="14" t="s">
        <v>56</v>
      </c>
      <c r="F636" s="10">
        <v>4404</v>
      </c>
      <c r="G636" s="2" t="s">
        <v>57</v>
      </c>
      <c r="H636" s="3">
        <v>84.076551467855822</v>
      </c>
      <c r="I636" s="4">
        <v>9.8476402824228924</v>
      </c>
      <c r="J636" s="6">
        <v>1.6722408026755853</v>
      </c>
      <c r="K636" s="7">
        <v>51.467855815681901</v>
      </c>
      <c r="L636" s="6">
        <v>95.596432552954298</v>
      </c>
      <c r="M636" s="8">
        <v>147.0642883686362</v>
      </c>
      <c r="N636" s="36">
        <v>16.815310293571166</v>
      </c>
      <c r="O636" s="36"/>
      <c r="P636" s="63">
        <v>1</v>
      </c>
    </row>
    <row r="637" spans="2:16" x14ac:dyDescent="0.3">
      <c r="B637" s="43">
        <v>633</v>
      </c>
      <c r="C637" s="1">
        <v>7</v>
      </c>
      <c r="D637" s="291"/>
      <c r="E637" s="14" t="s">
        <v>56</v>
      </c>
      <c r="F637" s="10">
        <v>4405</v>
      </c>
      <c r="G637" s="2" t="s">
        <v>57</v>
      </c>
      <c r="H637" s="3">
        <v>82.868821999256781</v>
      </c>
      <c r="I637" s="4">
        <v>9.6618357487922708</v>
      </c>
      <c r="J637" s="6">
        <v>1.3935340022296545</v>
      </c>
      <c r="K637" s="7">
        <v>50.538833147528806</v>
      </c>
      <c r="L637" s="6">
        <v>93.924191750278709</v>
      </c>
      <c r="M637" s="8">
        <v>144.46302489780751</v>
      </c>
      <c r="N637" s="36">
        <v>16.536603493125234</v>
      </c>
      <c r="O637" s="36"/>
      <c r="P637" s="63">
        <v>1</v>
      </c>
    </row>
    <row r="638" spans="2:16" x14ac:dyDescent="0.3">
      <c r="B638" s="43">
        <v>634</v>
      </c>
      <c r="C638" s="1">
        <v>7</v>
      </c>
      <c r="D638" s="291"/>
      <c r="E638" s="14" t="s">
        <v>56</v>
      </c>
      <c r="F638" s="10">
        <v>4406</v>
      </c>
      <c r="G638" s="2" t="s">
        <v>58</v>
      </c>
      <c r="H638" s="3">
        <v>58.900037160906727</v>
      </c>
      <c r="I638" s="4">
        <v>3.9947974730583429</v>
      </c>
      <c r="J638" s="6">
        <v>2.0438498699368264</v>
      </c>
      <c r="K638" s="7">
        <v>34.931252322556674</v>
      </c>
      <c r="L638" s="6">
        <v>64.938684503901897</v>
      </c>
      <c r="M638" s="8">
        <v>99.86993682645857</v>
      </c>
      <c r="N638" s="36">
        <v>11.798587885544409</v>
      </c>
      <c r="O638" s="36"/>
      <c r="P638" s="63">
        <v>1</v>
      </c>
    </row>
    <row r="639" spans="2:16" x14ac:dyDescent="0.3">
      <c r="B639" s="43">
        <v>635</v>
      </c>
      <c r="C639" s="1">
        <v>7</v>
      </c>
      <c r="D639" s="291"/>
      <c r="E639" s="14" t="s">
        <v>56</v>
      </c>
      <c r="F639" s="10">
        <v>4407</v>
      </c>
      <c r="G639" s="2" t="s">
        <v>58</v>
      </c>
      <c r="H639" s="3">
        <v>58.900037160906727</v>
      </c>
      <c r="I639" s="4">
        <v>3.9947974730583429</v>
      </c>
      <c r="J639" s="6">
        <v>2.0438498699368264</v>
      </c>
      <c r="K639" s="7">
        <v>34.931252322556674</v>
      </c>
      <c r="L639" s="6">
        <v>64.938684503901897</v>
      </c>
      <c r="M639" s="8">
        <v>99.86993682645857</v>
      </c>
      <c r="N639" s="36">
        <v>11.798587885544409</v>
      </c>
      <c r="O639" s="36"/>
      <c r="P639" s="63">
        <v>1</v>
      </c>
    </row>
    <row r="640" spans="2:16" ht="15" thickBot="1" x14ac:dyDescent="0.35">
      <c r="B640" s="44">
        <v>636</v>
      </c>
      <c r="C640" s="45">
        <v>7</v>
      </c>
      <c r="D640" s="292"/>
      <c r="E640" s="39" t="s">
        <v>56</v>
      </c>
      <c r="F640" s="23">
        <v>4408</v>
      </c>
      <c r="G640" s="24" t="s">
        <v>58</v>
      </c>
      <c r="H640" s="25">
        <v>58.900037160906727</v>
      </c>
      <c r="I640" s="26">
        <v>3.9947974730583429</v>
      </c>
      <c r="J640" s="27">
        <v>2.0438498699368264</v>
      </c>
      <c r="K640" s="28">
        <v>34.931252322556674</v>
      </c>
      <c r="L640" s="27">
        <v>64.938684503901897</v>
      </c>
      <c r="M640" s="29">
        <v>99.86993682645857</v>
      </c>
      <c r="N640" s="40">
        <v>11.798587885544409</v>
      </c>
      <c r="O640" s="36"/>
      <c r="P640" s="63">
        <v>1</v>
      </c>
    </row>
    <row r="641" spans="2:16" ht="12.75" customHeight="1" x14ac:dyDescent="0.3">
      <c r="B641" s="49">
        <v>637</v>
      </c>
      <c r="C641" s="42">
        <v>7</v>
      </c>
      <c r="D641" s="290" t="s">
        <v>63</v>
      </c>
      <c r="E641" s="15" t="s">
        <v>55</v>
      </c>
      <c r="F641" s="30">
        <v>4501</v>
      </c>
      <c r="G641" s="16" t="s">
        <v>57</v>
      </c>
      <c r="H641" s="17">
        <v>81.475287997027138</v>
      </c>
      <c r="I641" s="18">
        <v>7.1534745447788932</v>
      </c>
      <c r="J641" s="20">
        <v>1.9509476031215163</v>
      </c>
      <c r="K641" s="21">
        <v>48.773690078037916</v>
      </c>
      <c r="L641" s="20">
        <v>90.579710144927546</v>
      </c>
      <c r="M641" s="22">
        <v>139.35340022296546</v>
      </c>
      <c r="N641" s="34">
        <v>16.257896692679303</v>
      </c>
      <c r="O641" s="36"/>
      <c r="P641" s="63">
        <v>1</v>
      </c>
    </row>
    <row r="642" spans="2:16" ht="12.75" customHeight="1" x14ac:dyDescent="0.3">
      <c r="B642" s="43">
        <v>638</v>
      </c>
      <c r="C642" s="1">
        <v>7</v>
      </c>
      <c r="D642" s="291"/>
      <c r="E642" s="14" t="s">
        <v>55</v>
      </c>
      <c r="F642" s="10">
        <v>4502</v>
      </c>
      <c r="G642" s="2" t="s">
        <v>58</v>
      </c>
      <c r="H642" s="3">
        <v>61.315496098104795</v>
      </c>
      <c r="I642" s="4">
        <v>7.2463768115942031</v>
      </c>
      <c r="J642" s="6">
        <v>1.3935340022296545</v>
      </c>
      <c r="K642" s="7">
        <v>37.625418060200673</v>
      </c>
      <c r="L642" s="6">
        <v>69.955406911928648</v>
      </c>
      <c r="M642" s="8">
        <v>107.58082497212932</v>
      </c>
      <c r="N642" s="36">
        <v>12.26309921962096</v>
      </c>
      <c r="O642" s="36"/>
      <c r="P642" s="63">
        <v>1</v>
      </c>
    </row>
    <row r="643" spans="2:16" ht="12" customHeight="1" x14ac:dyDescent="0.3">
      <c r="B643" s="43">
        <v>639</v>
      </c>
      <c r="C643" s="1">
        <v>7</v>
      </c>
      <c r="D643" s="291"/>
      <c r="E643" s="14" t="s">
        <v>55</v>
      </c>
      <c r="F643" s="10">
        <v>4503</v>
      </c>
      <c r="G643" s="2" t="s">
        <v>57</v>
      </c>
      <c r="H643" s="3">
        <v>78.87402452619844</v>
      </c>
      <c r="I643" s="4">
        <v>9.9405425492382022</v>
      </c>
      <c r="J643" s="6">
        <v>1.4864362690449648</v>
      </c>
      <c r="K643" s="7">
        <v>48.587885544407285</v>
      </c>
      <c r="L643" s="6">
        <v>90.3010033444816</v>
      </c>
      <c r="M643" s="8">
        <v>138.88888888888889</v>
      </c>
      <c r="N643" s="36">
        <v>15.793385358602752</v>
      </c>
      <c r="O643" s="36"/>
      <c r="P643" s="63">
        <v>1</v>
      </c>
    </row>
    <row r="644" spans="2:16" ht="13.5" customHeight="1" x14ac:dyDescent="0.3">
      <c r="B644" s="43">
        <v>640</v>
      </c>
      <c r="C644" s="1">
        <v>7</v>
      </c>
      <c r="D644" s="291"/>
      <c r="E644" s="14" t="s">
        <v>55</v>
      </c>
      <c r="F644" s="10">
        <v>4504</v>
      </c>
      <c r="G644" s="2" t="s">
        <v>58</v>
      </c>
      <c r="H644" s="3">
        <v>58.900037160906727</v>
      </c>
      <c r="I644" s="4">
        <v>3.9947974730583429</v>
      </c>
      <c r="J644" s="6">
        <v>2.0438498699368264</v>
      </c>
      <c r="K644" s="7">
        <v>34.931252322556674</v>
      </c>
      <c r="L644" s="6">
        <v>64.938684503901897</v>
      </c>
      <c r="M644" s="8">
        <v>99.86993682645857</v>
      </c>
      <c r="N644" s="36">
        <v>11.798587885544409</v>
      </c>
      <c r="O644" s="36"/>
      <c r="P644" s="63">
        <v>1</v>
      </c>
    </row>
    <row r="645" spans="2:16" ht="11.25" customHeight="1" x14ac:dyDescent="0.3">
      <c r="B645" s="43">
        <v>641</v>
      </c>
      <c r="C645" s="1">
        <v>7</v>
      </c>
      <c r="D645" s="291"/>
      <c r="E645" s="14" t="s">
        <v>55</v>
      </c>
      <c r="F645" s="10">
        <v>4505</v>
      </c>
      <c r="G645" s="2" t="s">
        <v>58</v>
      </c>
      <c r="H645" s="3">
        <v>58.900037160906727</v>
      </c>
      <c r="I645" s="4">
        <v>3.9947974730583429</v>
      </c>
      <c r="J645" s="6">
        <v>2.0438498699368264</v>
      </c>
      <c r="K645" s="7">
        <v>34.931252322556674</v>
      </c>
      <c r="L645" s="6">
        <v>64.938684503901897</v>
      </c>
      <c r="M645" s="8">
        <v>99.86993682645857</v>
      </c>
      <c r="N645" s="36">
        <v>11.798587885544409</v>
      </c>
      <c r="O645" s="36"/>
      <c r="P645" s="63">
        <v>1</v>
      </c>
    </row>
    <row r="646" spans="2:16" x14ac:dyDescent="0.3">
      <c r="B646" s="43">
        <v>642</v>
      </c>
      <c r="C646" s="1">
        <v>7</v>
      </c>
      <c r="D646" s="291"/>
      <c r="E646" s="14" t="s">
        <v>55</v>
      </c>
      <c r="F646" s="10">
        <v>4506</v>
      </c>
      <c r="G646" s="2" t="s">
        <v>58</v>
      </c>
      <c r="H646" s="3">
        <v>58.900037160906727</v>
      </c>
      <c r="I646" s="4">
        <v>3.9947974730583429</v>
      </c>
      <c r="J646" s="6">
        <v>2.0438498699368264</v>
      </c>
      <c r="K646" s="7">
        <v>34.931252322556674</v>
      </c>
      <c r="L646" s="6">
        <v>64.938684503901897</v>
      </c>
      <c r="M646" s="8">
        <v>99.86993682645857</v>
      </c>
      <c r="N646" s="36">
        <v>11.798587885544409</v>
      </c>
      <c r="O646" s="36"/>
      <c r="P646" s="63">
        <v>1</v>
      </c>
    </row>
    <row r="647" spans="2:16" x14ac:dyDescent="0.3">
      <c r="B647" s="43">
        <v>643</v>
      </c>
      <c r="C647" s="1">
        <v>7</v>
      </c>
      <c r="D647" s="291"/>
      <c r="E647" s="14" t="s">
        <v>55</v>
      </c>
      <c r="F647" s="10">
        <v>4507</v>
      </c>
      <c r="G647" s="2" t="s">
        <v>57</v>
      </c>
      <c r="H647" s="3">
        <v>81.661092530657754</v>
      </c>
      <c r="I647" s="4">
        <v>9.3831289483463394</v>
      </c>
      <c r="J647" s="6">
        <v>2.1367521367521367</v>
      </c>
      <c r="K647" s="7">
        <v>50.167224080267559</v>
      </c>
      <c r="L647" s="6">
        <v>93.18097361575623</v>
      </c>
      <c r="M647" s="8">
        <v>143.34819769602379</v>
      </c>
      <c r="N647" s="36">
        <v>16.350798959494611</v>
      </c>
      <c r="O647" s="36"/>
      <c r="P647" s="63">
        <v>1</v>
      </c>
    </row>
    <row r="648" spans="2:16" x14ac:dyDescent="0.3">
      <c r="B648" s="43">
        <v>644</v>
      </c>
      <c r="C648" s="1">
        <v>7</v>
      </c>
      <c r="D648" s="291"/>
      <c r="E648" s="14" t="s">
        <v>56</v>
      </c>
      <c r="F648" s="10">
        <v>4501</v>
      </c>
      <c r="G648" s="2" t="s">
        <v>57</v>
      </c>
      <c r="H648" s="3">
        <v>78.781122259383139</v>
      </c>
      <c r="I648" s="4">
        <v>10.126347082868822</v>
      </c>
      <c r="J648" s="6">
        <v>1.5793385358602752</v>
      </c>
      <c r="K648" s="7">
        <v>48.866592344853231</v>
      </c>
      <c r="L648" s="6">
        <v>90.486807878112231</v>
      </c>
      <c r="M648" s="8">
        <v>139.35340022296546</v>
      </c>
      <c r="N648" s="36">
        <v>15.793385358602752</v>
      </c>
      <c r="O648" s="36"/>
      <c r="P648" s="63">
        <v>1</v>
      </c>
    </row>
    <row r="649" spans="2:16" x14ac:dyDescent="0.3">
      <c r="B649" s="43">
        <v>645</v>
      </c>
      <c r="C649" s="1">
        <v>7</v>
      </c>
      <c r="D649" s="291"/>
      <c r="E649" s="14" t="s">
        <v>56</v>
      </c>
      <c r="F649" s="10">
        <v>4502</v>
      </c>
      <c r="G649" s="2" t="s">
        <v>57</v>
      </c>
      <c r="H649" s="3">
        <v>78.87402452619844</v>
      </c>
      <c r="I649" s="4">
        <v>9.8476402824228924</v>
      </c>
      <c r="J649" s="6">
        <v>1.5793385358602752</v>
      </c>
      <c r="K649" s="7">
        <v>49.052396878483862</v>
      </c>
      <c r="L649" s="6">
        <v>90.3010033444816</v>
      </c>
      <c r="M649" s="8">
        <v>139.35340022296546</v>
      </c>
      <c r="N649" s="36">
        <v>15.793385358602752</v>
      </c>
      <c r="O649" s="36"/>
      <c r="P649" s="63">
        <v>1</v>
      </c>
    </row>
    <row r="650" spans="2:16" ht="13.5" customHeight="1" x14ac:dyDescent="0.3">
      <c r="B650" s="43">
        <v>646</v>
      </c>
      <c r="C650" s="1">
        <v>7</v>
      </c>
      <c r="D650" s="291"/>
      <c r="E650" s="14" t="s">
        <v>56</v>
      </c>
      <c r="F650" s="10">
        <v>4503</v>
      </c>
      <c r="G650" s="2" t="s">
        <v>58</v>
      </c>
      <c r="H650" s="3">
        <v>61.129691564474179</v>
      </c>
      <c r="I650" s="4">
        <v>7.2463768115942031</v>
      </c>
      <c r="J650" s="6">
        <v>1.5793385358602752</v>
      </c>
      <c r="K650" s="7">
        <v>37.625418060200658</v>
      </c>
      <c r="L650" s="6">
        <v>69.955406911928662</v>
      </c>
      <c r="M650" s="8">
        <v>107.58082497212932</v>
      </c>
      <c r="N650" s="36">
        <v>12.26309921962096</v>
      </c>
      <c r="O650" s="36"/>
      <c r="P650" s="63">
        <v>1</v>
      </c>
    </row>
    <row r="651" spans="2:16" x14ac:dyDescent="0.3">
      <c r="B651" s="43">
        <v>647</v>
      </c>
      <c r="C651" s="1">
        <v>7</v>
      </c>
      <c r="D651" s="291"/>
      <c r="E651" s="14" t="s">
        <v>56</v>
      </c>
      <c r="F651" s="10">
        <v>4504</v>
      </c>
      <c r="G651" s="2" t="s">
        <v>57</v>
      </c>
      <c r="H651" s="3">
        <v>84.076551467855822</v>
      </c>
      <c r="I651" s="4">
        <v>9.8476402824228924</v>
      </c>
      <c r="J651" s="6">
        <v>1.6722408026755853</v>
      </c>
      <c r="K651" s="7">
        <v>51.467855815681901</v>
      </c>
      <c r="L651" s="6">
        <v>95.596432552954298</v>
      </c>
      <c r="M651" s="8">
        <v>147.0642883686362</v>
      </c>
      <c r="N651" s="36">
        <v>16.815310293571166</v>
      </c>
      <c r="O651" s="36"/>
      <c r="P651" s="63">
        <v>1</v>
      </c>
    </row>
    <row r="652" spans="2:16" x14ac:dyDescent="0.3">
      <c r="B652" s="43">
        <v>648</v>
      </c>
      <c r="C652" s="1">
        <v>7</v>
      </c>
      <c r="D652" s="291"/>
      <c r="E652" s="14" t="s">
        <v>56</v>
      </c>
      <c r="F652" s="10">
        <v>4505</v>
      </c>
      <c r="G652" s="2" t="s">
        <v>57</v>
      </c>
      <c r="H652" s="3">
        <v>82.868821999256781</v>
      </c>
      <c r="I652" s="4">
        <v>9.6618357487922708</v>
      </c>
      <c r="J652" s="6">
        <v>1.3935340022296545</v>
      </c>
      <c r="K652" s="7">
        <v>50.538833147528806</v>
      </c>
      <c r="L652" s="6">
        <v>93.924191750278709</v>
      </c>
      <c r="M652" s="8">
        <v>144.46302489780751</v>
      </c>
      <c r="N652" s="36">
        <v>16.536603493125234</v>
      </c>
      <c r="O652" s="36"/>
      <c r="P652" s="63">
        <v>1</v>
      </c>
    </row>
    <row r="653" spans="2:16" x14ac:dyDescent="0.3">
      <c r="B653" s="43">
        <v>649</v>
      </c>
      <c r="C653" s="1">
        <v>7</v>
      </c>
      <c r="D653" s="291"/>
      <c r="E653" s="14" t="s">
        <v>56</v>
      </c>
      <c r="F653" s="10">
        <v>4506</v>
      </c>
      <c r="G653" s="2" t="s">
        <v>58</v>
      </c>
      <c r="H653" s="3">
        <v>58.900037160906727</v>
      </c>
      <c r="I653" s="4">
        <v>3.9947974730583429</v>
      </c>
      <c r="J653" s="6">
        <v>2.0438498699368264</v>
      </c>
      <c r="K653" s="7">
        <v>34.931252322556674</v>
      </c>
      <c r="L653" s="6">
        <v>64.938684503901897</v>
      </c>
      <c r="M653" s="8">
        <v>99.86993682645857</v>
      </c>
      <c r="N653" s="36">
        <v>11.798587885544409</v>
      </c>
      <c r="O653" s="36"/>
      <c r="P653" s="63">
        <v>1</v>
      </c>
    </row>
    <row r="654" spans="2:16" ht="12.75" customHeight="1" x14ac:dyDescent="0.3">
      <c r="B654" s="43">
        <v>650</v>
      </c>
      <c r="C654" s="1">
        <v>7</v>
      </c>
      <c r="D654" s="291"/>
      <c r="E654" s="14" t="s">
        <v>56</v>
      </c>
      <c r="F654" s="10">
        <v>4507</v>
      </c>
      <c r="G654" s="2" t="s">
        <v>58</v>
      </c>
      <c r="H654" s="3">
        <v>58.900037160906727</v>
      </c>
      <c r="I654" s="4">
        <v>3.9947974730583429</v>
      </c>
      <c r="J654" s="6">
        <v>2.0438498699368264</v>
      </c>
      <c r="K654" s="7">
        <v>34.931252322556674</v>
      </c>
      <c r="L654" s="6">
        <v>64.938684503901897</v>
      </c>
      <c r="M654" s="8">
        <v>99.86993682645857</v>
      </c>
      <c r="N654" s="36">
        <v>11.798587885544409</v>
      </c>
      <c r="O654" s="36"/>
      <c r="P654" s="63">
        <v>1</v>
      </c>
    </row>
    <row r="655" spans="2:16" ht="15" customHeight="1" thickBot="1" x14ac:dyDescent="0.35">
      <c r="B655" s="44">
        <v>651</v>
      </c>
      <c r="C655" s="45">
        <v>7</v>
      </c>
      <c r="D655" s="292"/>
      <c r="E655" s="39" t="s">
        <v>56</v>
      </c>
      <c r="F655" s="23">
        <v>4508</v>
      </c>
      <c r="G655" s="24" t="s">
        <v>58</v>
      </c>
      <c r="H655" s="25">
        <v>58.900037160906727</v>
      </c>
      <c r="I655" s="26">
        <v>3.9947974730583429</v>
      </c>
      <c r="J655" s="27">
        <v>2.0438498699368264</v>
      </c>
      <c r="K655" s="28">
        <v>34.931252322556674</v>
      </c>
      <c r="L655" s="27">
        <v>64.938684503901897</v>
      </c>
      <c r="M655" s="29">
        <v>99.86993682645857</v>
      </c>
      <c r="N655" s="40">
        <v>11.798587885544409</v>
      </c>
      <c r="O655" s="36"/>
      <c r="P655" s="63">
        <v>1</v>
      </c>
    </row>
    <row r="656" spans="2:16" ht="15" thickBot="1" x14ac:dyDescent="0.35">
      <c r="B656" s="299" t="s">
        <v>54</v>
      </c>
      <c r="C656" s="300"/>
      <c r="D656" s="300"/>
      <c r="E656" s="300"/>
      <c r="F656" s="300"/>
      <c r="G656" s="300"/>
      <c r="H656" s="11">
        <v>45062.43032330001</v>
      </c>
      <c r="I656" s="11">
        <v>4532.0512820512986</v>
      </c>
      <c r="J656" s="11">
        <v>1170.6614641397264</v>
      </c>
      <c r="K656" s="11">
        <v>27340.951319212112</v>
      </c>
      <c r="L656" s="11">
        <v>50765.143069491096</v>
      </c>
      <c r="M656" s="11">
        <v>78106.094388703234</v>
      </c>
      <c r="N656" s="11">
        <v>9019.8810850984592</v>
      </c>
      <c r="O656" s="128">
        <v>0</v>
      </c>
      <c r="P656" s="87">
        <v>651</v>
      </c>
    </row>
  </sheetData>
  <dataConsolidate/>
  <mergeCells count="56">
    <mergeCell ref="B3:B4"/>
    <mergeCell ref="G3:G4"/>
    <mergeCell ref="F3:F4"/>
    <mergeCell ref="E3:E4"/>
    <mergeCell ref="D3:D4"/>
    <mergeCell ref="C3:C4"/>
    <mergeCell ref="D5:D11"/>
    <mergeCell ref="D12:D18"/>
    <mergeCell ref="D19:D25"/>
    <mergeCell ref="D26:D40"/>
    <mergeCell ref="K1:P2"/>
    <mergeCell ref="O3:P3"/>
    <mergeCell ref="D41:D55"/>
    <mergeCell ref="D56:D70"/>
    <mergeCell ref="D71:D85"/>
    <mergeCell ref="D86:D100"/>
    <mergeCell ref="D101:D115"/>
    <mergeCell ref="D146:D160"/>
    <mergeCell ref="D161:D175"/>
    <mergeCell ref="D176:D190"/>
    <mergeCell ref="D116:D130"/>
    <mergeCell ref="D131:D145"/>
    <mergeCell ref="B656:G656"/>
    <mergeCell ref="D581:D595"/>
    <mergeCell ref="D596:D610"/>
    <mergeCell ref="D506:D520"/>
    <mergeCell ref="D521:D535"/>
    <mergeCell ref="D611:D625"/>
    <mergeCell ref="D626:D640"/>
    <mergeCell ref="D641:D655"/>
    <mergeCell ref="D536:D550"/>
    <mergeCell ref="D551:D565"/>
    <mergeCell ref="D566:D580"/>
    <mergeCell ref="D491:D505"/>
    <mergeCell ref="B1:D2"/>
    <mergeCell ref="E1:J2"/>
    <mergeCell ref="D416:D430"/>
    <mergeCell ref="D431:D445"/>
    <mergeCell ref="D446:D460"/>
    <mergeCell ref="D341:D355"/>
    <mergeCell ref="D356:D370"/>
    <mergeCell ref="D266:D280"/>
    <mergeCell ref="D281:D295"/>
    <mergeCell ref="D296:D310"/>
    <mergeCell ref="D326:D340"/>
    <mergeCell ref="D386:D400"/>
    <mergeCell ref="D401:D415"/>
    <mergeCell ref="D206:D220"/>
    <mergeCell ref="D221:D235"/>
    <mergeCell ref="D371:D385"/>
    <mergeCell ref="D311:D325"/>
    <mergeCell ref="D191:D205"/>
    <mergeCell ref="D461:D475"/>
    <mergeCell ref="D476:D490"/>
    <mergeCell ref="D236:D250"/>
    <mergeCell ref="D251:D265"/>
  </mergeCells>
  <pageMargins left="0.43307086614173229" right="0.23622047244094491" top="0.47244094488188981" bottom="0.43307086614173229" header="0.27559055118110237" footer="0.19685039370078741"/>
  <pageSetup paperSize="9" scale="78" fitToHeight="0" orientation="portrait" r:id="rId1"/>
  <rowBreaks count="10" manualBreakCount="10">
    <brk id="55" max="16383" man="1"/>
    <brk id="115" max="16383" man="1"/>
    <brk id="175" max="16383" man="1"/>
    <brk id="235" max="16383" man="1"/>
    <brk id="295" max="16383" man="1"/>
    <brk id="355" max="16383" man="1"/>
    <brk id="415" max="16383" man="1"/>
    <brk id="475" max="16383" man="1"/>
    <brk id="535" max="16383" man="1"/>
    <brk id="59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showGridLines="0" view="pageBreakPreview" topLeftCell="A36" zoomScaleNormal="115" zoomScaleSheetLayoutView="100" workbookViewId="0">
      <selection activeCell="H63" sqref="H63"/>
    </sheetView>
  </sheetViews>
  <sheetFormatPr defaultRowHeight="14.4" x14ac:dyDescent="0.3"/>
  <cols>
    <col min="1" max="1" width="8.21875" style="56" customWidth="1"/>
    <col min="2" max="2" width="10.21875" bestFit="1" customWidth="1"/>
    <col min="3" max="3" width="17.77734375" style="56" customWidth="1"/>
    <col min="4" max="4" width="11.77734375" customWidth="1"/>
    <col min="5" max="5" width="14.21875" customWidth="1"/>
    <col min="6" max="6" width="9" customWidth="1"/>
    <col min="7" max="7" width="0.21875" customWidth="1"/>
    <col min="8" max="8" width="11.6640625" customWidth="1"/>
    <col min="9" max="9" width="11.5546875" style="55" hidden="1" customWidth="1"/>
    <col min="10" max="10" width="11.21875" customWidth="1"/>
    <col min="11" max="11" width="7.5546875" style="55" hidden="1" customWidth="1"/>
    <col min="12" max="12" width="7.5546875" style="55" customWidth="1"/>
    <col min="13" max="13" width="10" bestFit="1" customWidth="1"/>
  </cols>
  <sheetData>
    <row r="1" spans="1:13" ht="9" customHeight="1" thickBot="1" x14ac:dyDescent="0.35"/>
    <row r="2" spans="1:13" ht="28.8" customHeight="1" x14ac:dyDescent="0.3">
      <c r="A2" s="317" t="s">
        <v>113</v>
      </c>
      <c r="B2" s="316"/>
      <c r="C2" s="314" t="s">
        <v>115</v>
      </c>
      <c r="D2" s="315"/>
      <c r="E2" s="315"/>
      <c r="F2" s="316"/>
      <c r="G2" s="117"/>
      <c r="H2" s="318" t="s">
        <v>112</v>
      </c>
      <c r="I2" s="319"/>
      <c r="J2" s="319"/>
      <c r="K2" s="319"/>
      <c r="L2" s="319"/>
      <c r="M2" s="320"/>
    </row>
    <row r="3" spans="1:13" ht="22.8" customHeight="1" x14ac:dyDescent="0.3">
      <c r="A3" s="324" t="s">
        <v>83</v>
      </c>
      <c r="B3" s="326" t="s">
        <v>0</v>
      </c>
      <c r="C3" s="326" t="s">
        <v>82</v>
      </c>
      <c r="D3" s="328" t="s">
        <v>81</v>
      </c>
      <c r="E3" s="328" t="s">
        <v>80</v>
      </c>
      <c r="F3" s="330" t="s">
        <v>79</v>
      </c>
      <c r="G3" s="331"/>
      <c r="H3" s="330" t="s">
        <v>10</v>
      </c>
      <c r="I3" s="331"/>
      <c r="J3" s="330" t="s">
        <v>78</v>
      </c>
      <c r="K3" s="332"/>
      <c r="L3" s="333" t="s">
        <v>97</v>
      </c>
      <c r="M3" s="332"/>
    </row>
    <row r="4" spans="1:13" ht="11.4" customHeight="1" thickBot="1" x14ac:dyDescent="0.35">
      <c r="A4" s="325"/>
      <c r="B4" s="327"/>
      <c r="C4" s="327"/>
      <c r="D4" s="329"/>
      <c r="E4" s="329"/>
      <c r="F4" s="118" t="s">
        <v>77</v>
      </c>
      <c r="G4" s="118" t="s">
        <v>76</v>
      </c>
      <c r="H4" s="118" t="s">
        <v>77</v>
      </c>
      <c r="I4" s="119" t="s">
        <v>76</v>
      </c>
      <c r="J4" s="118" t="s">
        <v>77</v>
      </c>
      <c r="K4" s="131" t="s">
        <v>76</v>
      </c>
      <c r="L4" s="133" t="s">
        <v>116</v>
      </c>
      <c r="M4" s="134" t="s">
        <v>117</v>
      </c>
    </row>
    <row r="5" spans="1:13" x14ac:dyDescent="0.3">
      <c r="A5" s="121">
        <v>1</v>
      </c>
      <c r="B5" s="89">
        <v>7</v>
      </c>
      <c r="C5" s="89" t="s">
        <v>75</v>
      </c>
      <c r="D5" s="89">
        <v>101</v>
      </c>
      <c r="E5" s="89" t="s">
        <v>74</v>
      </c>
      <c r="F5" s="90">
        <v>162.09</v>
      </c>
      <c r="G5" s="90">
        <f t="shared" ref="G5:G36" si="0">F5*10.764</f>
        <v>1744.73676</v>
      </c>
      <c r="H5" s="90">
        <f t="shared" ref="H5:H36" si="1">F5*20%</f>
        <v>32.417999999999999</v>
      </c>
      <c r="I5" s="91">
        <f t="shared" ref="I5:I36" si="2">ROUND((G5*20%),0)</f>
        <v>349</v>
      </c>
      <c r="J5" s="90">
        <f t="shared" ref="J5:J36" si="3">F5/0.6</f>
        <v>270.15000000000003</v>
      </c>
      <c r="K5" s="129">
        <f t="shared" ref="K5:K36" si="4">ROUND((G5/0.6),0)</f>
        <v>2908</v>
      </c>
      <c r="L5" s="135"/>
      <c r="M5" s="136">
        <v>0</v>
      </c>
    </row>
    <row r="6" spans="1:13" x14ac:dyDescent="0.3">
      <c r="A6" s="92">
        <v>2</v>
      </c>
      <c r="B6" s="93">
        <v>7</v>
      </c>
      <c r="C6" s="93" t="s">
        <v>75</v>
      </c>
      <c r="D6" s="93">
        <v>102</v>
      </c>
      <c r="E6" s="93" t="s">
        <v>74</v>
      </c>
      <c r="F6" s="94">
        <v>182.44</v>
      </c>
      <c r="G6" s="94">
        <f t="shared" si="0"/>
        <v>1963.7841599999999</v>
      </c>
      <c r="H6" s="95">
        <f t="shared" si="1"/>
        <v>36.488</v>
      </c>
      <c r="I6" s="96">
        <f t="shared" si="2"/>
        <v>393</v>
      </c>
      <c r="J6" s="94">
        <f t="shared" si="3"/>
        <v>304.06666666666666</v>
      </c>
      <c r="K6" s="132">
        <f t="shared" si="4"/>
        <v>3273</v>
      </c>
      <c r="L6" s="135"/>
      <c r="M6" s="137">
        <v>0</v>
      </c>
    </row>
    <row r="7" spans="1:13" x14ac:dyDescent="0.3">
      <c r="A7" s="92">
        <v>3</v>
      </c>
      <c r="B7" s="93">
        <v>7</v>
      </c>
      <c r="C7" s="93" t="s">
        <v>75</v>
      </c>
      <c r="D7" s="93">
        <v>103</v>
      </c>
      <c r="E7" s="93" t="s">
        <v>74</v>
      </c>
      <c r="F7" s="94">
        <v>182.44</v>
      </c>
      <c r="G7" s="94">
        <f t="shared" si="0"/>
        <v>1963.7841599999999</v>
      </c>
      <c r="H7" s="95">
        <f t="shared" si="1"/>
        <v>36.488</v>
      </c>
      <c r="I7" s="96">
        <f t="shared" si="2"/>
        <v>393</v>
      </c>
      <c r="J7" s="94">
        <f t="shared" si="3"/>
        <v>304.06666666666666</v>
      </c>
      <c r="K7" s="132">
        <f t="shared" si="4"/>
        <v>3273</v>
      </c>
      <c r="L7" s="135"/>
      <c r="M7" s="137">
        <v>0</v>
      </c>
    </row>
    <row r="8" spans="1:13" x14ac:dyDescent="0.3">
      <c r="A8" s="92">
        <v>4</v>
      </c>
      <c r="B8" s="93">
        <v>7</v>
      </c>
      <c r="C8" s="93" t="s">
        <v>75</v>
      </c>
      <c r="D8" s="93">
        <v>104</v>
      </c>
      <c r="E8" s="93" t="s">
        <v>74</v>
      </c>
      <c r="F8" s="94">
        <v>179.24</v>
      </c>
      <c r="G8" s="94">
        <f t="shared" si="0"/>
        <v>1929.3393599999999</v>
      </c>
      <c r="H8" s="95">
        <f t="shared" si="1"/>
        <v>35.848000000000006</v>
      </c>
      <c r="I8" s="96">
        <f t="shared" si="2"/>
        <v>386</v>
      </c>
      <c r="J8" s="94">
        <f t="shared" si="3"/>
        <v>298.73333333333335</v>
      </c>
      <c r="K8" s="132">
        <f t="shared" si="4"/>
        <v>3216</v>
      </c>
      <c r="L8" s="135"/>
      <c r="M8" s="137">
        <v>0</v>
      </c>
    </row>
    <row r="9" spans="1:13" x14ac:dyDescent="0.3">
      <c r="A9" s="92">
        <v>5</v>
      </c>
      <c r="B9" s="93">
        <v>7</v>
      </c>
      <c r="C9" s="93" t="s">
        <v>75</v>
      </c>
      <c r="D9" s="93">
        <v>106</v>
      </c>
      <c r="E9" s="93" t="s">
        <v>74</v>
      </c>
      <c r="F9" s="94">
        <v>179.12</v>
      </c>
      <c r="G9" s="94">
        <f t="shared" si="0"/>
        <v>1928.0476799999999</v>
      </c>
      <c r="H9" s="95">
        <f t="shared" si="1"/>
        <v>35.824000000000005</v>
      </c>
      <c r="I9" s="96">
        <f t="shared" si="2"/>
        <v>386</v>
      </c>
      <c r="J9" s="94">
        <f t="shared" si="3"/>
        <v>298.53333333333336</v>
      </c>
      <c r="K9" s="132">
        <f t="shared" si="4"/>
        <v>3213</v>
      </c>
      <c r="L9" s="135"/>
      <c r="M9" s="137">
        <v>0</v>
      </c>
    </row>
    <row r="10" spans="1:13" x14ac:dyDescent="0.3">
      <c r="A10" s="92">
        <v>6</v>
      </c>
      <c r="B10" s="93">
        <v>7</v>
      </c>
      <c r="C10" s="93" t="s">
        <v>75</v>
      </c>
      <c r="D10" s="93">
        <v>107</v>
      </c>
      <c r="E10" s="93" t="s">
        <v>74</v>
      </c>
      <c r="F10" s="94">
        <v>182.44</v>
      </c>
      <c r="G10" s="94">
        <f t="shared" si="0"/>
        <v>1963.7841599999999</v>
      </c>
      <c r="H10" s="95">
        <f t="shared" si="1"/>
        <v>36.488</v>
      </c>
      <c r="I10" s="96">
        <f t="shared" si="2"/>
        <v>393</v>
      </c>
      <c r="J10" s="94">
        <f t="shared" si="3"/>
        <v>304.06666666666666</v>
      </c>
      <c r="K10" s="132">
        <f t="shared" si="4"/>
        <v>3273</v>
      </c>
      <c r="L10" s="135"/>
      <c r="M10" s="137">
        <v>0</v>
      </c>
    </row>
    <row r="11" spans="1:13" x14ac:dyDescent="0.3">
      <c r="A11" s="92">
        <v>7</v>
      </c>
      <c r="B11" s="93">
        <v>7</v>
      </c>
      <c r="C11" s="93" t="s">
        <v>75</v>
      </c>
      <c r="D11" s="93">
        <v>108</v>
      </c>
      <c r="E11" s="93" t="s">
        <v>74</v>
      </c>
      <c r="F11" s="94">
        <v>182.44</v>
      </c>
      <c r="G11" s="94">
        <f t="shared" si="0"/>
        <v>1963.7841599999999</v>
      </c>
      <c r="H11" s="95">
        <f t="shared" si="1"/>
        <v>36.488</v>
      </c>
      <c r="I11" s="96">
        <f t="shared" si="2"/>
        <v>393</v>
      </c>
      <c r="J11" s="94">
        <f t="shared" si="3"/>
        <v>304.06666666666666</v>
      </c>
      <c r="K11" s="132">
        <f t="shared" si="4"/>
        <v>3273</v>
      </c>
      <c r="L11" s="135"/>
      <c r="M11" s="137">
        <v>0</v>
      </c>
    </row>
    <row r="12" spans="1:13" x14ac:dyDescent="0.3">
      <c r="A12" s="92">
        <v>8</v>
      </c>
      <c r="B12" s="93">
        <v>7</v>
      </c>
      <c r="C12" s="93" t="s">
        <v>75</v>
      </c>
      <c r="D12" s="93">
        <v>109</v>
      </c>
      <c r="E12" s="93" t="s">
        <v>74</v>
      </c>
      <c r="F12" s="94">
        <v>182.44</v>
      </c>
      <c r="G12" s="94">
        <f t="shared" si="0"/>
        <v>1963.7841599999999</v>
      </c>
      <c r="H12" s="95">
        <f t="shared" si="1"/>
        <v>36.488</v>
      </c>
      <c r="I12" s="96">
        <f t="shared" si="2"/>
        <v>393</v>
      </c>
      <c r="J12" s="94">
        <f t="shared" si="3"/>
        <v>304.06666666666666</v>
      </c>
      <c r="K12" s="132">
        <f t="shared" si="4"/>
        <v>3273</v>
      </c>
      <c r="L12" s="135"/>
      <c r="M12" s="137">
        <v>0</v>
      </c>
    </row>
    <row r="13" spans="1:13" x14ac:dyDescent="0.3">
      <c r="A13" s="92">
        <v>9</v>
      </c>
      <c r="B13" s="93">
        <v>7</v>
      </c>
      <c r="C13" s="93" t="s">
        <v>75</v>
      </c>
      <c r="D13" s="93">
        <v>110</v>
      </c>
      <c r="E13" s="93" t="s">
        <v>74</v>
      </c>
      <c r="F13" s="94">
        <v>182.44</v>
      </c>
      <c r="G13" s="94">
        <f t="shared" si="0"/>
        <v>1963.7841599999999</v>
      </c>
      <c r="H13" s="95">
        <f t="shared" si="1"/>
        <v>36.488</v>
      </c>
      <c r="I13" s="96">
        <f t="shared" si="2"/>
        <v>393</v>
      </c>
      <c r="J13" s="94">
        <f t="shared" si="3"/>
        <v>304.06666666666666</v>
      </c>
      <c r="K13" s="132">
        <f t="shared" si="4"/>
        <v>3273</v>
      </c>
      <c r="L13" s="135"/>
      <c r="M13" s="137">
        <v>0</v>
      </c>
    </row>
    <row r="14" spans="1:13" x14ac:dyDescent="0.3">
      <c r="A14" s="92">
        <v>10</v>
      </c>
      <c r="B14" s="93">
        <v>7</v>
      </c>
      <c r="C14" s="93" t="s">
        <v>75</v>
      </c>
      <c r="D14" s="93">
        <v>111</v>
      </c>
      <c r="E14" s="93" t="s">
        <v>74</v>
      </c>
      <c r="F14" s="94">
        <v>168.12</v>
      </c>
      <c r="G14" s="94">
        <f t="shared" si="0"/>
        <v>1809.6436799999999</v>
      </c>
      <c r="H14" s="95">
        <f t="shared" si="1"/>
        <v>33.624000000000002</v>
      </c>
      <c r="I14" s="96">
        <f t="shared" si="2"/>
        <v>362</v>
      </c>
      <c r="J14" s="94">
        <f t="shared" si="3"/>
        <v>280.20000000000005</v>
      </c>
      <c r="K14" s="132">
        <f t="shared" si="4"/>
        <v>3016</v>
      </c>
      <c r="L14" s="135"/>
      <c r="M14" s="137">
        <v>0</v>
      </c>
    </row>
    <row r="15" spans="1:13" x14ac:dyDescent="0.3">
      <c r="A15" s="92">
        <v>11</v>
      </c>
      <c r="B15" s="93">
        <v>7</v>
      </c>
      <c r="C15" s="93" t="s">
        <v>75</v>
      </c>
      <c r="D15" s="93">
        <v>112</v>
      </c>
      <c r="E15" s="93" t="s">
        <v>74</v>
      </c>
      <c r="F15" s="94">
        <v>178.98</v>
      </c>
      <c r="G15" s="94">
        <f t="shared" si="0"/>
        <v>1926.5407199999997</v>
      </c>
      <c r="H15" s="95">
        <f t="shared" si="1"/>
        <v>35.795999999999999</v>
      </c>
      <c r="I15" s="96">
        <f t="shared" si="2"/>
        <v>385</v>
      </c>
      <c r="J15" s="94">
        <f t="shared" si="3"/>
        <v>298.3</v>
      </c>
      <c r="K15" s="132">
        <f t="shared" si="4"/>
        <v>3211</v>
      </c>
      <c r="L15" s="135"/>
      <c r="M15" s="137">
        <v>0</v>
      </c>
    </row>
    <row r="16" spans="1:13" x14ac:dyDescent="0.3">
      <c r="A16" s="92">
        <v>12</v>
      </c>
      <c r="B16" s="93">
        <v>7</v>
      </c>
      <c r="C16" s="93" t="s">
        <v>75</v>
      </c>
      <c r="D16" s="93">
        <v>113</v>
      </c>
      <c r="E16" s="93" t="s">
        <v>74</v>
      </c>
      <c r="F16" s="94">
        <v>182.44</v>
      </c>
      <c r="G16" s="94">
        <f t="shared" si="0"/>
        <v>1963.7841599999999</v>
      </c>
      <c r="H16" s="95">
        <f t="shared" si="1"/>
        <v>36.488</v>
      </c>
      <c r="I16" s="96">
        <f t="shared" si="2"/>
        <v>393</v>
      </c>
      <c r="J16" s="94">
        <f t="shared" si="3"/>
        <v>304.06666666666666</v>
      </c>
      <c r="K16" s="132">
        <f t="shared" si="4"/>
        <v>3273</v>
      </c>
      <c r="L16" s="135"/>
      <c r="M16" s="137">
        <v>0</v>
      </c>
    </row>
    <row r="17" spans="1:13" x14ac:dyDescent="0.3">
      <c r="A17" s="92">
        <v>13</v>
      </c>
      <c r="B17" s="93">
        <v>7</v>
      </c>
      <c r="C17" s="93" t="s">
        <v>75</v>
      </c>
      <c r="D17" s="93">
        <v>114</v>
      </c>
      <c r="E17" s="93" t="s">
        <v>74</v>
      </c>
      <c r="F17" s="94">
        <v>182.44</v>
      </c>
      <c r="G17" s="94">
        <f t="shared" si="0"/>
        <v>1963.7841599999999</v>
      </c>
      <c r="H17" s="95">
        <f t="shared" si="1"/>
        <v>36.488</v>
      </c>
      <c r="I17" s="96">
        <f t="shared" si="2"/>
        <v>393</v>
      </c>
      <c r="J17" s="94">
        <f t="shared" si="3"/>
        <v>304.06666666666666</v>
      </c>
      <c r="K17" s="132">
        <f t="shared" si="4"/>
        <v>3273</v>
      </c>
      <c r="L17" s="135"/>
      <c r="M17" s="137">
        <v>0</v>
      </c>
    </row>
    <row r="18" spans="1:13" x14ac:dyDescent="0.3">
      <c r="A18" s="92">
        <v>14</v>
      </c>
      <c r="B18" s="93">
        <v>7</v>
      </c>
      <c r="C18" s="93" t="s">
        <v>75</v>
      </c>
      <c r="D18" s="93">
        <v>115</v>
      </c>
      <c r="E18" s="93" t="s">
        <v>74</v>
      </c>
      <c r="F18" s="94">
        <v>182.44</v>
      </c>
      <c r="G18" s="94">
        <f t="shared" si="0"/>
        <v>1963.7841599999999</v>
      </c>
      <c r="H18" s="95">
        <f t="shared" si="1"/>
        <v>36.488</v>
      </c>
      <c r="I18" s="96">
        <f t="shared" si="2"/>
        <v>393</v>
      </c>
      <c r="J18" s="94">
        <f t="shared" si="3"/>
        <v>304.06666666666666</v>
      </c>
      <c r="K18" s="132">
        <f t="shared" si="4"/>
        <v>3273</v>
      </c>
      <c r="L18" s="135"/>
      <c r="M18" s="137">
        <v>0</v>
      </c>
    </row>
    <row r="19" spans="1:13" x14ac:dyDescent="0.3">
      <c r="A19" s="92">
        <v>15</v>
      </c>
      <c r="B19" s="93">
        <v>7</v>
      </c>
      <c r="C19" s="93" t="s">
        <v>75</v>
      </c>
      <c r="D19" s="93">
        <v>116</v>
      </c>
      <c r="E19" s="93" t="s">
        <v>74</v>
      </c>
      <c r="F19" s="94">
        <v>182.44</v>
      </c>
      <c r="G19" s="94">
        <f t="shared" si="0"/>
        <v>1963.7841599999999</v>
      </c>
      <c r="H19" s="95">
        <f t="shared" si="1"/>
        <v>36.488</v>
      </c>
      <c r="I19" s="96">
        <f t="shared" si="2"/>
        <v>393</v>
      </c>
      <c r="J19" s="94">
        <f t="shared" si="3"/>
        <v>304.06666666666666</v>
      </c>
      <c r="K19" s="132">
        <f t="shared" si="4"/>
        <v>3273</v>
      </c>
      <c r="L19" s="135"/>
      <c r="M19" s="137">
        <v>0</v>
      </c>
    </row>
    <row r="20" spans="1:13" x14ac:dyDescent="0.3">
      <c r="A20" s="92">
        <v>16</v>
      </c>
      <c r="B20" s="93">
        <v>7</v>
      </c>
      <c r="C20" s="93" t="s">
        <v>75</v>
      </c>
      <c r="D20" s="93">
        <v>117</v>
      </c>
      <c r="E20" s="93" t="s">
        <v>74</v>
      </c>
      <c r="F20" s="94">
        <v>179.12</v>
      </c>
      <c r="G20" s="94">
        <f t="shared" si="0"/>
        <v>1928.0476799999999</v>
      </c>
      <c r="H20" s="95">
        <f t="shared" si="1"/>
        <v>35.824000000000005</v>
      </c>
      <c r="I20" s="96">
        <f t="shared" si="2"/>
        <v>386</v>
      </c>
      <c r="J20" s="94">
        <f t="shared" si="3"/>
        <v>298.53333333333336</v>
      </c>
      <c r="K20" s="132">
        <f t="shared" si="4"/>
        <v>3213</v>
      </c>
      <c r="L20" s="135"/>
      <c r="M20" s="137">
        <v>0</v>
      </c>
    </row>
    <row r="21" spans="1:13" x14ac:dyDescent="0.3">
      <c r="A21" s="92">
        <v>17</v>
      </c>
      <c r="B21" s="93">
        <v>7</v>
      </c>
      <c r="C21" s="93" t="s">
        <v>75</v>
      </c>
      <c r="D21" s="93">
        <v>118</v>
      </c>
      <c r="E21" s="93" t="s">
        <v>74</v>
      </c>
      <c r="F21" s="94">
        <v>178.78</v>
      </c>
      <c r="G21" s="94">
        <f t="shared" si="0"/>
        <v>1924.3879199999999</v>
      </c>
      <c r="H21" s="95">
        <f t="shared" si="1"/>
        <v>35.756</v>
      </c>
      <c r="I21" s="96">
        <f t="shared" si="2"/>
        <v>385</v>
      </c>
      <c r="J21" s="94">
        <f t="shared" si="3"/>
        <v>297.9666666666667</v>
      </c>
      <c r="K21" s="132">
        <f t="shared" si="4"/>
        <v>3207</v>
      </c>
      <c r="L21" s="135"/>
      <c r="M21" s="137">
        <v>0</v>
      </c>
    </row>
    <row r="22" spans="1:13" x14ac:dyDescent="0.3">
      <c r="A22" s="92">
        <v>18</v>
      </c>
      <c r="B22" s="93">
        <v>7</v>
      </c>
      <c r="C22" s="93" t="s">
        <v>75</v>
      </c>
      <c r="D22" s="93">
        <v>119</v>
      </c>
      <c r="E22" s="93" t="s">
        <v>74</v>
      </c>
      <c r="F22" s="94">
        <v>182.44</v>
      </c>
      <c r="G22" s="94">
        <f t="shared" si="0"/>
        <v>1963.7841599999999</v>
      </c>
      <c r="H22" s="95">
        <f t="shared" si="1"/>
        <v>36.488</v>
      </c>
      <c r="I22" s="96">
        <f t="shared" si="2"/>
        <v>393</v>
      </c>
      <c r="J22" s="94">
        <f t="shared" si="3"/>
        <v>304.06666666666666</v>
      </c>
      <c r="K22" s="132">
        <f t="shared" si="4"/>
        <v>3273</v>
      </c>
      <c r="L22" s="135"/>
      <c r="M22" s="137">
        <v>0</v>
      </c>
    </row>
    <row r="23" spans="1:13" x14ac:dyDescent="0.3">
      <c r="A23" s="92">
        <v>19</v>
      </c>
      <c r="B23" s="93">
        <v>7</v>
      </c>
      <c r="C23" s="93" t="s">
        <v>75</v>
      </c>
      <c r="D23" s="93">
        <v>120</v>
      </c>
      <c r="E23" s="93" t="s">
        <v>74</v>
      </c>
      <c r="F23" s="94">
        <v>182.44</v>
      </c>
      <c r="G23" s="94">
        <f t="shared" si="0"/>
        <v>1963.7841599999999</v>
      </c>
      <c r="H23" s="95">
        <f t="shared" si="1"/>
        <v>36.488</v>
      </c>
      <c r="I23" s="96">
        <f t="shared" si="2"/>
        <v>393</v>
      </c>
      <c r="J23" s="94">
        <f t="shared" si="3"/>
        <v>304.06666666666666</v>
      </c>
      <c r="K23" s="132">
        <f t="shared" si="4"/>
        <v>3273</v>
      </c>
      <c r="L23" s="135"/>
      <c r="M23" s="137">
        <v>0</v>
      </c>
    </row>
    <row r="24" spans="1:13" x14ac:dyDescent="0.3">
      <c r="A24" s="122">
        <v>20</v>
      </c>
      <c r="B24" s="123">
        <v>7</v>
      </c>
      <c r="C24" s="123" t="s">
        <v>75</v>
      </c>
      <c r="D24" s="123">
        <v>121</v>
      </c>
      <c r="E24" s="123" t="s">
        <v>74</v>
      </c>
      <c r="F24" s="124">
        <v>173.09</v>
      </c>
      <c r="G24" s="124">
        <f t="shared" si="0"/>
        <v>1863.14076</v>
      </c>
      <c r="H24" s="124">
        <f t="shared" si="1"/>
        <v>34.618000000000002</v>
      </c>
      <c r="I24" s="96">
        <f t="shared" si="2"/>
        <v>373</v>
      </c>
      <c r="J24" s="124">
        <f t="shared" si="3"/>
        <v>288.48333333333335</v>
      </c>
      <c r="K24" s="132">
        <f t="shared" si="4"/>
        <v>3105</v>
      </c>
      <c r="L24" s="135"/>
      <c r="M24" s="137">
        <v>0</v>
      </c>
    </row>
    <row r="25" spans="1:13" x14ac:dyDescent="0.3">
      <c r="A25" s="122">
        <v>21</v>
      </c>
      <c r="B25" s="123">
        <v>7</v>
      </c>
      <c r="C25" s="123" t="s">
        <v>73</v>
      </c>
      <c r="D25" s="123">
        <v>201</v>
      </c>
      <c r="E25" s="123" t="s">
        <v>71</v>
      </c>
      <c r="F25" s="125">
        <v>89.83</v>
      </c>
      <c r="G25" s="124">
        <f t="shared" si="0"/>
        <v>966.93011999999987</v>
      </c>
      <c r="H25" s="124">
        <f t="shared" si="1"/>
        <v>17.966000000000001</v>
      </c>
      <c r="I25" s="96">
        <f t="shared" si="2"/>
        <v>193</v>
      </c>
      <c r="J25" s="124">
        <f t="shared" si="3"/>
        <v>149.71666666666667</v>
      </c>
      <c r="K25" s="132">
        <f t="shared" si="4"/>
        <v>1612</v>
      </c>
      <c r="L25" s="135"/>
      <c r="M25" s="137">
        <v>0</v>
      </c>
    </row>
    <row r="26" spans="1:13" x14ac:dyDescent="0.3">
      <c r="A26" s="92">
        <v>22</v>
      </c>
      <c r="B26" s="93">
        <v>7</v>
      </c>
      <c r="C26" s="93" t="s">
        <v>73</v>
      </c>
      <c r="D26" s="93">
        <v>202</v>
      </c>
      <c r="E26" s="93" t="s">
        <v>71</v>
      </c>
      <c r="F26" s="97">
        <v>80.69</v>
      </c>
      <c r="G26" s="94">
        <f t="shared" si="0"/>
        <v>868.54715999999996</v>
      </c>
      <c r="H26" s="95">
        <f t="shared" si="1"/>
        <v>16.138000000000002</v>
      </c>
      <c r="I26" s="96">
        <f t="shared" si="2"/>
        <v>174</v>
      </c>
      <c r="J26" s="94">
        <f t="shared" si="3"/>
        <v>134.48333333333335</v>
      </c>
      <c r="K26" s="132">
        <f t="shared" si="4"/>
        <v>1448</v>
      </c>
      <c r="L26" s="135"/>
      <c r="M26" s="137">
        <v>0</v>
      </c>
    </row>
    <row r="27" spans="1:13" x14ac:dyDescent="0.3">
      <c r="A27" s="92">
        <v>23</v>
      </c>
      <c r="B27" s="93">
        <v>7</v>
      </c>
      <c r="C27" s="93" t="s">
        <v>73</v>
      </c>
      <c r="D27" s="93">
        <v>203</v>
      </c>
      <c r="E27" s="93" t="s">
        <v>71</v>
      </c>
      <c r="F27" s="97">
        <v>80.69</v>
      </c>
      <c r="G27" s="94">
        <f t="shared" si="0"/>
        <v>868.54715999999996</v>
      </c>
      <c r="H27" s="95">
        <f t="shared" si="1"/>
        <v>16.138000000000002</v>
      </c>
      <c r="I27" s="96">
        <f t="shared" si="2"/>
        <v>174</v>
      </c>
      <c r="J27" s="94">
        <f t="shared" si="3"/>
        <v>134.48333333333335</v>
      </c>
      <c r="K27" s="132">
        <f t="shared" si="4"/>
        <v>1448</v>
      </c>
      <c r="L27" s="135"/>
      <c r="M27" s="137">
        <v>0</v>
      </c>
    </row>
    <row r="28" spans="1:13" x14ac:dyDescent="0.3">
      <c r="A28" s="92">
        <v>24</v>
      </c>
      <c r="B28" s="93">
        <v>7</v>
      </c>
      <c r="C28" s="93" t="s">
        <v>73</v>
      </c>
      <c r="D28" s="93">
        <v>204</v>
      </c>
      <c r="E28" s="93" t="s">
        <v>71</v>
      </c>
      <c r="F28" s="97">
        <v>79.25</v>
      </c>
      <c r="G28" s="94">
        <f t="shared" si="0"/>
        <v>853.04699999999991</v>
      </c>
      <c r="H28" s="95">
        <f t="shared" si="1"/>
        <v>15.850000000000001</v>
      </c>
      <c r="I28" s="96">
        <f t="shared" si="2"/>
        <v>171</v>
      </c>
      <c r="J28" s="94">
        <f t="shared" si="3"/>
        <v>132.08333333333334</v>
      </c>
      <c r="K28" s="132">
        <f t="shared" si="4"/>
        <v>1422</v>
      </c>
      <c r="L28" s="135"/>
      <c r="M28" s="137">
        <v>0</v>
      </c>
    </row>
    <row r="29" spans="1:13" x14ac:dyDescent="0.3">
      <c r="A29" s="92">
        <v>25</v>
      </c>
      <c r="B29" s="93">
        <v>7</v>
      </c>
      <c r="C29" s="93" t="s">
        <v>73</v>
      </c>
      <c r="D29" s="93">
        <v>205</v>
      </c>
      <c r="E29" s="93" t="s">
        <v>71</v>
      </c>
      <c r="F29" s="97">
        <v>54.05</v>
      </c>
      <c r="G29" s="94">
        <f t="shared" si="0"/>
        <v>581.79419999999993</v>
      </c>
      <c r="H29" s="95">
        <f t="shared" si="1"/>
        <v>10.81</v>
      </c>
      <c r="I29" s="96">
        <f t="shared" si="2"/>
        <v>116</v>
      </c>
      <c r="J29" s="94">
        <f t="shared" si="3"/>
        <v>90.083333333333329</v>
      </c>
      <c r="K29" s="132">
        <f t="shared" si="4"/>
        <v>970</v>
      </c>
      <c r="L29" s="135"/>
      <c r="M29" s="137">
        <v>0</v>
      </c>
    </row>
    <row r="30" spans="1:13" x14ac:dyDescent="0.3">
      <c r="A30" s="92">
        <v>26</v>
      </c>
      <c r="B30" s="93">
        <v>7</v>
      </c>
      <c r="C30" s="93" t="s">
        <v>73</v>
      </c>
      <c r="D30" s="93">
        <v>206</v>
      </c>
      <c r="E30" s="93" t="s">
        <v>71</v>
      </c>
      <c r="F30" s="97">
        <v>79.98</v>
      </c>
      <c r="G30" s="94">
        <f t="shared" si="0"/>
        <v>860.90472</v>
      </c>
      <c r="H30" s="95">
        <f t="shared" si="1"/>
        <v>15.996000000000002</v>
      </c>
      <c r="I30" s="96">
        <f t="shared" si="2"/>
        <v>172</v>
      </c>
      <c r="J30" s="94">
        <f t="shared" si="3"/>
        <v>133.30000000000001</v>
      </c>
      <c r="K30" s="132">
        <f t="shared" si="4"/>
        <v>1435</v>
      </c>
      <c r="L30" s="135"/>
      <c r="M30" s="137">
        <v>0</v>
      </c>
    </row>
    <row r="31" spans="1:13" x14ac:dyDescent="0.3">
      <c r="A31" s="92">
        <v>27</v>
      </c>
      <c r="B31" s="93">
        <v>7</v>
      </c>
      <c r="C31" s="93" t="s">
        <v>73</v>
      </c>
      <c r="D31" s="93">
        <v>207</v>
      </c>
      <c r="E31" s="93" t="s">
        <v>71</v>
      </c>
      <c r="F31" s="97">
        <v>80.69</v>
      </c>
      <c r="G31" s="94">
        <f t="shared" si="0"/>
        <v>868.54715999999996</v>
      </c>
      <c r="H31" s="95">
        <f t="shared" si="1"/>
        <v>16.138000000000002</v>
      </c>
      <c r="I31" s="96">
        <f t="shared" si="2"/>
        <v>174</v>
      </c>
      <c r="J31" s="94">
        <f t="shared" si="3"/>
        <v>134.48333333333335</v>
      </c>
      <c r="K31" s="132">
        <f t="shared" si="4"/>
        <v>1448</v>
      </c>
      <c r="L31" s="135"/>
      <c r="M31" s="137">
        <v>0</v>
      </c>
    </row>
    <row r="32" spans="1:13" x14ac:dyDescent="0.3">
      <c r="A32" s="92">
        <v>28</v>
      </c>
      <c r="B32" s="93">
        <v>7</v>
      </c>
      <c r="C32" s="93" t="s">
        <v>73</v>
      </c>
      <c r="D32" s="93">
        <v>208</v>
      </c>
      <c r="E32" s="93" t="s">
        <v>71</v>
      </c>
      <c r="F32" s="97">
        <v>80.69</v>
      </c>
      <c r="G32" s="94">
        <f t="shared" si="0"/>
        <v>868.54715999999996</v>
      </c>
      <c r="H32" s="95">
        <f t="shared" si="1"/>
        <v>16.138000000000002</v>
      </c>
      <c r="I32" s="96">
        <f t="shared" si="2"/>
        <v>174</v>
      </c>
      <c r="J32" s="94">
        <f t="shared" si="3"/>
        <v>134.48333333333335</v>
      </c>
      <c r="K32" s="132">
        <f t="shared" si="4"/>
        <v>1448</v>
      </c>
      <c r="L32" s="135"/>
      <c r="M32" s="137">
        <v>0</v>
      </c>
    </row>
    <row r="33" spans="1:13" x14ac:dyDescent="0.3">
      <c r="A33" s="92">
        <v>29</v>
      </c>
      <c r="B33" s="93">
        <v>7</v>
      </c>
      <c r="C33" s="93" t="s">
        <v>73</v>
      </c>
      <c r="D33" s="93">
        <v>209</v>
      </c>
      <c r="E33" s="93" t="s">
        <v>71</v>
      </c>
      <c r="F33" s="97">
        <v>80.69</v>
      </c>
      <c r="G33" s="94">
        <f t="shared" si="0"/>
        <v>868.54715999999996</v>
      </c>
      <c r="H33" s="95">
        <f t="shared" si="1"/>
        <v>16.138000000000002</v>
      </c>
      <c r="I33" s="96">
        <f t="shared" si="2"/>
        <v>174</v>
      </c>
      <c r="J33" s="94">
        <f t="shared" si="3"/>
        <v>134.48333333333335</v>
      </c>
      <c r="K33" s="132">
        <f t="shared" si="4"/>
        <v>1448</v>
      </c>
      <c r="L33" s="135"/>
      <c r="M33" s="137">
        <v>0</v>
      </c>
    </row>
    <row r="34" spans="1:13" x14ac:dyDescent="0.3">
      <c r="A34" s="92">
        <v>30</v>
      </c>
      <c r="B34" s="93">
        <v>7</v>
      </c>
      <c r="C34" s="93" t="s">
        <v>73</v>
      </c>
      <c r="D34" s="93">
        <v>210</v>
      </c>
      <c r="E34" s="93" t="s">
        <v>71</v>
      </c>
      <c r="F34" s="97">
        <v>80.69</v>
      </c>
      <c r="G34" s="94">
        <f t="shared" si="0"/>
        <v>868.54715999999996</v>
      </c>
      <c r="H34" s="95">
        <f t="shared" si="1"/>
        <v>16.138000000000002</v>
      </c>
      <c r="I34" s="96">
        <f t="shared" si="2"/>
        <v>174</v>
      </c>
      <c r="J34" s="94">
        <f t="shared" si="3"/>
        <v>134.48333333333335</v>
      </c>
      <c r="K34" s="132">
        <f t="shared" si="4"/>
        <v>1448</v>
      </c>
      <c r="L34" s="135"/>
      <c r="M34" s="137">
        <v>0</v>
      </c>
    </row>
    <row r="35" spans="1:13" x14ac:dyDescent="0.3">
      <c r="A35" s="92">
        <v>31</v>
      </c>
      <c r="B35" s="93">
        <v>7</v>
      </c>
      <c r="C35" s="93" t="s">
        <v>73</v>
      </c>
      <c r="D35" s="93">
        <v>211</v>
      </c>
      <c r="E35" s="93" t="s">
        <v>71</v>
      </c>
      <c r="F35" s="97">
        <v>74.400000000000006</v>
      </c>
      <c r="G35" s="94">
        <f t="shared" si="0"/>
        <v>800.84159999999997</v>
      </c>
      <c r="H35" s="95">
        <f t="shared" si="1"/>
        <v>14.880000000000003</v>
      </c>
      <c r="I35" s="96">
        <f t="shared" si="2"/>
        <v>160</v>
      </c>
      <c r="J35" s="94">
        <f t="shared" si="3"/>
        <v>124.00000000000001</v>
      </c>
      <c r="K35" s="132">
        <f t="shared" si="4"/>
        <v>1335</v>
      </c>
      <c r="L35" s="135"/>
      <c r="M35" s="137">
        <v>0</v>
      </c>
    </row>
    <row r="36" spans="1:13" x14ac:dyDescent="0.3">
      <c r="A36" s="92">
        <v>32</v>
      </c>
      <c r="B36" s="93">
        <v>7</v>
      </c>
      <c r="C36" s="93" t="s">
        <v>73</v>
      </c>
      <c r="D36" s="93">
        <v>212</v>
      </c>
      <c r="E36" s="93" t="s">
        <v>71</v>
      </c>
      <c r="F36" s="97">
        <v>79.180000000000007</v>
      </c>
      <c r="G36" s="94">
        <f t="shared" si="0"/>
        <v>852.29352000000006</v>
      </c>
      <c r="H36" s="95">
        <f t="shared" si="1"/>
        <v>15.836000000000002</v>
      </c>
      <c r="I36" s="96">
        <f t="shared" si="2"/>
        <v>170</v>
      </c>
      <c r="J36" s="94">
        <f t="shared" si="3"/>
        <v>131.9666666666667</v>
      </c>
      <c r="K36" s="132">
        <f t="shared" si="4"/>
        <v>1420</v>
      </c>
      <c r="L36" s="135"/>
      <c r="M36" s="137">
        <v>0</v>
      </c>
    </row>
    <row r="37" spans="1:13" x14ac:dyDescent="0.3">
      <c r="A37" s="92">
        <v>33</v>
      </c>
      <c r="B37" s="93">
        <v>7</v>
      </c>
      <c r="C37" s="93" t="s">
        <v>73</v>
      </c>
      <c r="D37" s="93">
        <v>213</v>
      </c>
      <c r="E37" s="93" t="s">
        <v>71</v>
      </c>
      <c r="F37" s="97">
        <v>80.69</v>
      </c>
      <c r="G37" s="94">
        <f t="shared" ref="G37:G62" si="5">F37*10.764</f>
        <v>868.54715999999996</v>
      </c>
      <c r="H37" s="95">
        <f t="shared" ref="H37:H62" si="6">F37*20%</f>
        <v>16.138000000000002</v>
      </c>
      <c r="I37" s="96">
        <f t="shared" ref="I37:I62" si="7">ROUND((G37*20%),0)</f>
        <v>174</v>
      </c>
      <c r="J37" s="94">
        <f t="shared" ref="J37:J62" si="8">F37/0.6</f>
        <v>134.48333333333335</v>
      </c>
      <c r="K37" s="132">
        <f t="shared" ref="K37:K62" si="9">ROUND((G37/0.6),0)</f>
        <v>1448</v>
      </c>
      <c r="L37" s="135"/>
      <c r="M37" s="137">
        <v>0</v>
      </c>
    </row>
    <row r="38" spans="1:13" x14ac:dyDescent="0.3">
      <c r="A38" s="92">
        <v>34</v>
      </c>
      <c r="B38" s="93">
        <v>7</v>
      </c>
      <c r="C38" s="93" t="s">
        <v>73</v>
      </c>
      <c r="D38" s="93">
        <v>214</v>
      </c>
      <c r="E38" s="93" t="s">
        <v>71</v>
      </c>
      <c r="F38" s="97">
        <v>80.69</v>
      </c>
      <c r="G38" s="94">
        <f t="shared" si="5"/>
        <v>868.54715999999996</v>
      </c>
      <c r="H38" s="95">
        <f t="shared" si="6"/>
        <v>16.138000000000002</v>
      </c>
      <c r="I38" s="96">
        <f t="shared" si="7"/>
        <v>174</v>
      </c>
      <c r="J38" s="94">
        <f t="shared" si="8"/>
        <v>134.48333333333335</v>
      </c>
      <c r="K38" s="132">
        <f t="shared" si="9"/>
        <v>1448</v>
      </c>
      <c r="L38" s="135"/>
      <c r="M38" s="137">
        <v>0</v>
      </c>
    </row>
    <row r="39" spans="1:13" x14ac:dyDescent="0.3">
      <c r="A39" s="92">
        <v>35</v>
      </c>
      <c r="B39" s="93">
        <v>7</v>
      </c>
      <c r="C39" s="93" t="s">
        <v>73</v>
      </c>
      <c r="D39" s="93">
        <v>215</v>
      </c>
      <c r="E39" s="93" t="s">
        <v>71</v>
      </c>
      <c r="F39" s="97">
        <v>80.69</v>
      </c>
      <c r="G39" s="94">
        <f t="shared" si="5"/>
        <v>868.54715999999996</v>
      </c>
      <c r="H39" s="95">
        <f t="shared" si="6"/>
        <v>16.138000000000002</v>
      </c>
      <c r="I39" s="96">
        <f t="shared" si="7"/>
        <v>174</v>
      </c>
      <c r="J39" s="94">
        <f t="shared" si="8"/>
        <v>134.48333333333335</v>
      </c>
      <c r="K39" s="132">
        <f t="shared" si="9"/>
        <v>1448</v>
      </c>
      <c r="L39" s="135"/>
      <c r="M39" s="137">
        <v>0</v>
      </c>
    </row>
    <row r="40" spans="1:13" x14ac:dyDescent="0.3">
      <c r="A40" s="92">
        <v>36</v>
      </c>
      <c r="B40" s="93">
        <v>7</v>
      </c>
      <c r="C40" s="93" t="s">
        <v>73</v>
      </c>
      <c r="D40" s="93">
        <v>216</v>
      </c>
      <c r="E40" s="93" t="s">
        <v>71</v>
      </c>
      <c r="F40" s="97">
        <v>80.69</v>
      </c>
      <c r="G40" s="94">
        <f t="shared" si="5"/>
        <v>868.54715999999996</v>
      </c>
      <c r="H40" s="95">
        <f t="shared" si="6"/>
        <v>16.138000000000002</v>
      </c>
      <c r="I40" s="96">
        <f t="shared" si="7"/>
        <v>174</v>
      </c>
      <c r="J40" s="94">
        <f t="shared" si="8"/>
        <v>134.48333333333335</v>
      </c>
      <c r="K40" s="132">
        <f t="shared" si="9"/>
        <v>1448</v>
      </c>
      <c r="L40" s="135"/>
      <c r="M40" s="137">
        <v>0</v>
      </c>
    </row>
    <row r="41" spans="1:13" x14ac:dyDescent="0.3">
      <c r="A41" s="92">
        <v>37</v>
      </c>
      <c r="B41" s="93">
        <v>7</v>
      </c>
      <c r="C41" s="93" t="s">
        <v>73</v>
      </c>
      <c r="D41" s="93">
        <v>217</v>
      </c>
      <c r="E41" s="93" t="s">
        <v>71</v>
      </c>
      <c r="F41" s="97">
        <v>79.25</v>
      </c>
      <c r="G41" s="94">
        <f t="shared" si="5"/>
        <v>853.04699999999991</v>
      </c>
      <c r="H41" s="95">
        <f t="shared" si="6"/>
        <v>15.850000000000001</v>
      </c>
      <c r="I41" s="96">
        <f t="shared" si="7"/>
        <v>171</v>
      </c>
      <c r="J41" s="94">
        <f t="shared" si="8"/>
        <v>132.08333333333334</v>
      </c>
      <c r="K41" s="132">
        <f t="shared" si="9"/>
        <v>1422</v>
      </c>
      <c r="L41" s="135"/>
      <c r="M41" s="137">
        <v>0</v>
      </c>
    </row>
    <row r="42" spans="1:13" x14ac:dyDescent="0.3">
      <c r="A42" s="92">
        <v>38</v>
      </c>
      <c r="B42" s="93">
        <v>7</v>
      </c>
      <c r="C42" s="93" t="s">
        <v>73</v>
      </c>
      <c r="D42" s="93">
        <v>218</v>
      </c>
      <c r="E42" s="93" t="s">
        <v>71</v>
      </c>
      <c r="F42" s="97">
        <v>79.08</v>
      </c>
      <c r="G42" s="94">
        <f t="shared" si="5"/>
        <v>851.21711999999991</v>
      </c>
      <c r="H42" s="95">
        <f t="shared" si="6"/>
        <v>15.816000000000001</v>
      </c>
      <c r="I42" s="96">
        <f t="shared" si="7"/>
        <v>170</v>
      </c>
      <c r="J42" s="94">
        <f t="shared" si="8"/>
        <v>131.80000000000001</v>
      </c>
      <c r="K42" s="132">
        <f t="shared" si="9"/>
        <v>1419</v>
      </c>
      <c r="L42" s="135"/>
      <c r="M42" s="137">
        <v>0</v>
      </c>
    </row>
    <row r="43" spans="1:13" x14ac:dyDescent="0.3">
      <c r="A43" s="92">
        <v>39</v>
      </c>
      <c r="B43" s="93">
        <v>7</v>
      </c>
      <c r="C43" s="93" t="s">
        <v>73</v>
      </c>
      <c r="D43" s="93">
        <v>219</v>
      </c>
      <c r="E43" s="93" t="s">
        <v>71</v>
      </c>
      <c r="F43" s="97">
        <v>80.69</v>
      </c>
      <c r="G43" s="94">
        <f t="shared" si="5"/>
        <v>868.54715999999996</v>
      </c>
      <c r="H43" s="95">
        <f t="shared" si="6"/>
        <v>16.138000000000002</v>
      </c>
      <c r="I43" s="96">
        <f t="shared" si="7"/>
        <v>174</v>
      </c>
      <c r="J43" s="94">
        <f t="shared" si="8"/>
        <v>134.48333333333335</v>
      </c>
      <c r="K43" s="132">
        <f t="shared" si="9"/>
        <v>1448</v>
      </c>
      <c r="L43" s="135"/>
      <c r="M43" s="137">
        <v>0</v>
      </c>
    </row>
    <row r="44" spans="1:13" x14ac:dyDescent="0.3">
      <c r="A44" s="92">
        <v>40</v>
      </c>
      <c r="B44" s="93">
        <v>7</v>
      </c>
      <c r="C44" s="93" t="s">
        <v>73</v>
      </c>
      <c r="D44" s="93">
        <v>220</v>
      </c>
      <c r="E44" s="93" t="s">
        <v>71</v>
      </c>
      <c r="F44" s="97">
        <v>80.69</v>
      </c>
      <c r="G44" s="94">
        <f t="shared" si="5"/>
        <v>868.54715999999996</v>
      </c>
      <c r="H44" s="95">
        <f t="shared" si="6"/>
        <v>16.138000000000002</v>
      </c>
      <c r="I44" s="96">
        <f t="shared" si="7"/>
        <v>174</v>
      </c>
      <c r="J44" s="94">
        <f t="shared" si="8"/>
        <v>134.48333333333335</v>
      </c>
      <c r="K44" s="132">
        <f t="shared" si="9"/>
        <v>1448</v>
      </c>
      <c r="L44" s="135"/>
      <c r="M44" s="137">
        <v>0</v>
      </c>
    </row>
    <row r="45" spans="1:13" x14ac:dyDescent="0.3">
      <c r="A45" s="122">
        <v>41</v>
      </c>
      <c r="B45" s="123">
        <v>7</v>
      </c>
      <c r="C45" s="123" t="s">
        <v>73</v>
      </c>
      <c r="D45" s="123">
        <v>221</v>
      </c>
      <c r="E45" s="123" t="s">
        <v>71</v>
      </c>
      <c r="F45" s="125">
        <v>108.83</v>
      </c>
      <c r="G45" s="124">
        <f t="shared" si="5"/>
        <v>1171.4461199999998</v>
      </c>
      <c r="H45" s="124">
        <f t="shared" si="6"/>
        <v>21.766000000000002</v>
      </c>
      <c r="I45" s="96">
        <f t="shared" si="7"/>
        <v>234</v>
      </c>
      <c r="J45" s="124">
        <f t="shared" si="8"/>
        <v>181.38333333333333</v>
      </c>
      <c r="K45" s="132">
        <f t="shared" si="9"/>
        <v>1952</v>
      </c>
      <c r="L45" s="135"/>
      <c r="M45" s="137">
        <v>0</v>
      </c>
    </row>
    <row r="46" spans="1:13" x14ac:dyDescent="0.3">
      <c r="A46" s="98">
        <v>42</v>
      </c>
      <c r="B46" s="99">
        <v>7</v>
      </c>
      <c r="C46" s="99" t="s">
        <v>72</v>
      </c>
      <c r="D46" s="99">
        <v>301</v>
      </c>
      <c r="E46" s="99" t="s">
        <v>71</v>
      </c>
      <c r="F46" s="100">
        <v>134.65</v>
      </c>
      <c r="G46" s="101">
        <f t="shared" si="5"/>
        <v>1449.3725999999999</v>
      </c>
      <c r="H46" s="102">
        <f t="shared" si="6"/>
        <v>26.930000000000003</v>
      </c>
      <c r="I46" s="96">
        <f t="shared" si="7"/>
        <v>290</v>
      </c>
      <c r="J46" s="103">
        <f t="shared" si="8"/>
        <v>224.41666666666669</v>
      </c>
      <c r="K46" s="132">
        <f t="shared" si="9"/>
        <v>2416</v>
      </c>
      <c r="L46" s="135"/>
      <c r="M46" s="137">
        <v>0</v>
      </c>
    </row>
    <row r="47" spans="1:13" x14ac:dyDescent="0.3">
      <c r="A47" s="98">
        <v>43</v>
      </c>
      <c r="B47" s="99">
        <v>7</v>
      </c>
      <c r="C47" s="99" t="s">
        <v>72</v>
      </c>
      <c r="D47" s="99">
        <v>302</v>
      </c>
      <c r="E47" s="99" t="s">
        <v>71</v>
      </c>
      <c r="F47" s="100">
        <v>126.41</v>
      </c>
      <c r="G47" s="101">
        <f t="shared" si="5"/>
        <v>1360.67724</v>
      </c>
      <c r="H47" s="102">
        <f t="shared" si="6"/>
        <v>25.282</v>
      </c>
      <c r="I47" s="96">
        <f t="shared" si="7"/>
        <v>272</v>
      </c>
      <c r="J47" s="103">
        <f t="shared" si="8"/>
        <v>210.68333333333334</v>
      </c>
      <c r="K47" s="132">
        <f t="shared" si="9"/>
        <v>2268</v>
      </c>
      <c r="L47" s="135"/>
      <c r="M47" s="137">
        <v>0</v>
      </c>
    </row>
    <row r="48" spans="1:13" x14ac:dyDescent="0.3">
      <c r="A48" s="98">
        <v>44</v>
      </c>
      <c r="B48" s="99">
        <v>7</v>
      </c>
      <c r="C48" s="99" t="s">
        <v>72</v>
      </c>
      <c r="D48" s="99">
        <v>303</v>
      </c>
      <c r="E48" s="99" t="s">
        <v>71</v>
      </c>
      <c r="F48" s="100">
        <v>126.41</v>
      </c>
      <c r="G48" s="101">
        <f t="shared" si="5"/>
        <v>1360.67724</v>
      </c>
      <c r="H48" s="102">
        <f t="shared" si="6"/>
        <v>25.282</v>
      </c>
      <c r="I48" s="96">
        <f t="shared" si="7"/>
        <v>272</v>
      </c>
      <c r="J48" s="103">
        <f t="shared" si="8"/>
        <v>210.68333333333334</v>
      </c>
      <c r="K48" s="132">
        <f t="shared" si="9"/>
        <v>2268</v>
      </c>
      <c r="L48" s="135"/>
      <c r="M48" s="137">
        <v>0</v>
      </c>
    </row>
    <row r="49" spans="1:13" x14ac:dyDescent="0.3">
      <c r="A49" s="98">
        <v>45</v>
      </c>
      <c r="B49" s="99">
        <v>7</v>
      </c>
      <c r="C49" s="99" t="s">
        <v>72</v>
      </c>
      <c r="D49" s="99">
        <v>304</v>
      </c>
      <c r="E49" s="99" t="s">
        <v>71</v>
      </c>
      <c r="F49" s="100">
        <v>177.75</v>
      </c>
      <c r="G49" s="101">
        <f t="shared" si="5"/>
        <v>1913.3009999999999</v>
      </c>
      <c r="H49" s="102">
        <f t="shared" si="6"/>
        <v>35.550000000000004</v>
      </c>
      <c r="I49" s="96">
        <f t="shared" si="7"/>
        <v>383</v>
      </c>
      <c r="J49" s="103">
        <f t="shared" si="8"/>
        <v>296.25</v>
      </c>
      <c r="K49" s="132">
        <f t="shared" si="9"/>
        <v>3189</v>
      </c>
      <c r="L49" s="135"/>
      <c r="M49" s="137">
        <v>0</v>
      </c>
    </row>
    <row r="50" spans="1:13" x14ac:dyDescent="0.3">
      <c r="A50" s="98">
        <v>46</v>
      </c>
      <c r="B50" s="99">
        <v>7</v>
      </c>
      <c r="C50" s="99" t="s">
        <v>72</v>
      </c>
      <c r="D50" s="99">
        <v>305</v>
      </c>
      <c r="E50" s="99" t="s">
        <v>71</v>
      </c>
      <c r="F50" s="100">
        <v>177.75</v>
      </c>
      <c r="G50" s="101">
        <f t="shared" si="5"/>
        <v>1913.3009999999999</v>
      </c>
      <c r="H50" s="102">
        <f t="shared" si="6"/>
        <v>35.550000000000004</v>
      </c>
      <c r="I50" s="96">
        <f t="shared" si="7"/>
        <v>383</v>
      </c>
      <c r="J50" s="103">
        <f t="shared" si="8"/>
        <v>296.25</v>
      </c>
      <c r="K50" s="132">
        <f t="shared" si="9"/>
        <v>3189</v>
      </c>
      <c r="L50" s="135"/>
      <c r="M50" s="137">
        <v>0</v>
      </c>
    </row>
    <row r="51" spans="1:13" x14ac:dyDescent="0.3">
      <c r="A51" s="98">
        <v>47</v>
      </c>
      <c r="B51" s="99">
        <v>7</v>
      </c>
      <c r="C51" s="99" t="s">
        <v>72</v>
      </c>
      <c r="D51" s="99">
        <v>306</v>
      </c>
      <c r="E51" s="99" t="s">
        <v>71</v>
      </c>
      <c r="F51" s="100">
        <v>126.41</v>
      </c>
      <c r="G51" s="101">
        <f t="shared" si="5"/>
        <v>1360.67724</v>
      </c>
      <c r="H51" s="102">
        <f t="shared" si="6"/>
        <v>25.282</v>
      </c>
      <c r="I51" s="96">
        <f t="shared" si="7"/>
        <v>272</v>
      </c>
      <c r="J51" s="103">
        <f t="shared" si="8"/>
        <v>210.68333333333334</v>
      </c>
      <c r="K51" s="132">
        <f t="shared" si="9"/>
        <v>2268</v>
      </c>
      <c r="L51" s="135"/>
      <c r="M51" s="137">
        <v>0</v>
      </c>
    </row>
    <row r="52" spans="1:13" x14ac:dyDescent="0.3">
      <c r="A52" s="98">
        <v>48</v>
      </c>
      <c r="B52" s="99">
        <v>7</v>
      </c>
      <c r="C52" s="99" t="s">
        <v>72</v>
      </c>
      <c r="D52" s="99">
        <v>307</v>
      </c>
      <c r="E52" s="99" t="s">
        <v>71</v>
      </c>
      <c r="F52" s="100">
        <v>126.41</v>
      </c>
      <c r="G52" s="101">
        <f t="shared" si="5"/>
        <v>1360.67724</v>
      </c>
      <c r="H52" s="102">
        <f t="shared" si="6"/>
        <v>25.282</v>
      </c>
      <c r="I52" s="96">
        <f t="shared" si="7"/>
        <v>272</v>
      </c>
      <c r="J52" s="103">
        <f t="shared" si="8"/>
        <v>210.68333333333334</v>
      </c>
      <c r="K52" s="132">
        <f t="shared" si="9"/>
        <v>2268</v>
      </c>
      <c r="L52" s="135"/>
      <c r="M52" s="137">
        <v>0</v>
      </c>
    </row>
    <row r="53" spans="1:13" x14ac:dyDescent="0.3">
      <c r="A53" s="98">
        <v>49</v>
      </c>
      <c r="B53" s="99">
        <v>7</v>
      </c>
      <c r="C53" s="99" t="s">
        <v>72</v>
      </c>
      <c r="D53" s="99">
        <v>308</v>
      </c>
      <c r="E53" s="99" t="s">
        <v>71</v>
      </c>
      <c r="F53" s="100">
        <v>121</v>
      </c>
      <c r="G53" s="101">
        <f t="shared" si="5"/>
        <v>1302.444</v>
      </c>
      <c r="H53" s="102">
        <f t="shared" si="6"/>
        <v>24.200000000000003</v>
      </c>
      <c r="I53" s="96">
        <f t="shared" si="7"/>
        <v>260</v>
      </c>
      <c r="J53" s="103">
        <f t="shared" si="8"/>
        <v>201.66666666666669</v>
      </c>
      <c r="K53" s="132">
        <f t="shared" si="9"/>
        <v>2171</v>
      </c>
      <c r="L53" s="135"/>
      <c r="M53" s="137">
        <v>0</v>
      </c>
    </row>
    <row r="54" spans="1:13" x14ac:dyDescent="0.3">
      <c r="A54" s="98">
        <v>50</v>
      </c>
      <c r="B54" s="99">
        <v>7</v>
      </c>
      <c r="C54" s="99" t="s">
        <v>72</v>
      </c>
      <c r="D54" s="99">
        <v>309</v>
      </c>
      <c r="E54" s="99" t="s">
        <v>71</v>
      </c>
      <c r="F54" s="100">
        <v>124.02</v>
      </c>
      <c r="G54" s="101">
        <f t="shared" si="5"/>
        <v>1334.9512799999998</v>
      </c>
      <c r="H54" s="102">
        <f t="shared" si="6"/>
        <v>24.804000000000002</v>
      </c>
      <c r="I54" s="96">
        <f t="shared" si="7"/>
        <v>267</v>
      </c>
      <c r="J54" s="103">
        <f t="shared" si="8"/>
        <v>206.7</v>
      </c>
      <c r="K54" s="132">
        <f t="shared" si="9"/>
        <v>2225</v>
      </c>
      <c r="L54" s="135"/>
      <c r="M54" s="137">
        <v>0</v>
      </c>
    </row>
    <row r="55" spans="1:13" x14ac:dyDescent="0.3">
      <c r="A55" s="98">
        <v>51</v>
      </c>
      <c r="B55" s="99">
        <v>7</v>
      </c>
      <c r="C55" s="99" t="s">
        <v>72</v>
      </c>
      <c r="D55" s="99">
        <v>310</v>
      </c>
      <c r="E55" s="99" t="s">
        <v>71</v>
      </c>
      <c r="F55" s="100">
        <v>126.41</v>
      </c>
      <c r="G55" s="101">
        <f t="shared" si="5"/>
        <v>1360.67724</v>
      </c>
      <c r="H55" s="102">
        <f t="shared" si="6"/>
        <v>25.282</v>
      </c>
      <c r="I55" s="96">
        <f t="shared" si="7"/>
        <v>272</v>
      </c>
      <c r="J55" s="103">
        <f t="shared" si="8"/>
        <v>210.68333333333334</v>
      </c>
      <c r="K55" s="132">
        <f t="shared" si="9"/>
        <v>2268</v>
      </c>
      <c r="L55" s="135"/>
      <c r="M55" s="137">
        <v>0</v>
      </c>
    </row>
    <row r="56" spans="1:13" x14ac:dyDescent="0.3">
      <c r="A56" s="98">
        <v>52</v>
      </c>
      <c r="B56" s="99">
        <v>7</v>
      </c>
      <c r="C56" s="99" t="s">
        <v>72</v>
      </c>
      <c r="D56" s="99">
        <v>311</v>
      </c>
      <c r="E56" s="99" t="s">
        <v>71</v>
      </c>
      <c r="F56" s="100">
        <v>126.41</v>
      </c>
      <c r="G56" s="101">
        <f t="shared" si="5"/>
        <v>1360.67724</v>
      </c>
      <c r="H56" s="102">
        <f t="shared" si="6"/>
        <v>25.282</v>
      </c>
      <c r="I56" s="96">
        <f t="shared" si="7"/>
        <v>272</v>
      </c>
      <c r="J56" s="103">
        <f t="shared" si="8"/>
        <v>210.68333333333334</v>
      </c>
      <c r="K56" s="132">
        <f t="shared" si="9"/>
        <v>2268</v>
      </c>
      <c r="L56" s="135"/>
      <c r="M56" s="137">
        <v>0</v>
      </c>
    </row>
    <row r="57" spans="1:13" x14ac:dyDescent="0.3">
      <c r="A57" s="98">
        <v>53</v>
      </c>
      <c r="B57" s="99">
        <v>7</v>
      </c>
      <c r="C57" s="99" t="s">
        <v>72</v>
      </c>
      <c r="D57" s="99">
        <v>312</v>
      </c>
      <c r="E57" s="99" t="s">
        <v>71</v>
      </c>
      <c r="F57" s="100">
        <v>126.41</v>
      </c>
      <c r="G57" s="101">
        <f t="shared" si="5"/>
        <v>1360.67724</v>
      </c>
      <c r="H57" s="102">
        <f t="shared" si="6"/>
        <v>25.282</v>
      </c>
      <c r="I57" s="96">
        <f t="shared" si="7"/>
        <v>272</v>
      </c>
      <c r="J57" s="103">
        <f t="shared" si="8"/>
        <v>210.68333333333334</v>
      </c>
      <c r="K57" s="132">
        <f t="shared" si="9"/>
        <v>2268</v>
      </c>
      <c r="L57" s="135"/>
      <c r="M57" s="137">
        <v>0</v>
      </c>
    </row>
    <row r="58" spans="1:13" x14ac:dyDescent="0.3">
      <c r="A58" s="98">
        <v>54</v>
      </c>
      <c r="B58" s="99">
        <v>7</v>
      </c>
      <c r="C58" s="99" t="s">
        <v>72</v>
      </c>
      <c r="D58" s="99">
        <v>313</v>
      </c>
      <c r="E58" s="99" t="s">
        <v>71</v>
      </c>
      <c r="F58" s="100">
        <v>126.41</v>
      </c>
      <c r="G58" s="101">
        <f t="shared" si="5"/>
        <v>1360.67724</v>
      </c>
      <c r="H58" s="102">
        <f t="shared" si="6"/>
        <v>25.282</v>
      </c>
      <c r="I58" s="96">
        <f t="shared" si="7"/>
        <v>272</v>
      </c>
      <c r="J58" s="103">
        <f t="shared" si="8"/>
        <v>210.68333333333334</v>
      </c>
      <c r="K58" s="132">
        <f t="shared" si="9"/>
        <v>2268</v>
      </c>
      <c r="L58" s="135"/>
      <c r="M58" s="137">
        <v>0</v>
      </c>
    </row>
    <row r="59" spans="1:13" x14ac:dyDescent="0.3">
      <c r="A59" s="98">
        <v>55</v>
      </c>
      <c r="B59" s="99">
        <v>7</v>
      </c>
      <c r="C59" s="99" t="s">
        <v>72</v>
      </c>
      <c r="D59" s="99">
        <v>314</v>
      </c>
      <c r="E59" s="99" t="s">
        <v>71</v>
      </c>
      <c r="F59" s="100">
        <v>169.62</v>
      </c>
      <c r="G59" s="101">
        <f t="shared" si="5"/>
        <v>1825.7896799999999</v>
      </c>
      <c r="H59" s="102">
        <f t="shared" si="6"/>
        <v>33.923999999999999</v>
      </c>
      <c r="I59" s="96">
        <f t="shared" si="7"/>
        <v>365</v>
      </c>
      <c r="J59" s="103">
        <f t="shared" si="8"/>
        <v>282.70000000000005</v>
      </c>
      <c r="K59" s="132">
        <f t="shared" si="9"/>
        <v>3043</v>
      </c>
      <c r="L59" s="135"/>
      <c r="M59" s="137">
        <v>0</v>
      </c>
    </row>
    <row r="60" spans="1:13" x14ac:dyDescent="0.3">
      <c r="A60" s="98">
        <v>56</v>
      </c>
      <c r="B60" s="99">
        <v>7</v>
      </c>
      <c r="C60" s="99" t="s">
        <v>72</v>
      </c>
      <c r="D60" s="99">
        <v>315</v>
      </c>
      <c r="E60" s="99" t="s">
        <v>71</v>
      </c>
      <c r="F60" s="100">
        <v>214.66</v>
      </c>
      <c r="G60" s="101">
        <f t="shared" si="5"/>
        <v>2310.6002399999998</v>
      </c>
      <c r="H60" s="102">
        <f t="shared" si="6"/>
        <v>42.932000000000002</v>
      </c>
      <c r="I60" s="96">
        <f t="shared" si="7"/>
        <v>462</v>
      </c>
      <c r="J60" s="103">
        <f t="shared" si="8"/>
        <v>357.76666666666665</v>
      </c>
      <c r="K60" s="132">
        <f t="shared" si="9"/>
        <v>3851</v>
      </c>
      <c r="L60" s="135"/>
      <c r="M60" s="137">
        <v>0</v>
      </c>
    </row>
    <row r="61" spans="1:13" x14ac:dyDescent="0.3">
      <c r="A61" s="98">
        <v>57</v>
      </c>
      <c r="B61" s="99">
        <v>7</v>
      </c>
      <c r="C61" s="99" t="s">
        <v>72</v>
      </c>
      <c r="D61" s="99">
        <v>316</v>
      </c>
      <c r="E61" s="99" t="s">
        <v>71</v>
      </c>
      <c r="F61" s="100">
        <v>80.78</v>
      </c>
      <c r="G61" s="101">
        <f t="shared" si="5"/>
        <v>869.51591999999994</v>
      </c>
      <c r="H61" s="102">
        <f t="shared" si="6"/>
        <v>16.156000000000002</v>
      </c>
      <c r="I61" s="96">
        <f t="shared" si="7"/>
        <v>174</v>
      </c>
      <c r="J61" s="103">
        <f t="shared" si="8"/>
        <v>134.63333333333335</v>
      </c>
      <c r="K61" s="132">
        <f t="shared" si="9"/>
        <v>1449</v>
      </c>
      <c r="L61" s="135"/>
      <c r="M61" s="137">
        <v>0</v>
      </c>
    </row>
    <row r="62" spans="1:13" ht="15" thickBot="1" x14ac:dyDescent="0.35">
      <c r="A62" s="98">
        <v>58</v>
      </c>
      <c r="B62" s="99">
        <v>7</v>
      </c>
      <c r="C62" s="99" t="s">
        <v>72</v>
      </c>
      <c r="D62" s="99">
        <v>317</v>
      </c>
      <c r="E62" s="99" t="s">
        <v>71</v>
      </c>
      <c r="F62" s="100">
        <v>108.91</v>
      </c>
      <c r="G62" s="101">
        <f t="shared" si="5"/>
        <v>1172.3072399999999</v>
      </c>
      <c r="H62" s="102">
        <f t="shared" si="6"/>
        <v>21.782</v>
      </c>
      <c r="I62" s="96">
        <f t="shared" si="7"/>
        <v>234</v>
      </c>
      <c r="J62" s="103">
        <f t="shared" si="8"/>
        <v>181.51666666666668</v>
      </c>
      <c r="K62" s="132">
        <f t="shared" si="9"/>
        <v>1954</v>
      </c>
      <c r="L62" s="135"/>
      <c r="M62" s="137">
        <v>0</v>
      </c>
    </row>
    <row r="63" spans="1:13" s="120" customFormat="1" ht="15" thickBot="1" x14ac:dyDescent="0.35">
      <c r="A63" s="321" t="s">
        <v>54</v>
      </c>
      <c r="B63" s="322"/>
      <c r="C63" s="322"/>
      <c r="D63" s="322"/>
      <c r="E63" s="323"/>
      <c r="F63" s="126">
        <f t="shared" ref="F63:K63" si="10">SUM(F5:F62)</f>
        <v>7600.3699999999953</v>
      </c>
      <c r="G63" s="126">
        <f t="shared" si="10"/>
        <v>81810.382680000039</v>
      </c>
      <c r="H63" s="126">
        <f t="shared" si="10"/>
        <v>1520.0740000000001</v>
      </c>
      <c r="I63" s="127">
        <f t="shared" si="10"/>
        <v>16367</v>
      </c>
      <c r="J63" s="126">
        <f t="shared" si="10"/>
        <v>12667.283333333329</v>
      </c>
      <c r="K63" s="130">
        <f t="shared" si="10"/>
        <v>136359</v>
      </c>
      <c r="L63" s="138">
        <v>0</v>
      </c>
      <c r="M63" s="139">
        <v>0</v>
      </c>
    </row>
    <row r="64" spans="1:13" x14ac:dyDescent="0.3">
      <c r="A64" s="59"/>
      <c r="B64" s="57"/>
      <c r="C64" s="59"/>
      <c r="D64" s="57"/>
      <c r="E64" s="57"/>
      <c r="F64" s="57"/>
      <c r="G64" s="57"/>
      <c r="H64" s="57"/>
      <c r="I64" s="58"/>
      <c r="J64" s="57"/>
      <c r="K64" s="58"/>
      <c r="L64" s="58"/>
      <c r="M64" s="57"/>
    </row>
    <row r="65" spans="1:13" x14ac:dyDescent="0.3">
      <c r="A65" s="59"/>
      <c r="B65" s="57"/>
      <c r="C65" s="59"/>
      <c r="D65" s="57"/>
      <c r="E65" s="57"/>
      <c r="F65" s="57"/>
      <c r="G65" s="57"/>
      <c r="H65" s="57"/>
      <c r="I65" s="58"/>
      <c r="J65" s="57"/>
      <c r="K65" s="58"/>
      <c r="L65" s="58"/>
      <c r="M65" s="57"/>
    </row>
    <row r="66" spans="1:13" x14ac:dyDescent="0.3">
      <c r="A66" s="59"/>
      <c r="B66" s="57"/>
      <c r="C66" s="59"/>
      <c r="D66" s="57"/>
      <c r="E66" s="57"/>
      <c r="F66" s="57"/>
      <c r="G66" s="57"/>
      <c r="H66" s="57"/>
      <c r="I66" s="58"/>
      <c r="J66" s="57"/>
      <c r="K66" s="58"/>
      <c r="L66" s="58"/>
      <c r="M66" s="57"/>
    </row>
    <row r="67" spans="1:13" x14ac:dyDescent="0.3">
      <c r="A67" s="59"/>
      <c r="B67" s="57"/>
      <c r="C67" s="59"/>
      <c r="D67" s="57"/>
      <c r="E67" s="57"/>
      <c r="F67" s="57"/>
      <c r="G67" s="57"/>
      <c r="H67" s="57"/>
      <c r="I67" s="58"/>
      <c r="J67" s="57"/>
      <c r="K67" s="58"/>
      <c r="L67" s="58"/>
      <c r="M67" s="57"/>
    </row>
    <row r="68" spans="1:13" x14ac:dyDescent="0.3">
      <c r="A68" s="59"/>
      <c r="B68" s="57"/>
      <c r="C68" s="59"/>
      <c r="D68" s="57"/>
      <c r="E68" s="57"/>
      <c r="F68" s="57"/>
      <c r="G68" s="57"/>
      <c r="H68" s="57"/>
      <c r="I68" s="58"/>
      <c r="J68" s="57"/>
      <c r="K68" s="58"/>
      <c r="L68" s="58"/>
      <c r="M68" s="57"/>
    </row>
    <row r="69" spans="1:13" x14ac:dyDescent="0.3">
      <c r="A69" s="59"/>
      <c r="B69" s="57"/>
      <c r="C69" s="59"/>
      <c r="D69" s="57"/>
      <c r="E69" s="57"/>
      <c r="F69" s="57"/>
      <c r="G69" s="57"/>
      <c r="H69" s="57"/>
      <c r="I69" s="58"/>
      <c r="J69" s="57"/>
      <c r="K69" s="58"/>
      <c r="L69" s="58"/>
      <c r="M69" s="57"/>
    </row>
    <row r="70" spans="1:13" x14ac:dyDescent="0.3">
      <c r="A70" s="59"/>
      <c r="B70" s="57"/>
      <c r="C70" s="59"/>
      <c r="D70" s="57"/>
      <c r="E70" s="57"/>
      <c r="F70" s="57"/>
      <c r="G70" s="57"/>
      <c r="H70" s="57"/>
      <c r="I70" s="58"/>
      <c r="J70" s="57"/>
      <c r="K70" s="58"/>
      <c r="L70" s="58"/>
      <c r="M70" s="57"/>
    </row>
    <row r="71" spans="1:13" x14ac:dyDescent="0.3">
      <c r="A71" s="59"/>
      <c r="B71" s="57"/>
      <c r="C71" s="59"/>
      <c r="D71" s="57"/>
      <c r="E71" s="57"/>
      <c r="F71" s="57"/>
      <c r="G71" s="57"/>
      <c r="H71" s="57"/>
      <c r="I71" s="58"/>
      <c r="J71" s="57"/>
      <c r="K71" s="58"/>
      <c r="L71" s="58"/>
      <c r="M71" s="57"/>
    </row>
    <row r="72" spans="1:13" x14ac:dyDescent="0.3">
      <c r="A72" s="59"/>
      <c r="B72" s="57"/>
      <c r="C72" s="59"/>
      <c r="D72" s="57"/>
      <c r="E72" s="57"/>
      <c r="F72" s="57"/>
      <c r="G72" s="57"/>
      <c r="H72" s="57"/>
      <c r="I72" s="58"/>
      <c r="J72" s="57"/>
      <c r="K72" s="58"/>
      <c r="L72" s="58"/>
      <c r="M72" s="57"/>
    </row>
    <row r="73" spans="1:13" x14ac:dyDescent="0.3">
      <c r="A73" s="59"/>
      <c r="B73" s="57"/>
      <c r="C73" s="59"/>
      <c r="D73" s="57"/>
      <c r="E73" s="57"/>
      <c r="F73" s="57"/>
      <c r="G73" s="57"/>
      <c r="H73" s="57"/>
      <c r="I73" s="58"/>
      <c r="J73" s="57"/>
      <c r="K73" s="58"/>
      <c r="L73" s="58"/>
      <c r="M73" s="57"/>
    </row>
    <row r="74" spans="1:13" x14ac:dyDescent="0.3">
      <c r="A74" s="59"/>
      <c r="B74" s="57"/>
      <c r="C74" s="59"/>
      <c r="D74" s="57"/>
      <c r="E74" s="57"/>
      <c r="F74" s="57"/>
      <c r="G74" s="57"/>
      <c r="H74" s="57"/>
      <c r="I74" s="58"/>
      <c r="J74" s="57"/>
      <c r="K74" s="58"/>
      <c r="L74" s="58"/>
      <c r="M74" s="57"/>
    </row>
    <row r="75" spans="1:13" x14ac:dyDescent="0.3">
      <c r="A75" s="59"/>
      <c r="B75" s="57"/>
      <c r="C75" s="59"/>
      <c r="D75" s="57"/>
      <c r="E75" s="57"/>
      <c r="F75" s="57"/>
      <c r="G75" s="57"/>
      <c r="H75" s="57"/>
      <c r="I75" s="58"/>
      <c r="J75" s="57"/>
      <c r="K75" s="58"/>
      <c r="L75" s="58"/>
      <c r="M75" s="57"/>
    </row>
    <row r="76" spans="1:13" x14ac:dyDescent="0.3">
      <c r="A76" s="59"/>
      <c r="B76" s="57"/>
      <c r="C76" s="59"/>
      <c r="D76" s="57"/>
      <c r="E76" s="57"/>
      <c r="F76" s="57"/>
      <c r="G76" s="57"/>
      <c r="H76" s="57"/>
      <c r="I76" s="58"/>
      <c r="J76" s="57"/>
      <c r="K76" s="58"/>
      <c r="L76" s="58"/>
      <c r="M76" s="57"/>
    </row>
    <row r="77" spans="1:13" x14ac:dyDescent="0.3">
      <c r="A77" s="59"/>
      <c r="B77" s="57"/>
      <c r="C77" s="59"/>
      <c r="D77" s="57"/>
      <c r="E77" s="57"/>
      <c r="F77" s="57"/>
      <c r="G77" s="57"/>
      <c r="H77" s="57"/>
      <c r="I77" s="58"/>
      <c r="J77" s="57"/>
      <c r="K77" s="58"/>
      <c r="L77" s="58"/>
      <c r="M77" s="57"/>
    </row>
    <row r="78" spans="1:13" x14ac:dyDescent="0.3">
      <c r="A78" s="59"/>
      <c r="B78" s="57"/>
      <c r="C78" s="59"/>
      <c r="D78" s="57"/>
      <c r="E78" s="57"/>
      <c r="F78" s="57"/>
      <c r="G78" s="57"/>
      <c r="H78" s="57"/>
      <c r="I78" s="58"/>
      <c r="J78" s="57"/>
      <c r="K78" s="58"/>
      <c r="L78" s="58"/>
      <c r="M78" s="57"/>
    </row>
    <row r="79" spans="1:13" x14ac:dyDescent="0.3">
      <c r="A79" s="59"/>
      <c r="B79" s="57"/>
      <c r="C79" s="59"/>
      <c r="D79" s="57"/>
      <c r="E79" s="57"/>
      <c r="F79" s="57"/>
      <c r="G79" s="57"/>
      <c r="H79" s="57"/>
      <c r="I79" s="58"/>
      <c r="J79" s="57"/>
      <c r="K79" s="58"/>
      <c r="L79" s="58"/>
      <c r="M79" s="57"/>
    </row>
    <row r="80" spans="1:13" x14ac:dyDescent="0.3">
      <c r="A80" s="59"/>
      <c r="B80" s="57"/>
      <c r="C80" s="59"/>
      <c r="D80" s="57"/>
      <c r="E80" s="57"/>
      <c r="F80" s="57"/>
      <c r="G80" s="57"/>
      <c r="H80" s="57"/>
      <c r="I80" s="58"/>
      <c r="J80" s="57"/>
      <c r="K80" s="58"/>
      <c r="L80" s="58"/>
      <c r="M80" s="57"/>
    </row>
  </sheetData>
  <mergeCells count="13">
    <mergeCell ref="C2:F2"/>
    <mergeCell ref="A2:B2"/>
    <mergeCell ref="H2:M2"/>
    <mergeCell ref="A63:E63"/>
    <mergeCell ref="A3:A4"/>
    <mergeCell ref="B3:B4"/>
    <mergeCell ref="C3:C4"/>
    <mergeCell ref="D3:D4"/>
    <mergeCell ref="E3:E4"/>
    <mergeCell ref="F3:G3"/>
    <mergeCell ref="H3:I3"/>
    <mergeCell ref="J3:K3"/>
    <mergeCell ref="L3:M3"/>
  </mergeCells>
  <printOptions horizontalCentered="1"/>
  <pageMargins left="0.51181102362204722" right="0.51181102362204722" top="0.35433070866141736" bottom="0.35433070866141736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309"/>
  <sheetViews>
    <sheetView view="pageBreakPreview" zoomScaleNormal="100" zoomScaleSheetLayoutView="100" workbookViewId="0">
      <selection activeCell="F11" sqref="F11"/>
    </sheetView>
  </sheetViews>
  <sheetFormatPr defaultRowHeight="14.4" x14ac:dyDescent="0.3"/>
  <cols>
    <col min="1" max="1" width="2.5546875" customWidth="1"/>
    <col min="2" max="2" width="5" customWidth="1"/>
    <col min="3" max="3" width="6" customWidth="1"/>
    <col min="4" max="4" width="5.77734375" customWidth="1"/>
    <col min="5" max="5" width="14.21875" style="13" customWidth="1"/>
    <col min="6" max="6" width="8" customWidth="1"/>
    <col min="7" max="7" width="10" customWidth="1"/>
    <col min="8" max="8" width="7.44140625" hidden="1" customWidth="1"/>
    <col min="9" max="9" width="8.21875" customWidth="1"/>
    <col min="10" max="10" width="7.21875" hidden="1" customWidth="1"/>
    <col min="11" max="11" width="9.5546875" customWidth="1"/>
    <col min="12" max="12" width="7.21875" hidden="1" customWidth="1"/>
    <col min="13" max="13" width="7.77734375" customWidth="1"/>
    <col min="14" max="14" width="7.44140625" hidden="1" customWidth="1"/>
    <col min="15" max="15" width="8.77734375" bestFit="1" customWidth="1"/>
    <col min="16" max="16" width="7.44140625" hidden="1" customWidth="1"/>
    <col min="17" max="17" width="9.21875" customWidth="1"/>
    <col min="18" max="18" width="7.44140625" hidden="1" customWidth="1"/>
    <col min="19" max="19" width="8.77734375" bestFit="1" customWidth="1"/>
    <col min="20" max="20" width="7.21875" hidden="1" customWidth="1"/>
    <col min="21" max="21" width="8.21875" bestFit="1" customWidth="1"/>
  </cols>
  <sheetData>
    <row r="1" spans="2:21" x14ac:dyDescent="0.3">
      <c r="B1" s="336" t="s">
        <v>69</v>
      </c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8"/>
    </row>
    <row r="2" spans="2:21" ht="19.95" customHeight="1" x14ac:dyDescent="0.3">
      <c r="B2" s="339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1"/>
    </row>
    <row r="3" spans="2:21" x14ac:dyDescent="0.3">
      <c r="B3" s="342" t="s">
        <v>11</v>
      </c>
      <c r="C3" s="344" t="s">
        <v>0</v>
      </c>
      <c r="D3" s="344" t="s">
        <v>1</v>
      </c>
      <c r="E3" s="344" t="s">
        <v>2</v>
      </c>
      <c r="F3" s="334" t="s">
        <v>3</v>
      </c>
      <c r="G3" s="348" t="s">
        <v>4</v>
      </c>
      <c r="H3" s="334" t="s">
        <v>5</v>
      </c>
      <c r="I3" s="334"/>
      <c r="J3" s="334" t="s">
        <v>6</v>
      </c>
      <c r="K3" s="334"/>
      <c r="L3" s="334" t="s">
        <v>64</v>
      </c>
      <c r="M3" s="334"/>
      <c r="N3" s="334" t="s">
        <v>7</v>
      </c>
      <c r="O3" s="334"/>
      <c r="P3" s="334" t="s">
        <v>8</v>
      </c>
      <c r="Q3" s="334"/>
      <c r="R3" s="334" t="s">
        <v>9</v>
      </c>
      <c r="S3" s="334"/>
      <c r="T3" s="334" t="s">
        <v>10</v>
      </c>
      <c r="U3" s="335"/>
    </row>
    <row r="4" spans="2:21" ht="20.25" customHeight="1" x14ac:dyDescent="0.3">
      <c r="B4" s="342"/>
      <c r="C4" s="345"/>
      <c r="D4" s="345"/>
      <c r="E4" s="344"/>
      <c r="F4" s="348"/>
      <c r="G4" s="348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5"/>
    </row>
    <row r="5" spans="2:21" ht="15" thickBot="1" x14ac:dyDescent="0.35">
      <c r="B5" s="343"/>
      <c r="C5" s="346"/>
      <c r="D5" s="346"/>
      <c r="E5" s="347"/>
      <c r="F5" s="349"/>
      <c r="G5" s="349"/>
      <c r="H5" s="33" t="s">
        <v>12</v>
      </c>
      <c r="I5" s="33" t="s">
        <v>13</v>
      </c>
      <c r="J5" s="33" t="s">
        <v>12</v>
      </c>
      <c r="K5" s="33" t="s">
        <v>13</v>
      </c>
      <c r="L5" s="32" t="s">
        <v>12</v>
      </c>
      <c r="M5" s="32" t="s">
        <v>13</v>
      </c>
      <c r="N5" s="32" t="s">
        <v>12</v>
      </c>
      <c r="O5" s="32" t="s">
        <v>13</v>
      </c>
      <c r="P5" s="32" t="s">
        <v>12</v>
      </c>
      <c r="Q5" s="32" t="s">
        <v>13</v>
      </c>
      <c r="R5" s="32" t="s">
        <v>12</v>
      </c>
      <c r="S5" s="32" t="s">
        <v>13</v>
      </c>
      <c r="T5" s="32" t="s">
        <v>12</v>
      </c>
      <c r="U5" s="53" t="s">
        <v>13</v>
      </c>
    </row>
    <row r="6" spans="2:21" x14ac:dyDescent="0.3">
      <c r="B6" s="49">
        <v>1</v>
      </c>
      <c r="C6" s="42">
        <v>7</v>
      </c>
      <c r="D6" s="350" t="s">
        <v>65</v>
      </c>
      <c r="E6" s="50" t="s">
        <v>55</v>
      </c>
      <c r="F6" s="30">
        <v>101</v>
      </c>
      <c r="G6" s="16" t="s">
        <v>57</v>
      </c>
      <c r="H6" s="17">
        <f>I6/10.764</f>
        <v>81.475287997027138</v>
      </c>
      <c r="I6" s="17">
        <v>877</v>
      </c>
      <c r="J6" s="18">
        <f>K6/10.764</f>
        <v>7.1534745447788932</v>
      </c>
      <c r="K6" s="19">
        <v>77</v>
      </c>
      <c r="L6" s="20">
        <f>M6/10.764</f>
        <v>1.9509476031215163</v>
      </c>
      <c r="M6" s="20">
        <v>21</v>
      </c>
      <c r="N6" s="20">
        <f>H6+J6+L6</f>
        <v>90.579710144927546</v>
      </c>
      <c r="O6" s="20">
        <f>I6+K6+M6</f>
        <v>975</v>
      </c>
      <c r="P6" s="21">
        <f>R6-N6</f>
        <v>48.773690078037916</v>
      </c>
      <c r="Q6" s="21">
        <f>S6-O6</f>
        <v>525</v>
      </c>
      <c r="R6" s="22">
        <f>S6/10.764</f>
        <v>139.35340022296546</v>
      </c>
      <c r="S6" s="46">
        <f>O6/0.65</f>
        <v>1500</v>
      </c>
      <c r="T6" s="34">
        <f>U6/10.764</f>
        <v>16.295057599405428</v>
      </c>
      <c r="U6" s="37">
        <f>I6*0.2</f>
        <v>175.4</v>
      </c>
    </row>
    <row r="7" spans="2:21" x14ac:dyDescent="0.3">
      <c r="B7" s="43">
        <v>2</v>
      </c>
      <c r="C7" s="1">
        <v>7</v>
      </c>
      <c r="D7" s="351"/>
      <c r="E7" s="51" t="s">
        <v>55</v>
      </c>
      <c r="F7" s="10">
        <v>102</v>
      </c>
      <c r="G7" s="2" t="s">
        <v>58</v>
      </c>
      <c r="H7" s="3">
        <f>I7/10.764</f>
        <v>61.315496098104795</v>
      </c>
      <c r="I7" s="3">
        <v>660</v>
      </c>
      <c r="J7" s="4">
        <f>K7/10.764</f>
        <v>7.2463768115942031</v>
      </c>
      <c r="K7" s="5">
        <v>78</v>
      </c>
      <c r="L7" s="6">
        <f>M7/10.764</f>
        <v>1.3935340022296545</v>
      </c>
      <c r="M7" s="6">
        <v>15</v>
      </c>
      <c r="N7" s="6">
        <f t="shared" ref="N7:O21" si="0">H7+J7+L7</f>
        <v>69.955406911928648</v>
      </c>
      <c r="O7" s="6">
        <f>I7+K7+M7</f>
        <v>753</v>
      </c>
      <c r="P7" s="7">
        <f t="shared" ref="P7:Q21" si="1">R7-N7</f>
        <v>37.668296029500041</v>
      </c>
      <c r="Q7" s="7">
        <f t="shared" si="1"/>
        <v>405.46153846153834</v>
      </c>
      <c r="R7" s="8">
        <f t="shared" ref="R7:R14" si="2">S7/10.764</f>
        <v>107.62370294142869</v>
      </c>
      <c r="S7" s="9">
        <f>O7/0.65</f>
        <v>1158.4615384615383</v>
      </c>
      <c r="T7" s="36">
        <f t="shared" ref="T7:T14" si="3">U7/10.764</f>
        <v>12.26309921962096</v>
      </c>
      <c r="U7" s="38">
        <f t="shared" ref="U7:U8" si="4">I7*0.2</f>
        <v>132</v>
      </c>
    </row>
    <row r="8" spans="2:21" ht="15" thickBot="1" x14ac:dyDescent="0.35">
      <c r="B8" s="43">
        <v>3</v>
      </c>
      <c r="C8" s="1">
        <v>7</v>
      </c>
      <c r="D8" s="351"/>
      <c r="E8" s="51" t="s">
        <v>55</v>
      </c>
      <c r="F8" s="10">
        <v>103</v>
      </c>
      <c r="G8" s="2" t="s">
        <v>57</v>
      </c>
      <c r="H8" s="3">
        <f t="shared" ref="H8" si="5">I8/10.764</f>
        <v>78.87402452619844</v>
      </c>
      <c r="I8" s="3">
        <v>849</v>
      </c>
      <c r="J8" s="4">
        <f t="shared" ref="J8" si="6">K8/10.764</f>
        <v>9.9405425492382022</v>
      </c>
      <c r="K8" s="5">
        <v>107</v>
      </c>
      <c r="L8" s="6">
        <f t="shared" ref="L8" si="7">M8/10.764</f>
        <v>1.4864362690449648</v>
      </c>
      <c r="M8" s="6">
        <v>16</v>
      </c>
      <c r="N8" s="6">
        <f t="shared" si="0"/>
        <v>90.3010033444816</v>
      </c>
      <c r="O8" s="6">
        <f t="shared" si="0"/>
        <v>972</v>
      </c>
      <c r="P8" s="7">
        <f t="shared" si="1"/>
        <v>48.62361718549009</v>
      </c>
      <c r="Q8" s="7">
        <f t="shared" si="1"/>
        <v>523.38461538461524</v>
      </c>
      <c r="R8" s="8">
        <f t="shared" si="2"/>
        <v>138.92462052997169</v>
      </c>
      <c r="S8" s="9">
        <f t="shared" ref="S8" si="8">O8/0.65</f>
        <v>1495.3846153846152</v>
      </c>
      <c r="T8" s="36">
        <f t="shared" si="3"/>
        <v>15.774804905239689</v>
      </c>
      <c r="U8" s="38">
        <f t="shared" si="4"/>
        <v>169.8</v>
      </c>
    </row>
    <row r="9" spans="2:21" x14ac:dyDescent="0.3">
      <c r="B9" s="49">
        <v>8</v>
      </c>
      <c r="C9" s="42">
        <v>7</v>
      </c>
      <c r="D9" s="350" t="s">
        <v>66</v>
      </c>
      <c r="E9" s="15" t="s">
        <v>55</v>
      </c>
      <c r="F9" s="30">
        <v>201</v>
      </c>
      <c r="G9" s="16" t="s">
        <v>57</v>
      </c>
      <c r="H9" s="17">
        <f>I9/10.764</f>
        <v>81.475287997027138</v>
      </c>
      <c r="I9" s="17">
        <v>877</v>
      </c>
      <c r="J9" s="18">
        <f>K9/10.764</f>
        <v>7.1534745447788932</v>
      </c>
      <c r="K9" s="19">
        <v>77</v>
      </c>
      <c r="L9" s="20">
        <f>M9/10.764</f>
        <v>1.9509476031215163</v>
      </c>
      <c r="M9" s="20">
        <v>21</v>
      </c>
      <c r="N9" s="20">
        <f>H9+J9+L9</f>
        <v>90.579710144927546</v>
      </c>
      <c r="O9" s="20">
        <f>I9+K9+M9</f>
        <v>975</v>
      </c>
      <c r="P9" s="21">
        <f>R9-N9</f>
        <v>48.773690078037916</v>
      </c>
      <c r="Q9" s="21">
        <f>S9-O9</f>
        <v>525</v>
      </c>
      <c r="R9" s="22">
        <f>S9/10.764</f>
        <v>139.35340022296546</v>
      </c>
      <c r="S9" s="46">
        <f>O9/0.65</f>
        <v>1500</v>
      </c>
      <c r="T9" s="34">
        <f>U9/10.764</f>
        <v>16.295057599405428</v>
      </c>
      <c r="U9" s="37">
        <f>I9*0.2</f>
        <v>175.4</v>
      </c>
    </row>
    <row r="10" spans="2:21" x14ac:dyDescent="0.3">
      <c r="B10" s="43">
        <v>9</v>
      </c>
      <c r="C10" s="1">
        <v>7</v>
      </c>
      <c r="D10" s="351"/>
      <c r="E10" s="14" t="s">
        <v>55</v>
      </c>
      <c r="F10" s="10">
        <v>202</v>
      </c>
      <c r="G10" s="2" t="s">
        <v>58</v>
      </c>
      <c r="H10" s="3">
        <f>I10/10.764</f>
        <v>61.315496098104795</v>
      </c>
      <c r="I10" s="3">
        <v>660</v>
      </c>
      <c r="J10" s="4">
        <f>K10/10.764</f>
        <v>7.2463768115942031</v>
      </c>
      <c r="K10" s="5">
        <v>78</v>
      </c>
      <c r="L10" s="6">
        <f>M10/10.764</f>
        <v>1.3935340022296545</v>
      </c>
      <c r="M10" s="6">
        <v>15</v>
      </c>
      <c r="N10" s="6">
        <f t="shared" ref="N10:O11" si="9">H10+J10+L10</f>
        <v>69.955406911928648</v>
      </c>
      <c r="O10" s="6">
        <f>I10+K10+M10</f>
        <v>753</v>
      </c>
      <c r="P10" s="7">
        <f t="shared" ref="P10:Q11" si="10">R10-N10</f>
        <v>37.668296029500041</v>
      </c>
      <c r="Q10" s="7">
        <f t="shared" si="10"/>
        <v>405.46153846153834</v>
      </c>
      <c r="R10" s="8">
        <f t="shared" si="2"/>
        <v>107.62370294142869</v>
      </c>
      <c r="S10" s="9">
        <f>O10/0.65</f>
        <v>1158.4615384615383</v>
      </c>
      <c r="T10" s="36">
        <f t="shared" si="3"/>
        <v>12.26309921962096</v>
      </c>
      <c r="U10" s="38">
        <f t="shared" ref="U10:U11" si="11">I10*0.2</f>
        <v>132</v>
      </c>
    </row>
    <row r="11" spans="2:21" ht="15" thickBot="1" x14ac:dyDescent="0.35">
      <c r="B11" s="43">
        <v>10</v>
      </c>
      <c r="C11" s="1">
        <v>7</v>
      </c>
      <c r="D11" s="351"/>
      <c r="E11" s="14" t="s">
        <v>55</v>
      </c>
      <c r="F11" s="10">
        <v>203</v>
      </c>
      <c r="G11" s="2" t="s">
        <v>57</v>
      </c>
      <c r="H11" s="3">
        <f t="shared" ref="H11" si="12">I11/10.764</f>
        <v>78.87402452619844</v>
      </c>
      <c r="I11" s="3">
        <v>849</v>
      </c>
      <c r="J11" s="4">
        <f t="shared" ref="J11" si="13">K11/10.764</f>
        <v>9.9405425492382022</v>
      </c>
      <c r="K11" s="5">
        <v>107</v>
      </c>
      <c r="L11" s="6">
        <f t="shared" ref="L11" si="14">M11/10.764</f>
        <v>1.4864362690449648</v>
      </c>
      <c r="M11" s="6">
        <v>16</v>
      </c>
      <c r="N11" s="6">
        <f t="shared" si="9"/>
        <v>90.3010033444816</v>
      </c>
      <c r="O11" s="6">
        <f t="shared" si="9"/>
        <v>972</v>
      </c>
      <c r="P11" s="7">
        <f t="shared" si="10"/>
        <v>48.62361718549009</v>
      </c>
      <c r="Q11" s="7">
        <f t="shared" si="10"/>
        <v>523.38461538461524</v>
      </c>
      <c r="R11" s="8">
        <f t="shared" si="2"/>
        <v>138.92462052997169</v>
      </c>
      <c r="S11" s="9">
        <f t="shared" ref="S11" si="15">O11/0.65</f>
        <v>1495.3846153846152</v>
      </c>
      <c r="T11" s="36">
        <f t="shared" si="3"/>
        <v>15.774804905239689</v>
      </c>
      <c r="U11" s="38">
        <f t="shared" si="11"/>
        <v>169.8</v>
      </c>
    </row>
    <row r="12" spans="2:21" x14ac:dyDescent="0.3">
      <c r="B12" s="49">
        <v>15</v>
      </c>
      <c r="C12" s="42">
        <v>7</v>
      </c>
      <c r="D12" s="350" t="s">
        <v>67</v>
      </c>
      <c r="E12" s="15" t="s">
        <v>55</v>
      </c>
      <c r="F12" s="30">
        <v>301</v>
      </c>
      <c r="G12" s="16" t="s">
        <v>57</v>
      </c>
      <c r="H12" s="17">
        <f>I12/10.764</f>
        <v>81.475287997027138</v>
      </c>
      <c r="I12" s="17">
        <v>877</v>
      </c>
      <c r="J12" s="18">
        <f>K12/10.764</f>
        <v>7.1534745447788932</v>
      </c>
      <c r="K12" s="19">
        <v>77</v>
      </c>
      <c r="L12" s="20">
        <f>M12/10.764</f>
        <v>1.9509476031215163</v>
      </c>
      <c r="M12" s="20">
        <v>21</v>
      </c>
      <c r="N12" s="20">
        <f>H12+J12+L12</f>
        <v>90.579710144927546</v>
      </c>
      <c r="O12" s="20">
        <f>I12+K12+M12</f>
        <v>975</v>
      </c>
      <c r="P12" s="21">
        <f>R12-N12</f>
        <v>48.773690078037916</v>
      </c>
      <c r="Q12" s="21">
        <f>S12-O12</f>
        <v>525</v>
      </c>
      <c r="R12" s="22">
        <f>S12/10.764</f>
        <v>139.35340022296546</v>
      </c>
      <c r="S12" s="46">
        <f>O12/0.65</f>
        <v>1500</v>
      </c>
      <c r="T12" s="34">
        <f>U12/10.764</f>
        <v>16.295057599405428</v>
      </c>
      <c r="U12" s="37">
        <f>I12*0.2</f>
        <v>175.4</v>
      </c>
    </row>
    <row r="13" spans="2:21" x14ac:dyDescent="0.3">
      <c r="B13" s="43">
        <v>16</v>
      </c>
      <c r="C13" s="1">
        <v>7</v>
      </c>
      <c r="D13" s="351"/>
      <c r="E13" s="14" t="s">
        <v>55</v>
      </c>
      <c r="F13" s="10">
        <v>302</v>
      </c>
      <c r="G13" s="2" t="s">
        <v>58</v>
      </c>
      <c r="H13" s="3">
        <f>I13/10.764</f>
        <v>61.315496098104795</v>
      </c>
      <c r="I13" s="3">
        <v>660</v>
      </c>
      <c r="J13" s="4">
        <f>K13/10.764</f>
        <v>7.2463768115942031</v>
      </c>
      <c r="K13" s="5">
        <v>78</v>
      </c>
      <c r="L13" s="6">
        <f>M13/10.764</f>
        <v>1.3935340022296545</v>
      </c>
      <c r="M13" s="6">
        <v>15</v>
      </c>
      <c r="N13" s="6">
        <f t="shared" ref="N13:O14" si="16">H13+J13+L13</f>
        <v>69.955406911928648</v>
      </c>
      <c r="O13" s="6">
        <f>I13+K13+M13</f>
        <v>753</v>
      </c>
      <c r="P13" s="7">
        <f t="shared" ref="P13:Q14" si="17">R13-N13</f>
        <v>37.668296029500041</v>
      </c>
      <c r="Q13" s="7">
        <f t="shared" si="17"/>
        <v>405.46153846153834</v>
      </c>
      <c r="R13" s="8">
        <f t="shared" si="2"/>
        <v>107.62370294142869</v>
      </c>
      <c r="S13" s="9">
        <f>O13/0.65</f>
        <v>1158.4615384615383</v>
      </c>
      <c r="T13" s="36">
        <f t="shared" si="3"/>
        <v>12.26309921962096</v>
      </c>
      <c r="U13" s="38">
        <f t="shared" ref="U13:U14" si="18">I13*0.2</f>
        <v>132</v>
      </c>
    </row>
    <row r="14" spans="2:21" ht="15" thickBot="1" x14ac:dyDescent="0.35">
      <c r="B14" s="43">
        <v>17</v>
      </c>
      <c r="C14" s="1">
        <v>7</v>
      </c>
      <c r="D14" s="351"/>
      <c r="E14" s="14" t="s">
        <v>55</v>
      </c>
      <c r="F14" s="10">
        <v>303</v>
      </c>
      <c r="G14" s="2" t="s">
        <v>57</v>
      </c>
      <c r="H14" s="3">
        <f t="shared" ref="H14" si="19">I14/10.764</f>
        <v>78.87402452619844</v>
      </c>
      <c r="I14" s="3">
        <v>849</v>
      </c>
      <c r="J14" s="4">
        <f t="shared" ref="J14" si="20">K14/10.764</f>
        <v>9.9405425492382022</v>
      </c>
      <c r="K14" s="5">
        <v>107</v>
      </c>
      <c r="L14" s="6">
        <f t="shared" ref="L14" si="21">M14/10.764</f>
        <v>1.4864362690449648</v>
      </c>
      <c r="M14" s="6">
        <v>16</v>
      </c>
      <c r="N14" s="6">
        <f t="shared" si="16"/>
        <v>90.3010033444816</v>
      </c>
      <c r="O14" s="6">
        <f t="shared" si="16"/>
        <v>972</v>
      </c>
      <c r="P14" s="7">
        <f t="shared" si="17"/>
        <v>48.62361718549009</v>
      </c>
      <c r="Q14" s="7">
        <f t="shared" si="17"/>
        <v>523.38461538461524</v>
      </c>
      <c r="R14" s="8">
        <f t="shared" si="2"/>
        <v>138.92462052997169</v>
      </c>
      <c r="S14" s="9">
        <f t="shared" ref="S14" si="22">O14/0.65</f>
        <v>1495.3846153846152</v>
      </c>
      <c r="T14" s="36">
        <f t="shared" si="3"/>
        <v>15.774804905239689</v>
      </c>
      <c r="U14" s="38">
        <f t="shared" si="18"/>
        <v>169.8</v>
      </c>
    </row>
    <row r="15" spans="2:21" x14ac:dyDescent="0.3">
      <c r="B15" s="49">
        <v>22</v>
      </c>
      <c r="C15" s="42">
        <v>7</v>
      </c>
      <c r="D15" s="290" t="s">
        <v>60</v>
      </c>
      <c r="E15" s="15" t="s">
        <v>55</v>
      </c>
      <c r="F15" s="30">
        <v>401</v>
      </c>
      <c r="G15" s="16" t="s">
        <v>57</v>
      </c>
      <c r="H15" s="17">
        <f>I15/10.764</f>
        <v>81.475287997027138</v>
      </c>
      <c r="I15" s="17">
        <v>877</v>
      </c>
      <c r="J15" s="18">
        <f>K15/10.764</f>
        <v>7.1534745447788932</v>
      </c>
      <c r="K15" s="19">
        <v>77</v>
      </c>
      <c r="L15" s="20">
        <f>M15/10.764</f>
        <v>1.9509476031215163</v>
      </c>
      <c r="M15" s="20">
        <v>21</v>
      </c>
      <c r="N15" s="20">
        <f>H15+J15+L15</f>
        <v>90.579710144927546</v>
      </c>
      <c r="O15" s="20">
        <f>M15+K15+I15</f>
        <v>975</v>
      </c>
      <c r="P15" s="21">
        <f>R15-N15</f>
        <v>48.773690078037916</v>
      </c>
      <c r="Q15" s="21">
        <f>S15-O15</f>
        <v>525</v>
      </c>
      <c r="R15" s="22">
        <f>S15/10.764</f>
        <v>139.35340022296546</v>
      </c>
      <c r="S15" s="46">
        <f>O15/0.65</f>
        <v>1500</v>
      </c>
      <c r="T15" s="34">
        <f>U15/10.764</f>
        <v>16.295057599405428</v>
      </c>
      <c r="U15" s="37">
        <f>I15*0.2</f>
        <v>175.4</v>
      </c>
    </row>
    <row r="16" spans="2:21" x14ac:dyDescent="0.3">
      <c r="B16" s="43">
        <v>23</v>
      </c>
      <c r="C16" s="1">
        <v>7</v>
      </c>
      <c r="D16" s="291"/>
      <c r="E16" s="14" t="s">
        <v>55</v>
      </c>
      <c r="F16" s="10">
        <v>402</v>
      </c>
      <c r="G16" s="2" t="s">
        <v>58</v>
      </c>
      <c r="H16" s="3">
        <f>I16/10.764</f>
        <v>61.315496098104795</v>
      </c>
      <c r="I16" s="3">
        <v>660</v>
      </c>
      <c r="J16" s="4">
        <f>K16/10.764</f>
        <v>7.2463768115942031</v>
      </c>
      <c r="K16" s="5">
        <v>78</v>
      </c>
      <c r="L16" s="6">
        <f>M16/10.764</f>
        <v>1.3935340022296545</v>
      </c>
      <c r="M16" s="6">
        <v>15</v>
      </c>
      <c r="N16" s="6">
        <f t="shared" ref="N16:O21" si="23">H16+J16+L16</f>
        <v>69.955406911928648</v>
      </c>
      <c r="O16" s="6">
        <f>I16+K16+M16</f>
        <v>753</v>
      </c>
      <c r="P16" s="7">
        <f t="shared" ref="P16:Q21" si="24">R16-N16</f>
        <v>37.668296029500041</v>
      </c>
      <c r="Q16" s="7">
        <f>S16-O16</f>
        <v>405.46153846153834</v>
      </c>
      <c r="R16" s="8">
        <f>S16/10.764</f>
        <v>107.62370294142869</v>
      </c>
      <c r="S16" s="9">
        <f>O16/0.65</f>
        <v>1158.4615384615383</v>
      </c>
      <c r="T16" s="36">
        <f>U16/10.764</f>
        <v>12.26309921962096</v>
      </c>
      <c r="U16" s="38">
        <f>I16*0.2</f>
        <v>132</v>
      </c>
    </row>
    <row r="17" spans="2:21" x14ac:dyDescent="0.3">
      <c r="B17" s="43">
        <v>24</v>
      </c>
      <c r="C17" s="1">
        <v>7</v>
      </c>
      <c r="D17" s="291"/>
      <c r="E17" s="14" t="s">
        <v>55</v>
      </c>
      <c r="F17" s="10">
        <v>403</v>
      </c>
      <c r="G17" s="2" t="s">
        <v>57</v>
      </c>
      <c r="H17" s="3">
        <f t="shared" ref="H17:H21" si="25">I17/10.764</f>
        <v>78.87402452619844</v>
      </c>
      <c r="I17" s="3">
        <v>849</v>
      </c>
      <c r="J17" s="4">
        <f t="shared" ref="J17:J21" si="26">K17/10.764</f>
        <v>9.9405425492382022</v>
      </c>
      <c r="K17" s="5">
        <v>107</v>
      </c>
      <c r="L17" s="6">
        <f t="shared" ref="L17:L21" si="27">M17/10.764</f>
        <v>1.4864362690449648</v>
      </c>
      <c r="M17" s="6">
        <v>16</v>
      </c>
      <c r="N17" s="6">
        <f t="shared" si="23"/>
        <v>90.3010033444816</v>
      </c>
      <c r="O17" s="6">
        <f t="shared" si="23"/>
        <v>972</v>
      </c>
      <c r="P17" s="7">
        <f t="shared" si="24"/>
        <v>48.62361718549009</v>
      </c>
      <c r="Q17" s="7">
        <f t="shared" si="24"/>
        <v>523.38461538461524</v>
      </c>
      <c r="R17" s="8">
        <f t="shared" ref="R17:R21" si="28">S17/10.764</f>
        <v>138.92462052997169</v>
      </c>
      <c r="S17" s="9">
        <f t="shared" ref="S17:S20" si="29">O17/0.65</f>
        <v>1495.3846153846152</v>
      </c>
      <c r="T17" s="36">
        <f t="shared" ref="T17:T48" si="30">U17/10.764</f>
        <v>15.774804905239689</v>
      </c>
      <c r="U17" s="38">
        <f t="shared" ref="U17:U48" si="31">I17*0.2</f>
        <v>169.8</v>
      </c>
    </row>
    <row r="18" spans="2:21" x14ac:dyDescent="0.3">
      <c r="B18" s="43">
        <v>25</v>
      </c>
      <c r="C18" s="1">
        <v>7</v>
      </c>
      <c r="D18" s="291"/>
      <c r="E18" s="14" t="s">
        <v>55</v>
      </c>
      <c r="F18" s="10">
        <v>404</v>
      </c>
      <c r="G18" s="2" t="s">
        <v>58</v>
      </c>
      <c r="H18" s="3">
        <f t="shared" si="25"/>
        <v>58.900037160906727</v>
      </c>
      <c r="I18" s="3">
        <v>634</v>
      </c>
      <c r="J18" s="4">
        <f t="shared" si="26"/>
        <v>3.9947974730583429</v>
      </c>
      <c r="K18" s="5">
        <v>43</v>
      </c>
      <c r="L18" s="6">
        <f t="shared" si="27"/>
        <v>2.0438498699368264</v>
      </c>
      <c r="M18" s="6">
        <v>22</v>
      </c>
      <c r="N18" s="6">
        <f t="shared" si="0"/>
        <v>64.938684503901897</v>
      </c>
      <c r="O18" s="6">
        <f t="shared" si="23"/>
        <v>699</v>
      </c>
      <c r="P18" s="7">
        <f t="shared" si="1"/>
        <v>34.966983963639478</v>
      </c>
      <c r="Q18" s="7">
        <f t="shared" si="24"/>
        <v>376.38461538461524</v>
      </c>
      <c r="R18" s="8">
        <f t="shared" si="28"/>
        <v>99.905668467541375</v>
      </c>
      <c r="S18" s="9">
        <f t="shared" si="29"/>
        <v>1075.3846153846152</v>
      </c>
      <c r="T18" s="36">
        <f t="shared" si="30"/>
        <v>11.780007432181346</v>
      </c>
      <c r="U18" s="38">
        <f t="shared" si="31"/>
        <v>126.80000000000001</v>
      </c>
    </row>
    <row r="19" spans="2:21" x14ac:dyDescent="0.3">
      <c r="B19" s="43">
        <v>26</v>
      </c>
      <c r="C19" s="1">
        <v>7</v>
      </c>
      <c r="D19" s="291"/>
      <c r="E19" s="14" t="s">
        <v>55</v>
      </c>
      <c r="F19" s="10">
        <v>405</v>
      </c>
      <c r="G19" s="2" t="s">
        <v>58</v>
      </c>
      <c r="H19" s="3">
        <f t="shared" si="25"/>
        <v>58.900037160906727</v>
      </c>
      <c r="I19" s="3">
        <v>634</v>
      </c>
      <c r="J19" s="4">
        <f t="shared" si="26"/>
        <v>3.9947974730583429</v>
      </c>
      <c r="K19" s="5">
        <v>43</v>
      </c>
      <c r="L19" s="6">
        <f t="shared" si="27"/>
        <v>2.0438498699368264</v>
      </c>
      <c r="M19" s="6">
        <v>22</v>
      </c>
      <c r="N19" s="6">
        <f t="shared" si="0"/>
        <v>64.938684503901897</v>
      </c>
      <c r="O19" s="6">
        <f t="shared" si="23"/>
        <v>699</v>
      </c>
      <c r="P19" s="7">
        <f t="shared" si="1"/>
        <v>34.966983963639478</v>
      </c>
      <c r="Q19" s="7">
        <f t="shared" si="24"/>
        <v>376.38461538461524</v>
      </c>
      <c r="R19" s="8">
        <f t="shared" si="28"/>
        <v>99.905668467541375</v>
      </c>
      <c r="S19" s="9">
        <f t="shared" si="29"/>
        <v>1075.3846153846152</v>
      </c>
      <c r="T19" s="36">
        <f t="shared" si="30"/>
        <v>11.780007432181346</v>
      </c>
      <c r="U19" s="38">
        <f t="shared" si="31"/>
        <v>126.80000000000001</v>
      </c>
    </row>
    <row r="20" spans="2:21" x14ac:dyDescent="0.3">
      <c r="B20" s="43">
        <v>27</v>
      </c>
      <c r="C20" s="1">
        <v>7</v>
      </c>
      <c r="D20" s="291"/>
      <c r="E20" s="14" t="s">
        <v>55</v>
      </c>
      <c r="F20" s="10">
        <v>406</v>
      </c>
      <c r="G20" s="2" t="s">
        <v>58</v>
      </c>
      <c r="H20" s="3">
        <f t="shared" si="25"/>
        <v>58.900037160906727</v>
      </c>
      <c r="I20" s="3">
        <v>634</v>
      </c>
      <c r="J20" s="4">
        <f t="shared" si="26"/>
        <v>3.9947974730583429</v>
      </c>
      <c r="K20" s="5">
        <v>43</v>
      </c>
      <c r="L20" s="6">
        <f t="shared" si="27"/>
        <v>2.0438498699368264</v>
      </c>
      <c r="M20" s="6">
        <v>22</v>
      </c>
      <c r="N20" s="6">
        <f t="shared" si="0"/>
        <v>64.938684503901897</v>
      </c>
      <c r="O20" s="6">
        <f t="shared" si="23"/>
        <v>699</v>
      </c>
      <c r="P20" s="7">
        <f t="shared" si="1"/>
        <v>34.966983963639478</v>
      </c>
      <c r="Q20" s="7">
        <f t="shared" si="24"/>
        <v>376.38461538461524</v>
      </c>
      <c r="R20" s="8">
        <f t="shared" si="28"/>
        <v>99.905668467541375</v>
      </c>
      <c r="S20" s="9">
        <f t="shared" si="29"/>
        <v>1075.3846153846152</v>
      </c>
      <c r="T20" s="36">
        <f t="shared" si="30"/>
        <v>11.780007432181346</v>
      </c>
      <c r="U20" s="38">
        <f t="shared" si="31"/>
        <v>126.80000000000001</v>
      </c>
    </row>
    <row r="21" spans="2:21" ht="15" thickBot="1" x14ac:dyDescent="0.35">
      <c r="B21" s="43">
        <v>28</v>
      </c>
      <c r="C21" s="1">
        <v>7</v>
      </c>
      <c r="D21" s="291"/>
      <c r="E21" s="14" t="s">
        <v>55</v>
      </c>
      <c r="F21" s="10">
        <v>407</v>
      </c>
      <c r="G21" s="2" t="s">
        <v>57</v>
      </c>
      <c r="H21" s="3">
        <f t="shared" si="25"/>
        <v>81.661092530657754</v>
      </c>
      <c r="I21" s="3">
        <v>879</v>
      </c>
      <c r="J21" s="4">
        <f t="shared" si="26"/>
        <v>9.3831289483463394</v>
      </c>
      <c r="K21" s="5">
        <v>101</v>
      </c>
      <c r="L21" s="6">
        <f t="shared" si="27"/>
        <v>2.1367521367521367</v>
      </c>
      <c r="M21" s="6">
        <v>23</v>
      </c>
      <c r="N21" s="6">
        <f t="shared" si="0"/>
        <v>93.18097361575623</v>
      </c>
      <c r="O21" s="6">
        <f t="shared" si="23"/>
        <v>1003</v>
      </c>
      <c r="P21" s="7">
        <f t="shared" si="1"/>
        <v>50.174370408484137</v>
      </c>
      <c r="Q21" s="7">
        <f t="shared" si="24"/>
        <v>540.07692307692309</v>
      </c>
      <c r="R21" s="8">
        <f t="shared" si="28"/>
        <v>143.35534402424037</v>
      </c>
      <c r="S21" s="9">
        <f>O21/0.65</f>
        <v>1543.0769230769231</v>
      </c>
      <c r="T21" s="36">
        <f t="shared" si="30"/>
        <v>16.33221850613155</v>
      </c>
      <c r="U21" s="38">
        <f t="shared" si="31"/>
        <v>175.8</v>
      </c>
    </row>
    <row r="22" spans="2:21" x14ac:dyDescent="0.3">
      <c r="B22" s="49">
        <v>37</v>
      </c>
      <c r="C22" s="42">
        <v>7</v>
      </c>
      <c r="D22" s="290" t="s">
        <v>61</v>
      </c>
      <c r="E22" s="15" t="s">
        <v>55</v>
      </c>
      <c r="F22" s="30">
        <v>501</v>
      </c>
      <c r="G22" s="16" t="s">
        <v>57</v>
      </c>
      <c r="H22" s="17">
        <f>I22/10.764</f>
        <v>81.475287997027138</v>
      </c>
      <c r="I22" s="17">
        <v>877</v>
      </c>
      <c r="J22" s="18">
        <f>K22/10.764</f>
        <v>7.1534745447788932</v>
      </c>
      <c r="K22" s="19">
        <v>77</v>
      </c>
      <c r="L22" s="20">
        <f>M22/10.764</f>
        <v>1.9509476031215163</v>
      </c>
      <c r="M22" s="20">
        <v>21</v>
      </c>
      <c r="N22" s="20">
        <f>H22+J22+L22</f>
        <v>90.579710144927546</v>
      </c>
      <c r="O22" s="20">
        <f>M22+K22+I22</f>
        <v>975</v>
      </c>
      <c r="P22" s="21">
        <f>R22-N22</f>
        <v>48.773690078037916</v>
      </c>
      <c r="Q22" s="21">
        <f>S22-O22</f>
        <v>525</v>
      </c>
      <c r="R22" s="22">
        <f>S22/10.764</f>
        <v>139.35340022296546</v>
      </c>
      <c r="S22" s="46">
        <f>O22/0.65</f>
        <v>1500</v>
      </c>
      <c r="T22" s="34">
        <f t="shared" si="30"/>
        <v>16.295057599405428</v>
      </c>
      <c r="U22" s="37">
        <f t="shared" si="31"/>
        <v>175.4</v>
      </c>
    </row>
    <row r="23" spans="2:21" x14ac:dyDescent="0.3">
      <c r="B23" s="43">
        <v>38</v>
      </c>
      <c r="C23" s="1">
        <v>7</v>
      </c>
      <c r="D23" s="291"/>
      <c r="E23" s="14" t="s">
        <v>55</v>
      </c>
      <c r="F23" s="10">
        <v>502</v>
      </c>
      <c r="G23" s="2" t="s">
        <v>58</v>
      </c>
      <c r="H23" s="3">
        <f>I23/10.764</f>
        <v>61.315496098104795</v>
      </c>
      <c r="I23" s="3">
        <v>660</v>
      </c>
      <c r="J23" s="4">
        <f>K23/10.764</f>
        <v>7.2463768115942031</v>
      </c>
      <c r="K23" s="5">
        <v>78</v>
      </c>
      <c r="L23" s="6">
        <f>M23/10.764</f>
        <v>1.3935340022296545</v>
      </c>
      <c r="M23" s="6">
        <v>15</v>
      </c>
      <c r="N23" s="6">
        <f t="shared" ref="N23:O28" si="32">H23+J23+L23</f>
        <v>69.955406911928648</v>
      </c>
      <c r="O23" s="6">
        <f>I23+K23+M23</f>
        <v>753</v>
      </c>
      <c r="P23" s="7">
        <f t="shared" ref="P23:Q28" si="33">R23-N23</f>
        <v>37.668296029500041</v>
      </c>
      <c r="Q23" s="7">
        <f>S23-O23</f>
        <v>405.46153846153834</v>
      </c>
      <c r="R23" s="8">
        <f>S23/10.764</f>
        <v>107.62370294142869</v>
      </c>
      <c r="S23" s="9">
        <f>O23/0.65</f>
        <v>1158.4615384615383</v>
      </c>
      <c r="T23" s="36">
        <f t="shared" si="30"/>
        <v>12.26309921962096</v>
      </c>
      <c r="U23" s="38">
        <f t="shared" si="31"/>
        <v>132</v>
      </c>
    </row>
    <row r="24" spans="2:21" x14ac:dyDescent="0.3">
      <c r="B24" s="43">
        <v>39</v>
      </c>
      <c r="C24" s="1">
        <v>7</v>
      </c>
      <c r="D24" s="291"/>
      <c r="E24" s="14" t="s">
        <v>55</v>
      </c>
      <c r="F24" s="10">
        <v>503</v>
      </c>
      <c r="G24" s="2" t="s">
        <v>57</v>
      </c>
      <c r="H24" s="3">
        <f t="shared" ref="H24:H28" si="34">I24/10.764</f>
        <v>78.87402452619844</v>
      </c>
      <c r="I24" s="3">
        <v>849</v>
      </c>
      <c r="J24" s="4">
        <f t="shared" ref="J24:J28" si="35">K24/10.764</f>
        <v>9.9405425492382022</v>
      </c>
      <c r="K24" s="5">
        <v>107</v>
      </c>
      <c r="L24" s="6">
        <f t="shared" ref="L24:L28" si="36">M24/10.764</f>
        <v>1.4864362690449648</v>
      </c>
      <c r="M24" s="6">
        <v>16</v>
      </c>
      <c r="N24" s="6">
        <f t="shared" si="32"/>
        <v>90.3010033444816</v>
      </c>
      <c r="O24" s="6">
        <f t="shared" si="32"/>
        <v>972</v>
      </c>
      <c r="P24" s="7">
        <f t="shared" si="33"/>
        <v>48.62361718549009</v>
      </c>
      <c r="Q24" s="7">
        <f t="shared" si="33"/>
        <v>523.38461538461524</v>
      </c>
      <c r="R24" s="8">
        <f t="shared" ref="R24:R28" si="37">S24/10.764</f>
        <v>138.92462052997169</v>
      </c>
      <c r="S24" s="9">
        <f t="shared" ref="S24:S27" si="38">O24/0.65</f>
        <v>1495.3846153846152</v>
      </c>
      <c r="T24" s="36">
        <f t="shared" si="30"/>
        <v>15.774804905239689</v>
      </c>
      <c r="U24" s="38">
        <f t="shared" si="31"/>
        <v>169.8</v>
      </c>
    </row>
    <row r="25" spans="2:21" x14ac:dyDescent="0.3">
      <c r="B25" s="43">
        <v>40</v>
      </c>
      <c r="C25" s="1">
        <v>7</v>
      </c>
      <c r="D25" s="291"/>
      <c r="E25" s="14" t="s">
        <v>55</v>
      </c>
      <c r="F25" s="10">
        <v>504</v>
      </c>
      <c r="G25" s="2" t="s">
        <v>58</v>
      </c>
      <c r="H25" s="3">
        <f t="shared" si="34"/>
        <v>58.900037160906727</v>
      </c>
      <c r="I25" s="3">
        <v>634</v>
      </c>
      <c r="J25" s="4">
        <f t="shared" si="35"/>
        <v>3.9947974730583429</v>
      </c>
      <c r="K25" s="5">
        <v>43</v>
      </c>
      <c r="L25" s="6">
        <f t="shared" si="36"/>
        <v>2.0438498699368264</v>
      </c>
      <c r="M25" s="6">
        <v>22</v>
      </c>
      <c r="N25" s="6">
        <f t="shared" si="32"/>
        <v>64.938684503901897</v>
      </c>
      <c r="O25" s="6">
        <f t="shared" si="32"/>
        <v>699</v>
      </c>
      <c r="P25" s="7">
        <f t="shared" si="33"/>
        <v>34.966983963639478</v>
      </c>
      <c r="Q25" s="7">
        <f t="shared" si="33"/>
        <v>376.38461538461524</v>
      </c>
      <c r="R25" s="8">
        <f t="shared" si="37"/>
        <v>99.905668467541375</v>
      </c>
      <c r="S25" s="9">
        <f t="shared" si="38"/>
        <v>1075.3846153846152</v>
      </c>
      <c r="T25" s="36">
        <f t="shared" si="30"/>
        <v>11.780007432181346</v>
      </c>
      <c r="U25" s="38">
        <f t="shared" si="31"/>
        <v>126.80000000000001</v>
      </c>
    </row>
    <row r="26" spans="2:21" x14ac:dyDescent="0.3">
      <c r="B26" s="43">
        <v>41</v>
      </c>
      <c r="C26" s="1">
        <v>7</v>
      </c>
      <c r="D26" s="291"/>
      <c r="E26" s="14" t="s">
        <v>55</v>
      </c>
      <c r="F26" s="10">
        <v>505</v>
      </c>
      <c r="G26" s="2" t="s">
        <v>58</v>
      </c>
      <c r="H26" s="3">
        <f t="shared" si="34"/>
        <v>58.900037160906727</v>
      </c>
      <c r="I26" s="3">
        <v>634</v>
      </c>
      <c r="J26" s="4">
        <f t="shared" si="35"/>
        <v>3.9947974730583429</v>
      </c>
      <c r="K26" s="5">
        <v>43</v>
      </c>
      <c r="L26" s="6">
        <f t="shared" si="36"/>
        <v>2.0438498699368264</v>
      </c>
      <c r="M26" s="6">
        <v>22</v>
      </c>
      <c r="N26" s="6">
        <f t="shared" si="32"/>
        <v>64.938684503901897</v>
      </c>
      <c r="O26" s="6">
        <f t="shared" si="32"/>
        <v>699</v>
      </c>
      <c r="P26" s="7">
        <f t="shared" si="33"/>
        <v>34.966983963639478</v>
      </c>
      <c r="Q26" s="7">
        <f t="shared" si="33"/>
        <v>376.38461538461524</v>
      </c>
      <c r="R26" s="8">
        <f t="shared" si="37"/>
        <v>99.905668467541375</v>
      </c>
      <c r="S26" s="9">
        <f t="shared" si="38"/>
        <v>1075.3846153846152</v>
      </c>
      <c r="T26" s="36">
        <f t="shared" si="30"/>
        <v>11.780007432181346</v>
      </c>
      <c r="U26" s="38">
        <f t="shared" si="31"/>
        <v>126.80000000000001</v>
      </c>
    </row>
    <row r="27" spans="2:21" x14ac:dyDescent="0.3">
      <c r="B27" s="43">
        <v>42</v>
      </c>
      <c r="C27" s="1">
        <v>7</v>
      </c>
      <c r="D27" s="291"/>
      <c r="E27" s="14" t="s">
        <v>55</v>
      </c>
      <c r="F27" s="10">
        <v>506</v>
      </c>
      <c r="G27" s="2" t="s">
        <v>58</v>
      </c>
      <c r="H27" s="3">
        <f t="shared" si="34"/>
        <v>58.900037160906727</v>
      </c>
      <c r="I27" s="3">
        <v>634</v>
      </c>
      <c r="J27" s="4">
        <f t="shared" si="35"/>
        <v>3.9947974730583429</v>
      </c>
      <c r="K27" s="5">
        <v>43</v>
      </c>
      <c r="L27" s="6">
        <f t="shared" si="36"/>
        <v>2.0438498699368264</v>
      </c>
      <c r="M27" s="6">
        <v>22</v>
      </c>
      <c r="N27" s="6">
        <f t="shared" si="32"/>
        <v>64.938684503901897</v>
      </c>
      <c r="O27" s="6">
        <f t="shared" si="32"/>
        <v>699</v>
      </c>
      <c r="P27" s="7">
        <f t="shared" si="33"/>
        <v>34.966983963639478</v>
      </c>
      <c r="Q27" s="7">
        <f t="shared" si="33"/>
        <v>376.38461538461524</v>
      </c>
      <c r="R27" s="8">
        <f t="shared" si="37"/>
        <v>99.905668467541375</v>
      </c>
      <c r="S27" s="9">
        <f t="shared" si="38"/>
        <v>1075.3846153846152</v>
      </c>
      <c r="T27" s="36">
        <f t="shared" si="30"/>
        <v>11.780007432181346</v>
      </c>
      <c r="U27" s="38">
        <f t="shared" si="31"/>
        <v>126.80000000000001</v>
      </c>
    </row>
    <row r="28" spans="2:21" ht="15" thickBot="1" x14ac:dyDescent="0.35">
      <c r="B28" s="43">
        <v>43</v>
      </c>
      <c r="C28" s="1">
        <v>7</v>
      </c>
      <c r="D28" s="291"/>
      <c r="E28" s="14" t="s">
        <v>55</v>
      </c>
      <c r="F28" s="10">
        <v>507</v>
      </c>
      <c r="G28" s="2" t="s">
        <v>57</v>
      </c>
      <c r="H28" s="3">
        <f t="shared" si="34"/>
        <v>81.661092530657754</v>
      </c>
      <c r="I28" s="3">
        <v>879</v>
      </c>
      <c r="J28" s="4">
        <f t="shared" si="35"/>
        <v>9.3831289483463394</v>
      </c>
      <c r="K28" s="5">
        <v>101</v>
      </c>
      <c r="L28" s="6">
        <f t="shared" si="36"/>
        <v>2.1367521367521367</v>
      </c>
      <c r="M28" s="6">
        <v>23</v>
      </c>
      <c r="N28" s="6">
        <f t="shared" si="32"/>
        <v>93.18097361575623</v>
      </c>
      <c r="O28" s="6">
        <f t="shared" si="32"/>
        <v>1003</v>
      </c>
      <c r="P28" s="7">
        <f t="shared" si="33"/>
        <v>50.174370408484137</v>
      </c>
      <c r="Q28" s="7">
        <f t="shared" si="33"/>
        <v>540.07692307692309</v>
      </c>
      <c r="R28" s="8">
        <f t="shared" si="37"/>
        <v>143.35534402424037</v>
      </c>
      <c r="S28" s="9">
        <f>O28/0.65</f>
        <v>1543.0769230769231</v>
      </c>
      <c r="T28" s="36">
        <f t="shared" si="30"/>
        <v>16.33221850613155</v>
      </c>
      <c r="U28" s="38">
        <f t="shared" si="31"/>
        <v>175.8</v>
      </c>
    </row>
    <row r="29" spans="2:21" x14ac:dyDescent="0.3">
      <c r="B29" s="49">
        <v>52</v>
      </c>
      <c r="C29" s="42">
        <v>7</v>
      </c>
      <c r="D29" s="290" t="s">
        <v>62</v>
      </c>
      <c r="E29" s="15" t="s">
        <v>55</v>
      </c>
      <c r="F29" s="30">
        <v>601</v>
      </c>
      <c r="G29" s="16" t="s">
        <v>57</v>
      </c>
      <c r="H29" s="17">
        <f>I29/10.764</f>
        <v>81.475287997027138</v>
      </c>
      <c r="I29" s="17">
        <v>877</v>
      </c>
      <c r="J29" s="18">
        <f>K29/10.764</f>
        <v>7.1534745447788932</v>
      </c>
      <c r="K29" s="19">
        <v>77</v>
      </c>
      <c r="L29" s="20">
        <f>M29/10.764</f>
        <v>1.9509476031215163</v>
      </c>
      <c r="M29" s="20">
        <v>21</v>
      </c>
      <c r="N29" s="20">
        <f>H29+J29+L29</f>
        <v>90.579710144927546</v>
      </c>
      <c r="O29" s="20">
        <f>M29+K29+I29</f>
        <v>975</v>
      </c>
      <c r="P29" s="21">
        <f>R29-N29</f>
        <v>48.773690078037916</v>
      </c>
      <c r="Q29" s="21">
        <f>S29-O29</f>
        <v>525</v>
      </c>
      <c r="R29" s="22">
        <f>S29/10.764</f>
        <v>139.35340022296546</v>
      </c>
      <c r="S29" s="46">
        <f>O29/0.65</f>
        <v>1500</v>
      </c>
      <c r="T29" s="34">
        <f t="shared" si="30"/>
        <v>16.295057599405428</v>
      </c>
      <c r="U29" s="37">
        <f t="shared" si="31"/>
        <v>175.4</v>
      </c>
    </row>
    <row r="30" spans="2:21" x14ac:dyDescent="0.3">
      <c r="B30" s="43">
        <v>53</v>
      </c>
      <c r="C30" s="1">
        <v>7</v>
      </c>
      <c r="D30" s="291"/>
      <c r="E30" s="14" t="s">
        <v>55</v>
      </c>
      <c r="F30" s="10">
        <v>602</v>
      </c>
      <c r="G30" s="2" t="s">
        <v>58</v>
      </c>
      <c r="H30" s="3">
        <f>I30/10.764</f>
        <v>61.315496098104795</v>
      </c>
      <c r="I30" s="3">
        <v>660</v>
      </c>
      <c r="J30" s="4">
        <f>K30/10.764</f>
        <v>7.2463768115942031</v>
      </c>
      <c r="K30" s="5">
        <v>78</v>
      </c>
      <c r="L30" s="6">
        <f>M30/10.764</f>
        <v>1.3935340022296545</v>
      </c>
      <c r="M30" s="6">
        <v>15</v>
      </c>
      <c r="N30" s="6">
        <f t="shared" ref="N30:O35" si="39">H30+J30+L30</f>
        <v>69.955406911928648</v>
      </c>
      <c r="O30" s="6">
        <f>I30+K30+M30</f>
        <v>753</v>
      </c>
      <c r="P30" s="7">
        <f t="shared" ref="P30:Q35" si="40">R30-N30</f>
        <v>37.668296029500041</v>
      </c>
      <c r="Q30" s="7">
        <f>S30-O30</f>
        <v>405.46153846153834</v>
      </c>
      <c r="R30" s="8">
        <f>S30/10.764</f>
        <v>107.62370294142869</v>
      </c>
      <c r="S30" s="9">
        <f>O30/0.65</f>
        <v>1158.4615384615383</v>
      </c>
      <c r="T30" s="36">
        <f t="shared" si="30"/>
        <v>12.26309921962096</v>
      </c>
      <c r="U30" s="38">
        <f t="shared" si="31"/>
        <v>132</v>
      </c>
    </row>
    <row r="31" spans="2:21" x14ac:dyDescent="0.3">
      <c r="B31" s="43">
        <v>54</v>
      </c>
      <c r="C31" s="1">
        <v>7</v>
      </c>
      <c r="D31" s="291"/>
      <c r="E31" s="14" t="s">
        <v>55</v>
      </c>
      <c r="F31" s="10">
        <v>603</v>
      </c>
      <c r="G31" s="2" t="s">
        <v>57</v>
      </c>
      <c r="H31" s="3">
        <f t="shared" ref="H31:H35" si="41">I31/10.764</f>
        <v>78.87402452619844</v>
      </c>
      <c r="I31" s="3">
        <v>849</v>
      </c>
      <c r="J31" s="4">
        <f t="shared" ref="J31:J35" si="42">K31/10.764</f>
        <v>9.9405425492382022</v>
      </c>
      <c r="K31" s="5">
        <v>107</v>
      </c>
      <c r="L31" s="6">
        <f t="shared" ref="L31:L35" si="43">M31/10.764</f>
        <v>1.4864362690449648</v>
      </c>
      <c r="M31" s="6">
        <v>16</v>
      </c>
      <c r="N31" s="6">
        <f t="shared" si="39"/>
        <v>90.3010033444816</v>
      </c>
      <c r="O31" s="6">
        <f t="shared" si="39"/>
        <v>972</v>
      </c>
      <c r="P31" s="7">
        <f t="shared" si="40"/>
        <v>48.62361718549009</v>
      </c>
      <c r="Q31" s="7">
        <f t="shared" si="40"/>
        <v>523.38461538461524</v>
      </c>
      <c r="R31" s="8">
        <f t="shared" ref="R31:R35" si="44">S31/10.764</f>
        <v>138.92462052997169</v>
      </c>
      <c r="S31" s="9">
        <f t="shared" ref="S31:S34" si="45">O31/0.65</f>
        <v>1495.3846153846152</v>
      </c>
      <c r="T31" s="36">
        <f t="shared" si="30"/>
        <v>15.774804905239689</v>
      </c>
      <c r="U31" s="38">
        <f t="shared" si="31"/>
        <v>169.8</v>
      </c>
    </row>
    <row r="32" spans="2:21" x14ac:dyDescent="0.3">
      <c r="B32" s="43">
        <v>55</v>
      </c>
      <c r="C32" s="1">
        <v>7</v>
      </c>
      <c r="D32" s="291"/>
      <c r="E32" s="14" t="s">
        <v>55</v>
      </c>
      <c r="F32" s="10">
        <v>604</v>
      </c>
      <c r="G32" s="2" t="s">
        <v>58</v>
      </c>
      <c r="H32" s="3">
        <f t="shared" si="41"/>
        <v>58.900037160906727</v>
      </c>
      <c r="I32" s="3">
        <v>634</v>
      </c>
      <c r="J32" s="4">
        <f t="shared" si="42"/>
        <v>3.9947974730583429</v>
      </c>
      <c r="K32" s="5">
        <v>43</v>
      </c>
      <c r="L32" s="6">
        <f t="shared" si="43"/>
        <v>2.0438498699368264</v>
      </c>
      <c r="M32" s="6">
        <v>22</v>
      </c>
      <c r="N32" s="6">
        <f t="shared" si="39"/>
        <v>64.938684503901897</v>
      </c>
      <c r="O32" s="6">
        <f t="shared" si="39"/>
        <v>699</v>
      </c>
      <c r="P32" s="7">
        <f t="shared" si="40"/>
        <v>34.966983963639478</v>
      </c>
      <c r="Q32" s="7">
        <f t="shared" si="40"/>
        <v>376.38461538461524</v>
      </c>
      <c r="R32" s="8">
        <f t="shared" si="44"/>
        <v>99.905668467541375</v>
      </c>
      <c r="S32" s="9">
        <f t="shared" si="45"/>
        <v>1075.3846153846152</v>
      </c>
      <c r="T32" s="36">
        <f t="shared" si="30"/>
        <v>11.780007432181346</v>
      </c>
      <c r="U32" s="38">
        <f t="shared" si="31"/>
        <v>126.80000000000001</v>
      </c>
    </row>
    <row r="33" spans="2:21" x14ac:dyDescent="0.3">
      <c r="B33" s="43">
        <v>56</v>
      </c>
      <c r="C33" s="1">
        <v>7</v>
      </c>
      <c r="D33" s="291"/>
      <c r="E33" s="14" t="s">
        <v>55</v>
      </c>
      <c r="F33" s="10">
        <v>605</v>
      </c>
      <c r="G33" s="2" t="s">
        <v>58</v>
      </c>
      <c r="H33" s="3">
        <f t="shared" si="41"/>
        <v>58.900037160906727</v>
      </c>
      <c r="I33" s="3">
        <v>634</v>
      </c>
      <c r="J33" s="4">
        <f t="shared" si="42"/>
        <v>3.9947974730583429</v>
      </c>
      <c r="K33" s="5">
        <v>43</v>
      </c>
      <c r="L33" s="6">
        <f t="shared" si="43"/>
        <v>2.0438498699368264</v>
      </c>
      <c r="M33" s="6">
        <v>22</v>
      </c>
      <c r="N33" s="6">
        <f t="shared" si="39"/>
        <v>64.938684503901897</v>
      </c>
      <c r="O33" s="6">
        <f t="shared" si="39"/>
        <v>699</v>
      </c>
      <c r="P33" s="7">
        <f t="shared" si="40"/>
        <v>34.966983963639478</v>
      </c>
      <c r="Q33" s="7">
        <f t="shared" si="40"/>
        <v>376.38461538461524</v>
      </c>
      <c r="R33" s="8">
        <f t="shared" si="44"/>
        <v>99.905668467541375</v>
      </c>
      <c r="S33" s="9">
        <f t="shared" si="45"/>
        <v>1075.3846153846152</v>
      </c>
      <c r="T33" s="36">
        <f t="shared" si="30"/>
        <v>11.780007432181346</v>
      </c>
      <c r="U33" s="38">
        <f t="shared" si="31"/>
        <v>126.80000000000001</v>
      </c>
    </row>
    <row r="34" spans="2:21" x14ac:dyDescent="0.3">
      <c r="B34" s="43">
        <v>57</v>
      </c>
      <c r="C34" s="1">
        <v>7</v>
      </c>
      <c r="D34" s="291"/>
      <c r="E34" s="14" t="s">
        <v>55</v>
      </c>
      <c r="F34" s="10">
        <v>606</v>
      </c>
      <c r="G34" s="2" t="s">
        <v>58</v>
      </c>
      <c r="H34" s="3">
        <f t="shared" si="41"/>
        <v>58.900037160906727</v>
      </c>
      <c r="I34" s="3">
        <v>634</v>
      </c>
      <c r="J34" s="4">
        <f t="shared" si="42"/>
        <v>3.9947974730583429</v>
      </c>
      <c r="K34" s="5">
        <v>43</v>
      </c>
      <c r="L34" s="6">
        <f t="shared" si="43"/>
        <v>2.0438498699368264</v>
      </c>
      <c r="M34" s="6">
        <v>22</v>
      </c>
      <c r="N34" s="6">
        <f t="shared" si="39"/>
        <v>64.938684503901897</v>
      </c>
      <c r="O34" s="6">
        <f t="shared" si="39"/>
        <v>699</v>
      </c>
      <c r="P34" s="7">
        <f t="shared" si="40"/>
        <v>34.966983963639478</v>
      </c>
      <c r="Q34" s="7">
        <f t="shared" si="40"/>
        <v>376.38461538461524</v>
      </c>
      <c r="R34" s="8">
        <f t="shared" si="44"/>
        <v>99.905668467541375</v>
      </c>
      <c r="S34" s="9">
        <f t="shared" si="45"/>
        <v>1075.3846153846152</v>
      </c>
      <c r="T34" s="36">
        <f t="shared" si="30"/>
        <v>11.780007432181346</v>
      </c>
      <c r="U34" s="38">
        <f t="shared" si="31"/>
        <v>126.80000000000001</v>
      </c>
    </row>
    <row r="35" spans="2:21" ht="15" thickBot="1" x14ac:dyDescent="0.35">
      <c r="B35" s="43">
        <v>58</v>
      </c>
      <c r="C35" s="1">
        <v>7</v>
      </c>
      <c r="D35" s="291"/>
      <c r="E35" s="14" t="s">
        <v>55</v>
      </c>
      <c r="F35" s="10">
        <v>607</v>
      </c>
      <c r="G35" s="2" t="s">
        <v>57</v>
      </c>
      <c r="H35" s="3">
        <f t="shared" si="41"/>
        <v>81.661092530657754</v>
      </c>
      <c r="I35" s="3">
        <v>879</v>
      </c>
      <c r="J35" s="4">
        <f t="shared" si="42"/>
        <v>9.3831289483463394</v>
      </c>
      <c r="K35" s="5">
        <v>101</v>
      </c>
      <c r="L35" s="6">
        <f t="shared" si="43"/>
        <v>2.1367521367521367</v>
      </c>
      <c r="M35" s="6">
        <v>23</v>
      </c>
      <c r="N35" s="6">
        <f t="shared" si="39"/>
        <v>93.18097361575623</v>
      </c>
      <c r="O35" s="6">
        <f t="shared" si="39"/>
        <v>1003</v>
      </c>
      <c r="P35" s="7">
        <f t="shared" si="40"/>
        <v>50.174370408484137</v>
      </c>
      <c r="Q35" s="7">
        <f t="shared" si="40"/>
        <v>540.07692307692309</v>
      </c>
      <c r="R35" s="8">
        <f t="shared" si="44"/>
        <v>143.35534402424037</v>
      </c>
      <c r="S35" s="9">
        <f>O35/0.65</f>
        <v>1543.0769230769231</v>
      </c>
      <c r="T35" s="36">
        <f t="shared" si="30"/>
        <v>16.33221850613155</v>
      </c>
      <c r="U35" s="38">
        <f t="shared" si="31"/>
        <v>175.8</v>
      </c>
    </row>
    <row r="36" spans="2:21" x14ac:dyDescent="0.3">
      <c r="B36" s="49">
        <v>67</v>
      </c>
      <c r="C36" s="42">
        <v>7</v>
      </c>
      <c r="D36" s="290" t="s">
        <v>16</v>
      </c>
      <c r="E36" s="15" t="s">
        <v>55</v>
      </c>
      <c r="F36" s="30">
        <v>701</v>
      </c>
      <c r="G36" s="16" t="s">
        <v>57</v>
      </c>
      <c r="H36" s="17">
        <f>I36/10.764</f>
        <v>81.475287997027138</v>
      </c>
      <c r="I36" s="17">
        <v>877</v>
      </c>
      <c r="J36" s="18">
        <f>K36/10.764</f>
        <v>7.1534745447788932</v>
      </c>
      <c r="K36" s="19">
        <v>77</v>
      </c>
      <c r="L36" s="20">
        <f>M36/10.764</f>
        <v>1.9509476031215163</v>
      </c>
      <c r="M36" s="20">
        <v>21</v>
      </c>
      <c r="N36" s="20">
        <f>H36+J36+L36</f>
        <v>90.579710144927546</v>
      </c>
      <c r="O36" s="20">
        <f>M36+K36+I36</f>
        <v>975</v>
      </c>
      <c r="P36" s="21">
        <f>R36-N36</f>
        <v>48.773690078037916</v>
      </c>
      <c r="Q36" s="21">
        <f>S36-O36</f>
        <v>525</v>
      </c>
      <c r="R36" s="22">
        <f>S36/10.764</f>
        <v>139.35340022296546</v>
      </c>
      <c r="S36" s="46">
        <f>O36/0.65</f>
        <v>1500</v>
      </c>
      <c r="T36" s="34">
        <f t="shared" si="30"/>
        <v>16.295057599405428</v>
      </c>
      <c r="U36" s="37">
        <f t="shared" si="31"/>
        <v>175.4</v>
      </c>
    </row>
    <row r="37" spans="2:21" x14ac:dyDescent="0.3">
      <c r="B37" s="43">
        <v>68</v>
      </c>
      <c r="C37" s="1">
        <v>7</v>
      </c>
      <c r="D37" s="291"/>
      <c r="E37" s="14" t="s">
        <v>55</v>
      </c>
      <c r="F37" s="10">
        <v>702</v>
      </c>
      <c r="G37" s="2" t="s">
        <v>58</v>
      </c>
      <c r="H37" s="3">
        <f>I37/10.764</f>
        <v>61.315496098104795</v>
      </c>
      <c r="I37" s="3">
        <v>660</v>
      </c>
      <c r="J37" s="4">
        <f>K37/10.764</f>
        <v>7.2463768115942031</v>
      </c>
      <c r="K37" s="5">
        <v>78</v>
      </c>
      <c r="L37" s="6">
        <f>M37/10.764</f>
        <v>1.3935340022296545</v>
      </c>
      <c r="M37" s="6">
        <v>15</v>
      </c>
      <c r="N37" s="6">
        <f t="shared" ref="N37:O42" si="46">H37+J37+L37</f>
        <v>69.955406911928648</v>
      </c>
      <c r="O37" s="6">
        <f>I37+K37+M37</f>
        <v>753</v>
      </c>
      <c r="P37" s="7">
        <f t="shared" ref="P37:Q42" si="47">R37-N37</f>
        <v>37.668296029500041</v>
      </c>
      <c r="Q37" s="7">
        <f>S37-O37</f>
        <v>405.46153846153834</v>
      </c>
      <c r="R37" s="8">
        <f>S37/10.764</f>
        <v>107.62370294142869</v>
      </c>
      <c r="S37" s="9">
        <f>O37/0.65</f>
        <v>1158.4615384615383</v>
      </c>
      <c r="T37" s="36">
        <f t="shared" si="30"/>
        <v>12.26309921962096</v>
      </c>
      <c r="U37" s="38">
        <f t="shared" si="31"/>
        <v>132</v>
      </c>
    </row>
    <row r="38" spans="2:21" x14ac:dyDescent="0.3">
      <c r="B38" s="43">
        <v>69</v>
      </c>
      <c r="C38" s="1">
        <v>7</v>
      </c>
      <c r="D38" s="291"/>
      <c r="E38" s="14" t="s">
        <v>55</v>
      </c>
      <c r="F38" s="10">
        <v>703</v>
      </c>
      <c r="G38" s="2" t="s">
        <v>57</v>
      </c>
      <c r="H38" s="3">
        <f t="shared" ref="H38:H42" si="48">I38/10.764</f>
        <v>78.87402452619844</v>
      </c>
      <c r="I38" s="3">
        <v>849</v>
      </c>
      <c r="J38" s="4">
        <f t="shared" ref="J38:J42" si="49">K38/10.764</f>
        <v>9.9405425492382022</v>
      </c>
      <c r="K38" s="5">
        <v>107</v>
      </c>
      <c r="L38" s="6">
        <f t="shared" ref="L38:L42" si="50">M38/10.764</f>
        <v>1.4864362690449648</v>
      </c>
      <c r="M38" s="6">
        <v>16</v>
      </c>
      <c r="N38" s="6">
        <f t="shared" si="46"/>
        <v>90.3010033444816</v>
      </c>
      <c r="O38" s="6">
        <f t="shared" si="46"/>
        <v>972</v>
      </c>
      <c r="P38" s="7">
        <f t="shared" si="47"/>
        <v>48.62361718549009</v>
      </c>
      <c r="Q38" s="7">
        <f t="shared" si="47"/>
        <v>523.38461538461524</v>
      </c>
      <c r="R38" s="8">
        <f t="shared" ref="R38:R42" si="51">S38/10.764</f>
        <v>138.92462052997169</v>
      </c>
      <c r="S38" s="9">
        <f t="shared" ref="S38:S41" si="52">O38/0.65</f>
        <v>1495.3846153846152</v>
      </c>
      <c r="T38" s="36">
        <f t="shared" si="30"/>
        <v>15.774804905239689</v>
      </c>
      <c r="U38" s="38">
        <f t="shared" si="31"/>
        <v>169.8</v>
      </c>
    </row>
    <row r="39" spans="2:21" x14ac:dyDescent="0.3">
      <c r="B39" s="43">
        <v>70</v>
      </c>
      <c r="C39" s="1">
        <v>7</v>
      </c>
      <c r="D39" s="291"/>
      <c r="E39" s="14" t="s">
        <v>55</v>
      </c>
      <c r="F39" s="10">
        <v>704</v>
      </c>
      <c r="G39" s="2" t="s">
        <v>58</v>
      </c>
      <c r="H39" s="3">
        <f t="shared" si="48"/>
        <v>58.900037160906727</v>
      </c>
      <c r="I39" s="3">
        <v>634</v>
      </c>
      <c r="J39" s="4">
        <f t="shared" si="49"/>
        <v>3.9947974730583429</v>
      </c>
      <c r="K39" s="5">
        <v>43</v>
      </c>
      <c r="L39" s="6">
        <f t="shared" si="50"/>
        <v>2.0438498699368264</v>
      </c>
      <c r="M39" s="6">
        <v>22</v>
      </c>
      <c r="N39" s="6">
        <f t="shared" si="46"/>
        <v>64.938684503901897</v>
      </c>
      <c r="O39" s="6">
        <f t="shared" si="46"/>
        <v>699</v>
      </c>
      <c r="P39" s="7">
        <f t="shared" si="47"/>
        <v>34.966983963639478</v>
      </c>
      <c r="Q39" s="7">
        <f t="shared" si="47"/>
        <v>376.38461538461524</v>
      </c>
      <c r="R39" s="8">
        <f t="shared" si="51"/>
        <v>99.905668467541375</v>
      </c>
      <c r="S39" s="9">
        <f t="shared" si="52"/>
        <v>1075.3846153846152</v>
      </c>
      <c r="T39" s="36">
        <f t="shared" si="30"/>
        <v>11.780007432181346</v>
      </c>
      <c r="U39" s="38">
        <f t="shared" si="31"/>
        <v>126.80000000000001</v>
      </c>
    </row>
    <row r="40" spans="2:21" x14ac:dyDescent="0.3">
      <c r="B40" s="43">
        <v>71</v>
      </c>
      <c r="C40" s="1">
        <v>7</v>
      </c>
      <c r="D40" s="291"/>
      <c r="E40" s="14" t="s">
        <v>55</v>
      </c>
      <c r="F40" s="10">
        <v>705</v>
      </c>
      <c r="G40" s="2" t="s">
        <v>58</v>
      </c>
      <c r="H40" s="3">
        <f t="shared" si="48"/>
        <v>58.900037160906727</v>
      </c>
      <c r="I40" s="3">
        <v>634</v>
      </c>
      <c r="J40" s="4">
        <f t="shared" si="49"/>
        <v>3.9947974730583429</v>
      </c>
      <c r="K40" s="5">
        <v>43</v>
      </c>
      <c r="L40" s="6">
        <f t="shared" si="50"/>
        <v>2.0438498699368264</v>
      </c>
      <c r="M40" s="6">
        <v>22</v>
      </c>
      <c r="N40" s="6">
        <f t="shared" si="46"/>
        <v>64.938684503901897</v>
      </c>
      <c r="O40" s="6">
        <f t="shared" si="46"/>
        <v>699</v>
      </c>
      <c r="P40" s="7">
        <f t="shared" si="47"/>
        <v>34.966983963639478</v>
      </c>
      <c r="Q40" s="7">
        <f t="shared" si="47"/>
        <v>376.38461538461524</v>
      </c>
      <c r="R40" s="8">
        <f t="shared" si="51"/>
        <v>99.905668467541375</v>
      </c>
      <c r="S40" s="9">
        <f t="shared" si="52"/>
        <v>1075.3846153846152</v>
      </c>
      <c r="T40" s="36">
        <f t="shared" si="30"/>
        <v>11.780007432181346</v>
      </c>
      <c r="U40" s="38">
        <f t="shared" si="31"/>
        <v>126.80000000000001</v>
      </c>
    </row>
    <row r="41" spans="2:21" x14ac:dyDescent="0.3">
      <c r="B41" s="43">
        <v>72</v>
      </c>
      <c r="C41" s="1">
        <v>7</v>
      </c>
      <c r="D41" s="291"/>
      <c r="E41" s="14" t="s">
        <v>55</v>
      </c>
      <c r="F41" s="10">
        <v>706</v>
      </c>
      <c r="G41" s="2" t="s">
        <v>58</v>
      </c>
      <c r="H41" s="3">
        <f t="shared" si="48"/>
        <v>58.900037160906727</v>
      </c>
      <c r="I41" s="3">
        <v>634</v>
      </c>
      <c r="J41" s="4">
        <f t="shared" si="49"/>
        <v>3.9947974730583429</v>
      </c>
      <c r="K41" s="5">
        <v>43</v>
      </c>
      <c r="L41" s="6">
        <f t="shared" si="50"/>
        <v>2.0438498699368264</v>
      </c>
      <c r="M41" s="6">
        <v>22</v>
      </c>
      <c r="N41" s="6">
        <f t="shared" si="46"/>
        <v>64.938684503901897</v>
      </c>
      <c r="O41" s="6">
        <f t="shared" si="46"/>
        <v>699</v>
      </c>
      <c r="P41" s="7">
        <f t="shared" si="47"/>
        <v>34.966983963639478</v>
      </c>
      <c r="Q41" s="7">
        <f t="shared" si="47"/>
        <v>376.38461538461524</v>
      </c>
      <c r="R41" s="8">
        <f t="shared" si="51"/>
        <v>99.905668467541375</v>
      </c>
      <c r="S41" s="9">
        <f t="shared" si="52"/>
        <v>1075.3846153846152</v>
      </c>
      <c r="T41" s="36">
        <f t="shared" si="30"/>
        <v>11.780007432181346</v>
      </c>
      <c r="U41" s="38">
        <f t="shared" si="31"/>
        <v>126.80000000000001</v>
      </c>
    </row>
    <row r="42" spans="2:21" ht="15" thickBot="1" x14ac:dyDescent="0.35">
      <c r="B42" s="43">
        <v>73</v>
      </c>
      <c r="C42" s="1">
        <v>7</v>
      </c>
      <c r="D42" s="291"/>
      <c r="E42" s="14" t="s">
        <v>55</v>
      </c>
      <c r="F42" s="10">
        <v>707</v>
      </c>
      <c r="G42" s="2" t="s">
        <v>57</v>
      </c>
      <c r="H42" s="3">
        <f t="shared" si="48"/>
        <v>81.661092530657754</v>
      </c>
      <c r="I42" s="3">
        <v>879</v>
      </c>
      <c r="J42" s="4">
        <f t="shared" si="49"/>
        <v>9.3831289483463394</v>
      </c>
      <c r="K42" s="5">
        <v>101</v>
      </c>
      <c r="L42" s="6">
        <f t="shared" si="50"/>
        <v>2.1367521367521367</v>
      </c>
      <c r="M42" s="6">
        <v>23</v>
      </c>
      <c r="N42" s="6">
        <f t="shared" si="46"/>
        <v>93.18097361575623</v>
      </c>
      <c r="O42" s="6">
        <f t="shared" si="46"/>
        <v>1003</v>
      </c>
      <c r="P42" s="7">
        <f t="shared" si="47"/>
        <v>50.174370408484137</v>
      </c>
      <c r="Q42" s="7">
        <f t="shared" si="47"/>
        <v>540.07692307692309</v>
      </c>
      <c r="R42" s="8">
        <f t="shared" si="51"/>
        <v>143.35534402424037</v>
      </c>
      <c r="S42" s="9">
        <f>O42/0.65</f>
        <v>1543.0769230769231</v>
      </c>
      <c r="T42" s="36">
        <f t="shared" si="30"/>
        <v>16.33221850613155</v>
      </c>
      <c r="U42" s="38">
        <f t="shared" si="31"/>
        <v>175.8</v>
      </c>
    </row>
    <row r="43" spans="2:21" x14ac:dyDescent="0.3">
      <c r="B43" s="49">
        <v>82</v>
      </c>
      <c r="C43" s="42">
        <v>7</v>
      </c>
      <c r="D43" s="290" t="s">
        <v>17</v>
      </c>
      <c r="E43" s="15" t="s">
        <v>55</v>
      </c>
      <c r="F43" s="30">
        <v>801</v>
      </c>
      <c r="G43" s="16" t="s">
        <v>57</v>
      </c>
      <c r="H43" s="17">
        <f>I43/10.764</f>
        <v>81.475287997027138</v>
      </c>
      <c r="I43" s="17">
        <v>877</v>
      </c>
      <c r="J43" s="18">
        <f>K43/10.764</f>
        <v>7.1534745447788932</v>
      </c>
      <c r="K43" s="19">
        <v>77</v>
      </c>
      <c r="L43" s="20">
        <f>M43/10.764</f>
        <v>1.9509476031215163</v>
      </c>
      <c r="M43" s="20">
        <v>21</v>
      </c>
      <c r="N43" s="20">
        <f>H43+J43+L43</f>
        <v>90.579710144927546</v>
      </c>
      <c r="O43" s="20">
        <f>M43+K43+I43</f>
        <v>975</v>
      </c>
      <c r="P43" s="21">
        <f>R43-N43</f>
        <v>48.773690078037916</v>
      </c>
      <c r="Q43" s="21">
        <f>S43-O43</f>
        <v>525</v>
      </c>
      <c r="R43" s="22">
        <f>S43/10.764</f>
        <v>139.35340022296546</v>
      </c>
      <c r="S43" s="46">
        <f>O43/0.65</f>
        <v>1500</v>
      </c>
      <c r="T43" s="34">
        <f t="shared" si="30"/>
        <v>16.295057599405428</v>
      </c>
      <c r="U43" s="37">
        <f t="shared" si="31"/>
        <v>175.4</v>
      </c>
    </row>
    <row r="44" spans="2:21" x14ac:dyDescent="0.3">
      <c r="B44" s="43">
        <v>83</v>
      </c>
      <c r="C44" s="1">
        <v>7</v>
      </c>
      <c r="D44" s="291"/>
      <c r="E44" s="14" t="s">
        <v>55</v>
      </c>
      <c r="F44" s="10">
        <v>802</v>
      </c>
      <c r="G44" s="2" t="s">
        <v>58</v>
      </c>
      <c r="H44" s="3">
        <f>I44/10.764</f>
        <v>61.315496098104795</v>
      </c>
      <c r="I44" s="3">
        <v>660</v>
      </c>
      <c r="J44" s="4">
        <f>K44/10.764</f>
        <v>7.2463768115942031</v>
      </c>
      <c r="K44" s="5">
        <v>78</v>
      </c>
      <c r="L44" s="6">
        <f>M44/10.764</f>
        <v>1.3935340022296545</v>
      </c>
      <c r="M44" s="6">
        <v>15</v>
      </c>
      <c r="N44" s="6">
        <f t="shared" ref="N44:O49" si="53">H44+J44+L44</f>
        <v>69.955406911928648</v>
      </c>
      <c r="O44" s="6">
        <f>I44+K44+M44</f>
        <v>753</v>
      </c>
      <c r="P44" s="7">
        <f t="shared" ref="P44:Q49" si="54">R44-N44</f>
        <v>37.668296029500041</v>
      </c>
      <c r="Q44" s="7">
        <f>S44-O44</f>
        <v>405.46153846153834</v>
      </c>
      <c r="R44" s="8">
        <f>S44/10.764</f>
        <v>107.62370294142869</v>
      </c>
      <c r="S44" s="9">
        <f>O44/0.65</f>
        <v>1158.4615384615383</v>
      </c>
      <c r="T44" s="36">
        <f t="shared" si="30"/>
        <v>12.26309921962096</v>
      </c>
      <c r="U44" s="38">
        <f t="shared" si="31"/>
        <v>132</v>
      </c>
    </row>
    <row r="45" spans="2:21" x14ac:dyDescent="0.3">
      <c r="B45" s="43">
        <v>84</v>
      </c>
      <c r="C45" s="1">
        <v>7</v>
      </c>
      <c r="D45" s="291"/>
      <c r="E45" s="14" t="s">
        <v>55</v>
      </c>
      <c r="F45" s="10">
        <v>803</v>
      </c>
      <c r="G45" s="2" t="s">
        <v>58</v>
      </c>
      <c r="H45" s="3">
        <f t="shared" ref="H45:H49" si="55">I45/10.764</f>
        <v>61.222593831289487</v>
      </c>
      <c r="I45" s="3">
        <v>659</v>
      </c>
      <c r="J45" s="4">
        <f t="shared" ref="J45:J49" si="56">K45/10.764</f>
        <v>7.5250836120401345</v>
      </c>
      <c r="K45" s="5">
        <v>81</v>
      </c>
      <c r="L45" s="6">
        <f t="shared" ref="L45:L49" si="57">M45/10.764</f>
        <v>1.6722408026755853</v>
      </c>
      <c r="M45" s="6">
        <v>18</v>
      </c>
      <c r="N45" s="6">
        <f t="shared" si="53"/>
        <v>70.41991824600521</v>
      </c>
      <c r="O45" s="6">
        <f t="shared" si="53"/>
        <v>758</v>
      </c>
      <c r="P45" s="7">
        <f t="shared" si="54"/>
        <v>37.918417517079732</v>
      </c>
      <c r="Q45" s="7">
        <f t="shared" si="54"/>
        <v>408.15384615384619</v>
      </c>
      <c r="R45" s="8">
        <f t="shared" ref="R45:R49" si="58">S45/10.764</f>
        <v>108.33833576308494</v>
      </c>
      <c r="S45" s="9">
        <f t="shared" ref="S45:S48" si="59">O45/0.65</f>
        <v>1166.1538461538462</v>
      </c>
      <c r="T45" s="36">
        <f t="shared" si="30"/>
        <v>12.244518766257899</v>
      </c>
      <c r="U45" s="38">
        <f t="shared" si="31"/>
        <v>131.80000000000001</v>
      </c>
    </row>
    <row r="46" spans="2:21" x14ac:dyDescent="0.3">
      <c r="B46" s="43">
        <v>85</v>
      </c>
      <c r="C46" s="1">
        <v>7</v>
      </c>
      <c r="D46" s="291"/>
      <c r="E46" s="14" t="s">
        <v>55</v>
      </c>
      <c r="F46" s="10">
        <v>804</v>
      </c>
      <c r="G46" s="2" t="s">
        <v>58</v>
      </c>
      <c r="H46" s="3">
        <f t="shared" si="55"/>
        <v>58.900037160906727</v>
      </c>
      <c r="I46" s="3">
        <v>634</v>
      </c>
      <c r="J46" s="4">
        <f t="shared" si="56"/>
        <v>3.9947974730583429</v>
      </c>
      <c r="K46" s="5">
        <v>43</v>
      </c>
      <c r="L46" s="6">
        <f t="shared" si="57"/>
        <v>2.0438498699368264</v>
      </c>
      <c r="M46" s="6">
        <v>22</v>
      </c>
      <c r="N46" s="6">
        <f t="shared" si="53"/>
        <v>64.938684503901897</v>
      </c>
      <c r="O46" s="6">
        <f t="shared" si="53"/>
        <v>699</v>
      </c>
      <c r="P46" s="7">
        <f t="shared" si="54"/>
        <v>34.966983963639478</v>
      </c>
      <c r="Q46" s="7">
        <f t="shared" si="54"/>
        <v>376.38461538461524</v>
      </c>
      <c r="R46" s="8">
        <f t="shared" si="58"/>
        <v>99.905668467541375</v>
      </c>
      <c r="S46" s="9">
        <f t="shared" si="59"/>
        <v>1075.3846153846152</v>
      </c>
      <c r="T46" s="36">
        <f t="shared" si="30"/>
        <v>11.780007432181346</v>
      </c>
      <c r="U46" s="38">
        <f t="shared" si="31"/>
        <v>126.80000000000001</v>
      </c>
    </row>
    <row r="47" spans="2:21" x14ac:dyDescent="0.3">
      <c r="B47" s="43">
        <v>86</v>
      </c>
      <c r="C47" s="1">
        <v>7</v>
      </c>
      <c r="D47" s="291"/>
      <c r="E47" s="14" t="s">
        <v>55</v>
      </c>
      <c r="F47" s="10">
        <v>805</v>
      </c>
      <c r="G47" s="2" t="s">
        <v>58</v>
      </c>
      <c r="H47" s="3">
        <f t="shared" si="55"/>
        <v>58.900037160906727</v>
      </c>
      <c r="I47" s="3">
        <v>634</v>
      </c>
      <c r="J47" s="4">
        <f t="shared" si="56"/>
        <v>3.9947974730583429</v>
      </c>
      <c r="K47" s="5">
        <v>43</v>
      </c>
      <c r="L47" s="6">
        <f t="shared" si="57"/>
        <v>2.0438498699368264</v>
      </c>
      <c r="M47" s="6">
        <v>22</v>
      </c>
      <c r="N47" s="6">
        <f t="shared" si="53"/>
        <v>64.938684503901897</v>
      </c>
      <c r="O47" s="6">
        <f t="shared" si="53"/>
        <v>699</v>
      </c>
      <c r="P47" s="7">
        <f t="shared" si="54"/>
        <v>34.966983963639478</v>
      </c>
      <c r="Q47" s="7">
        <f t="shared" si="54"/>
        <v>376.38461538461524</v>
      </c>
      <c r="R47" s="8">
        <f t="shared" si="58"/>
        <v>99.905668467541375</v>
      </c>
      <c r="S47" s="9">
        <f t="shared" si="59"/>
        <v>1075.3846153846152</v>
      </c>
      <c r="T47" s="36">
        <f t="shared" si="30"/>
        <v>11.780007432181346</v>
      </c>
      <c r="U47" s="38">
        <f t="shared" si="31"/>
        <v>126.80000000000001</v>
      </c>
    </row>
    <row r="48" spans="2:21" x14ac:dyDescent="0.3">
      <c r="B48" s="43">
        <v>87</v>
      </c>
      <c r="C48" s="1">
        <v>7</v>
      </c>
      <c r="D48" s="291"/>
      <c r="E48" s="14" t="s">
        <v>55</v>
      </c>
      <c r="F48" s="10">
        <v>806</v>
      </c>
      <c r="G48" s="2" t="s">
        <v>58</v>
      </c>
      <c r="H48" s="3">
        <f t="shared" si="55"/>
        <v>58.900037160906727</v>
      </c>
      <c r="I48" s="3">
        <v>634</v>
      </c>
      <c r="J48" s="4">
        <f t="shared" si="56"/>
        <v>3.9947974730583429</v>
      </c>
      <c r="K48" s="5">
        <v>43</v>
      </c>
      <c r="L48" s="6">
        <f t="shared" si="57"/>
        <v>2.0438498699368264</v>
      </c>
      <c r="M48" s="6">
        <v>22</v>
      </c>
      <c r="N48" s="6">
        <f t="shared" si="53"/>
        <v>64.938684503901897</v>
      </c>
      <c r="O48" s="6">
        <f t="shared" si="53"/>
        <v>699</v>
      </c>
      <c r="P48" s="7">
        <f t="shared" si="54"/>
        <v>34.966983963639478</v>
      </c>
      <c r="Q48" s="7">
        <f t="shared" si="54"/>
        <v>376.38461538461524</v>
      </c>
      <c r="R48" s="8">
        <f t="shared" si="58"/>
        <v>99.905668467541375</v>
      </c>
      <c r="S48" s="9">
        <f t="shared" si="59"/>
        <v>1075.3846153846152</v>
      </c>
      <c r="T48" s="36">
        <f t="shared" si="30"/>
        <v>11.780007432181346</v>
      </c>
      <c r="U48" s="38">
        <f t="shared" si="31"/>
        <v>126.80000000000001</v>
      </c>
    </row>
    <row r="49" spans="2:21" ht="15" thickBot="1" x14ac:dyDescent="0.35">
      <c r="B49" s="43">
        <v>88</v>
      </c>
      <c r="C49" s="1">
        <v>7</v>
      </c>
      <c r="D49" s="291"/>
      <c r="E49" s="14" t="s">
        <v>55</v>
      </c>
      <c r="F49" s="10">
        <v>807</v>
      </c>
      <c r="G49" s="2" t="s">
        <v>57</v>
      </c>
      <c r="H49" s="3">
        <f t="shared" si="55"/>
        <v>81.661092530657754</v>
      </c>
      <c r="I49" s="3">
        <v>879</v>
      </c>
      <c r="J49" s="4">
        <f t="shared" si="56"/>
        <v>9.3831289483463394</v>
      </c>
      <c r="K49" s="5">
        <v>101</v>
      </c>
      <c r="L49" s="6">
        <f t="shared" si="57"/>
        <v>2.1367521367521367</v>
      </c>
      <c r="M49" s="6">
        <v>23</v>
      </c>
      <c r="N49" s="6">
        <f t="shared" si="53"/>
        <v>93.18097361575623</v>
      </c>
      <c r="O49" s="6">
        <f t="shared" si="53"/>
        <v>1003</v>
      </c>
      <c r="P49" s="7">
        <f t="shared" si="54"/>
        <v>50.174370408484137</v>
      </c>
      <c r="Q49" s="7">
        <f t="shared" si="54"/>
        <v>540.07692307692309</v>
      </c>
      <c r="R49" s="8">
        <f t="shared" si="58"/>
        <v>143.35534402424037</v>
      </c>
      <c r="S49" s="9">
        <f>O49/0.65</f>
        <v>1543.0769230769231</v>
      </c>
      <c r="T49" s="36">
        <f t="shared" ref="T49:T77" si="60">U49/10.764</f>
        <v>16.33221850613155</v>
      </c>
      <c r="U49" s="38">
        <f t="shared" ref="U49:U77" si="61">I49*0.2</f>
        <v>175.8</v>
      </c>
    </row>
    <row r="50" spans="2:21" x14ac:dyDescent="0.3">
      <c r="B50" s="49">
        <v>97</v>
      </c>
      <c r="C50" s="42">
        <v>7</v>
      </c>
      <c r="D50" s="290" t="s">
        <v>18</v>
      </c>
      <c r="E50" s="15" t="s">
        <v>55</v>
      </c>
      <c r="F50" s="30">
        <v>901</v>
      </c>
      <c r="G50" s="16" t="s">
        <v>57</v>
      </c>
      <c r="H50" s="17">
        <f>I50/10.764</f>
        <v>81.475287997027138</v>
      </c>
      <c r="I50" s="17">
        <v>877</v>
      </c>
      <c r="J50" s="18">
        <f>K50/10.764</f>
        <v>7.1534745447788932</v>
      </c>
      <c r="K50" s="19">
        <v>77</v>
      </c>
      <c r="L50" s="20">
        <f>M50/10.764</f>
        <v>1.9509476031215163</v>
      </c>
      <c r="M50" s="20">
        <v>21</v>
      </c>
      <c r="N50" s="20">
        <f>H50+J50+L50</f>
        <v>90.579710144927546</v>
      </c>
      <c r="O50" s="20">
        <f>M50+K50+I50</f>
        <v>975</v>
      </c>
      <c r="P50" s="21">
        <f>R50-N50</f>
        <v>48.773690078037916</v>
      </c>
      <c r="Q50" s="21">
        <f>S50-O50</f>
        <v>525</v>
      </c>
      <c r="R50" s="22">
        <f>S50/10.764</f>
        <v>139.35340022296546</v>
      </c>
      <c r="S50" s="46">
        <f>O50/0.65</f>
        <v>1500</v>
      </c>
      <c r="T50" s="34">
        <f t="shared" si="60"/>
        <v>16.295057599405428</v>
      </c>
      <c r="U50" s="37">
        <f t="shared" si="61"/>
        <v>175.4</v>
      </c>
    </row>
    <row r="51" spans="2:21" x14ac:dyDescent="0.3">
      <c r="B51" s="43">
        <v>98</v>
      </c>
      <c r="C51" s="1">
        <v>7</v>
      </c>
      <c r="D51" s="291"/>
      <c r="E51" s="14" t="s">
        <v>55</v>
      </c>
      <c r="F51" s="10">
        <v>902</v>
      </c>
      <c r="G51" s="2" t="s">
        <v>58</v>
      </c>
      <c r="H51" s="3">
        <f>I51/10.764</f>
        <v>61.315496098104795</v>
      </c>
      <c r="I51" s="3">
        <v>660</v>
      </c>
      <c r="J51" s="4">
        <f>K51/10.764</f>
        <v>7.2463768115942031</v>
      </c>
      <c r="K51" s="5">
        <v>78</v>
      </c>
      <c r="L51" s="6">
        <f>M51/10.764</f>
        <v>1.3935340022296545</v>
      </c>
      <c r="M51" s="6">
        <v>15</v>
      </c>
      <c r="N51" s="6">
        <f t="shared" ref="N51:O56" si="62">H51+J51+L51</f>
        <v>69.955406911928648</v>
      </c>
      <c r="O51" s="6">
        <f>I51+K51+M51</f>
        <v>753</v>
      </c>
      <c r="P51" s="7">
        <f t="shared" ref="P51:Q56" si="63">R51-N51</f>
        <v>37.668296029500041</v>
      </c>
      <c r="Q51" s="7">
        <f>S51-O51</f>
        <v>405.46153846153834</v>
      </c>
      <c r="R51" s="8">
        <f>S51/10.764</f>
        <v>107.62370294142869</v>
      </c>
      <c r="S51" s="9">
        <f>O51/0.65</f>
        <v>1158.4615384615383</v>
      </c>
      <c r="T51" s="36">
        <f t="shared" si="60"/>
        <v>12.26309921962096</v>
      </c>
      <c r="U51" s="38">
        <f t="shared" si="61"/>
        <v>132</v>
      </c>
    </row>
    <row r="52" spans="2:21" x14ac:dyDescent="0.3">
      <c r="B52" s="43">
        <v>99</v>
      </c>
      <c r="C52" s="1">
        <v>7</v>
      </c>
      <c r="D52" s="291"/>
      <c r="E52" s="14" t="s">
        <v>55</v>
      </c>
      <c r="F52" s="10">
        <v>903</v>
      </c>
      <c r="G52" s="2" t="s">
        <v>58</v>
      </c>
      <c r="H52" s="3">
        <f t="shared" ref="H52:H56" si="64">I52/10.764</f>
        <v>61.222593831289487</v>
      </c>
      <c r="I52" s="3">
        <v>659</v>
      </c>
      <c r="J52" s="4">
        <f t="shared" ref="J52:J56" si="65">K52/10.764</f>
        <v>7.5250836120401345</v>
      </c>
      <c r="K52" s="5">
        <v>81</v>
      </c>
      <c r="L52" s="6">
        <f t="shared" ref="L52:L56" si="66">M52/10.764</f>
        <v>1.6722408026755853</v>
      </c>
      <c r="M52" s="6">
        <v>18</v>
      </c>
      <c r="N52" s="6">
        <f t="shared" si="62"/>
        <v>70.41991824600521</v>
      </c>
      <c r="O52" s="6">
        <f t="shared" si="62"/>
        <v>758</v>
      </c>
      <c r="P52" s="7">
        <f t="shared" si="63"/>
        <v>37.918417517079732</v>
      </c>
      <c r="Q52" s="7">
        <f t="shared" si="63"/>
        <v>408.15384615384619</v>
      </c>
      <c r="R52" s="8">
        <f t="shared" ref="R52:R56" si="67">S52/10.764</f>
        <v>108.33833576308494</v>
      </c>
      <c r="S52" s="9">
        <f t="shared" ref="S52:S55" si="68">O52/0.65</f>
        <v>1166.1538461538462</v>
      </c>
      <c r="T52" s="36">
        <f t="shared" si="60"/>
        <v>12.244518766257899</v>
      </c>
      <c r="U52" s="38">
        <f t="shared" si="61"/>
        <v>131.80000000000001</v>
      </c>
    </row>
    <row r="53" spans="2:21" x14ac:dyDescent="0.3">
      <c r="B53" s="43">
        <v>100</v>
      </c>
      <c r="C53" s="1">
        <v>7</v>
      </c>
      <c r="D53" s="291"/>
      <c r="E53" s="14" t="s">
        <v>55</v>
      </c>
      <c r="F53" s="10">
        <v>904</v>
      </c>
      <c r="G53" s="2" t="s">
        <v>58</v>
      </c>
      <c r="H53" s="3">
        <f t="shared" si="64"/>
        <v>58.900037160906727</v>
      </c>
      <c r="I53" s="3">
        <v>634</v>
      </c>
      <c r="J53" s="4">
        <f t="shared" si="65"/>
        <v>3.9947974730583429</v>
      </c>
      <c r="K53" s="5">
        <v>43</v>
      </c>
      <c r="L53" s="6">
        <f t="shared" si="66"/>
        <v>2.0438498699368264</v>
      </c>
      <c r="M53" s="6">
        <v>22</v>
      </c>
      <c r="N53" s="6">
        <f t="shared" si="62"/>
        <v>64.938684503901897</v>
      </c>
      <c r="O53" s="6">
        <f t="shared" si="62"/>
        <v>699</v>
      </c>
      <c r="P53" s="7">
        <f t="shared" si="63"/>
        <v>34.966983963639478</v>
      </c>
      <c r="Q53" s="7">
        <f t="shared" si="63"/>
        <v>376.38461538461524</v>
      </c>
      <c r="R53" s="8">
        <f t="shared" si="67"/>
        <v>99.905668467541375</v>
      </c>
      <c r="S53" s="9">
        <f t="shared" si="68"/>
        <v>1075.3846153846152</v>
      </c>
      <c r="T53" s="36">
        <f t="shared" si="60"/>
        <v>11.780007432181346</v>
      </c>
      <c r="U53" s="38">
        <f t="shared" si="61"/>
        <v>126.80000000000001</v>
      </c>
    </row>
    <row r="54" spans="2:21" x14ac:dyDescent="0.3">
      <c r="B54" s="43">
        <v>101</v>
      </c>
      <c r="C54" s="1">
        <v>7</v>
      </c>
      <c r="D54" s="291"/>
      <c r="E54" s="14" t="s">
        <v>55</v>
      </c>
      <c r="F54" s="10">
        <v>905</v>
      </c>
      <c r="G54" s="2" t="s">
        <v>58</v>
      </c>
      <c r="H54" s="3">
        <f t="shared" si="64"/>
        <v>58.900037160906727</v>
      </c>
      <c r="I54" s="3">
        <v>634</v>
      </c>
      <c r="J54" s="4">
        <f t="shared" si="65"/>
        <v>3.9947974730583429</v>
      </c>
      <c r="K54" s="5">
        <v>43</v>
      </c>
      <c r="L54" s="6">
        <f t="shared" si="66"/>
        <v>2.0438498699368264</v>
      </c>
      <c r="M54" s="6">
        <v>22</v>
      </c>
      <c r="N54" s="6">
        <f t="shared" si="62"/>
        <v>64.938684503901897</v>
      </c>
      <c r="O54" s="6">
        <f t="shared" si="62"/>
        <v>699</v>
      </c>
      <c r="P54" s="7">
        <f t="shared" si="63"/>
        <v>34.966983963639478</v>
      </c>
      <c r="Q54" s="7">
        <f t="shared" si="63"/>
        <v>376.38461538461524</v>
      </c>
      <c r="R54" s="8">
        <f t="shared" si="67"/>
        <v>99.905668467541375</v>
      </c>
      <c r="S54" s="9">
        <f t="shared" si="68"/>
        <v>1075.3846153846152</v>
      </c>
      <c r="T54" s="36">
        <f t="shared" si="60"/>
        <v>11.780007432181346</v>
      </c>
      <c r="U54" s="38">
        <f t="shared" si="61"/>
        <v>126.80000000000001</v>
      </c>
    </row>
    <row r="55" spans="2:21" x14ac:dyDescent="0.3">
      <c r="B55" s="43">
        <v>102</v>
      </c>
      <c r="C55" s="1">
        <v>7</v>
      </c>
      <c r="D55" s="291"/>
      <c r="E55" s="14" t="s">
        <v>55</v>
      </c>
      <c r="F55" s="10">
        <v>906</v>
      </c>
      <c r="G55" s="2" t="s">
        <v>58</v>
      </c>
      <c r="H55" s="3">
        <f t="shared" si="64"/>
        <v>58.900037160906727</v>
      </c>
      <c r="I55" s="3">
        <v>634</v>
      </c>
      <c r="J55" s="4">
        <f t="shared" si="65"/>
        <v>3.9947974730583429</v>
      </c>
      <c r="K55" s="5">
        <v>43</v>
      </c>
      <c r="L55" s="6">
        <f t="shared" si="66"/>
        <v>2.0438498699368264</v>
      </c>
      <c r="M55" s="6">
        <v>22</v>
      </c>
      <c r="N55" s="6">
        <f t="shared" si="62"/>
        <v>64.938684503901897</v>
      </c>
      <c r="O55" s="6">
        <f t="shared" si="62"/>
        <v>699</v>
      </c>
      <c r="P55" s="7">
        <f t="shared" si="63"/>
        <v>34.966983963639478</v>
      </c>
      <c r="Q55" s="7">
        <f t="shared" si="63"/>
        <v>376.38461538461524</v>
      </c>
      <c r="R55" s="8">
        <f t="shared" si="67"/>
        <v>99.905668467541375</v>
      </c>
      <c r="S55" s="9">
        <f t="shared" si="68"/>
        <v>1075.3846153846152</v>
      </c>
      <c r="T55" s="36">
        <f t="shared" si="60"/>
        <v>11.780007432181346</v>
      </c>
      <c r="U55" s="38">
        <f t="shared" si="61"/>
        <v>126.80000000000001</v>
      </c>
    </row>
    <row r="56" spans="2:21" ht="15" thickBot="1" x14ac:dyDescent="0.35">
      <c r="B56" s="43">
        <v>103</v>
      </c>
      <c r="C56" s="1">
        <v>7</v>
      </c>
      <c r="D56" s="291"/>
      <c r="E56" s="14" t="s">
        <v>55</v>
      </c>
      <c r="F56" s="10">
        <v>907</v>
      </c>
      <c r="G56" s="2" t="s">
        <v>57</v>
      </c>
      <c r="H56" s="3">
        <f t="shared" si="64"/>
        <v>81.661092530657754</v>
      </c>
      <c r="I56" s="3">
        <v>879</v>
      </c>
      <c r="J56" s="4">
        <f t="shared" si="65"/>
        <v>9.3831289483463394</v>
      </c>
      <c r="K56" s="5">
        <v>101</v>
      </c>
      <c r="L56" s="6">
        <f t="shared" si="66"/>
        <v>2.1367521367521367</v>
      </c>
      <c r="M56" s="6">
        <v>23</v>
      </c>
      <c r="N56" s="6">
        <f t="shared" si="62"/>
        <v>93.18097361575623</v>
      </c>
      <c r="O56" s="6">
        <f t="shared" si="62"/>
        <v>1003</v>
      </c>
      <c r="P56" s="7">
        <f t="shared" si="63"/>
        <v>50.174370408484137</v>
      </c>
      <c r="Q56" s="7">
        <f t="shared" si="63"/>
        <v>540.07692307692309</v>
      </c>
      <c r="R56" s="8">
        <f t="shared" si="67"/>
        <v>143.35534402424037</v>
      </c>
      <c r="S56" s="9">
        <f>O56/0.65</f>
        <v>1543.0769230769231</v>
      </c>
      <c r="T56" s="36">
        <f t="shared" si="60"/>
        <v>16.33221850613155</v>
      </c>
      <c r="U56" s="38">
        <f t="shared" si="61"/>
        <v>175.8</v>
      </c>
    </row>
    <row r="57" spans="2:21" x14ac:dyDescent="0.3">
      <c r="B57" s="49">
        <v>112</v>
      </c>
      <c r="C57" s="42">
        <v>7</v>
      </c>
      <c r="D57" s="290" t="s">
        <v>19</v>
      </c>
      <c r="E57" s="15" t="s">
        <v>55</v>
      </c>
      <c r="F57" s="30">
        <v>1001</v>
      </c>
      <c r="G57" s="16" t="s">
        <v>57</v>
      </c>
      <c r="H57" s="17">
        <f>I57/10.764</f>
        <v>81.475287997027138</v>
      </c>
      <c r="I57" s="17">
        <v>877</v>
      </c>
      <c r="J57" s="18">
        <f>K57/10.764</f>
        <v>7.1534745447788932</v>
      </c>
      <c r="K57" s="19">
        <v>77</v>
      </c>
      <c r="L57" s="20">
        <f>M57/10.764</f>
        <v>1.9509476031215163</v>
      </c>
      <c r="M57" s="20">
        <v>21</v>
      </c>
      <c r="N57" s="20">
        <f>H57+J57+L57</f>
        <v>90.579710144927546</v>
      </c>
      <c r="O57" s="20">
        <f>M57+K57+I57</f>
        <v>975</v>
      </c>
      <c r="P57" s="21">
        <f>R57-N57</f>
        <v>48.773690078037916</v>
      </c>
      <c r="Q57" s="21">
        <f>S57-O57</f>
        <v>525</v>
      </c>
      <c r="R57" s="22">
        <f>S57/10.764</f>
        <v>139.35340022296546</v>
      </c>
      <c r="S57" s="46">
        <f>O57/0.65</f>
        <v>1500</v>
      </c>
      <c r="T57" s="34">
        <f t="shared" si="60"/>
        <v>16.295057599405428</v>
      </c>
      <c r="U57" s="37">
        <f t="shared" si="61"/>
        <v>175.4</v>
      </c>
    </row>
    <row r="58" spans="2:21" x14ac:dyDescent="0.3">
      <c r="B58" s="43">
        <v>113</v>
      </c>
      <c r="C58" s="1">
        <v>7</v>
      </c>
      <c r="D58" s="291"/>
      <c r="E58" s="14" t="s">
        <v>55</v>
      </c>
      <c r="F58" s="10">
        <v>1002</v>
      </c>
      <c r="G58" s="2" t="s">
        <v>58</v>
      </c>
      <c r="H58" s="3">
        <f>I58/10.764</f>
        <v>61.315496098104795</v>
      </c>
      <c r="I58" s="3">
        <v>660</v>
      </c>
      <c r="J58" s="4">
        <f>K58/10.764</f>
        <v>7.2463768115942031</v>
      </c>
      <c r="K58" s="5">
        <v>78</v>
      </c>
      <c r="L58" s="6">
        <f>M58/10.764</f>
        <v>1.3935340022296545</v>
      </c>
      <c r="M58" s="6">
        <v>15</v>
      </c>
      <c r="N58" s="6">
        <f t="shared" ref="N58:O63" si="69">H58+J58+L58</f>
        <v>69.955406911928648</v>
      </c>
      <c r="O58" s="6">
        <f>I58+K58+M58</f>
        <v>753</v>
      </c>
      <c r="P58" s="7">
        <f t="shared" ref="P58:Q63" si="70">R58-N58</f>
        <v>37.668296029500041</v>
      </c>
      <c r="Q58" s="7">
        <f>S58-O58</f>
        <v>405.46153846153834</v>
      </c>
      <c r="R58" s="8">
        <f>S58/10.764</f>
        <v>107.62370294142869</v>
      </c>
      <c r="S58" s="9">
        <f>O58/0.65</f>
        <v>1158.4615384615383</v>
      </c>
      <c r="T58" s="36">
        <f t="shared" si="60"/>
        <v>12.26309921962096</v>
      </c>
      <c r="U58" s="38">
        <f t="shared" si="61"/>
        <v>132</v>
      </c>
    </row>
    <row r="59" spans="2:21" x14ac:dyDescent="0.3">
      <c r="B59" s="43">
        <v>114</v>
      </c>
      <c r="C59" s="1">
        <v>7</v>
      </c>
      <c r="D59" s="291"/>
      <c r="E59" s="14" t="s">
        <v>55</v>
      </c>
      <c r="F59" s="10">
        <v>1003</v>
      </c>
      <c r="G59" s="2" t="s">
        <v>57</v>
      </c>
      <c r="H59" s="3">
        <f t="shared" ref="H59:H63" si="71">I59/10.764</f>
        <v>78.87402452619844</v>
      </c>
      <c r="I59" s="3">
        <v>849</v>
      </c>
      <c r="J59" s="4">
        <f t="shared" ref="J59:J63" si="72">K59/10.764</f>
        <v>9.9405425492382022</v>
      </c>
      <c r="K59" s="5">
        <v>107</v>
      </c>
      <c r="L59" s="6">
        <f t="shared" ref="L59:L63" si="73">M59/10.764</f>
        <v>1.4864362690449648</v>
      </c>
      <c r="M59" s="6">
        <v>16</v>
      </c>
      <c r="N59" s="6">
        <f t="shared" si="69"/>
        <v>90.3010033444816</v>
      </c>
      <c r="O59" s="6">
        <f t="shared" si="69"/>
        <v>972</v>
      </c>
      <c r="P59" s="7">
        <f t="shared" si="70"/>
        <v>48.62361718549009</v>
      </c>
      <c r="Q59" s="7">
        <f t="shared" si="70"/>
        <v>523.38461538461524</v>
      </c>
      <c r="R59" s="8">
        <f t="shared" ref="R59:R63" si="74">S59/10.764</f>
        <v>138.92462052997169</v>
      </c>
      <c r="S59" s="9">
        <f t="shared" ref="S59:S62" si="75">O59/0.65</f>
        <v>1495.3846153846152</v>
      </c>
      <c r="T59" s="36">
        <f t="shared" si="60"/>
        <v>15.774804905239689</v>
      </c>
      <c r="U59" s="38">
        <f t="shared" si="61"/>
        <v>169.8</v>
      </c>
    </row>
    <row r="60" spans="2:21" x14ac:dyDescent="0.3">
      <c r="B60" s="43">
        <v>115</v>
      </c>
      <c r="C60" s="1">
        <v>7</v>
      </c>
      <c r="D60" s="291"/>
      <c r="E60" s="14" t="s">
        <v>55</v>
      </c>
      <c r="F60" s="10">
        <v>1004</v>
      </c>
      <c r="G60" s="2" t="s">
        <v>58</v>
      </c>
      <c r="H60" s="3">
        <f t="shared" si="71"/>
        <v>58.900037160906727</v>
      </c>
      <c r="I60" s="3">
        <v>634</v>
      </c>
      <c r="J60" s="4">
        <f t="shared" si="72"/>
        <v>3.9947974730583429</v>
      </c>
      <c r="K60" s="5">
        <v>43</v>
      </c>
      <c r="L60" s="6">
        <f t="shared" si="73"/>
        <v>2.0438498699368264</v>
      </c>
      <c r="M60" s="6">
        <v>22</v>
      </c>
      <c r="N60" s="6">
        <f t="shared" si="69"/>
        <v>64.938684503901897</v>
      </c>
      <c r="O60" s="6">
        <f t="shared" si="69"/>
        <v>699</v>
      </c>
      <c r="P60" s="7">
        <f t="shared" si="70"/>
        <v>34.966983963639478</v>
      </c>
      <c r="Q60" s="7">
        <f t="shared" si="70"/>
        <v>376.38461538461524</v>
      </c>
      <c r="R60" s="8">
        <f t="shared" si="74"/>
        <v>99.905668467541375</v>
      </c>
      <c r="S60" s="9">
        <f t="shared" si="75"/>
        <v>1075.3846153846152</v>
      </c>
      <c r="T60" s="36">
        <f t="shared" si="60"/>
        <v>11.780007432181346</v>
      </c>
      <c r="U60" s="38">
        <f t="shared" si="61"/>
        <v>126.80000000000001</v>
      </c>
    </row>
    <row r="61" spans="2:21" x14ac:dyDescent="0.3">
      <c r="B61" s="43">
        <v>116</v>
      </c>
      <c r="C61" s="1">
        <v>7</v>
      </c>
      <c r="D61" s="291"/>
      <c r="E61" s="14" t="s">
        <v>55</v>
      </c>
      <c r="F61" s="10">
        <v>1005</v>
      </c>
      <c r="G61" s="2" t="s">
        <v>58</v>
      </c>
      <c r="H61" s="3">
        <f t="shared" si="71"/>
        <v>58.900037160906727</v>
      </c>
      <c r="I61" s="3">
        <v>634</v>
      </c>
      <c r="J61" s="4">
        <f t="shared" si="72"/>
        <v>3.9947974730583429</v>
      </c>
      <c r="K61" s="5">
        <v>43</v>
      </c>
      <c r="L61" s="6">
        <f t="shared" si="73"/>
        <v>2.0438498699368264</v>
      </c>
      <c r="M61" s="6">
        <v>22</v>
      </c>
      <c r="N61" s="6">
        <f t="shared" si="69"/>
        <v>64.938684503901897</v>
      </c>
      <c r="O61" s="6">
        <f t="shared" si="69"/>
        <v>699</v>
      </c>
      <c r="P61" s="7">
        <f t="shared" si="70"/>
        <v>34.966983963639478</v>
      </c>
      <c r="Q61" s="7">
        <f t="shared" si="70"/>
        <v>376.38461538461524</v>
      </c>
      <c r="R61" s="8">
        <f t="shared" si="74"/>
        <v>99.905668467541375</v>
      </c>
      <c r="S61" s="9">
        <f t="shared" si="75"/>
        <v>1075.3846153846152</v>
      </c>
      <c r="T61" s="36">
        <f t="shared" si="60"/>
        <v>11.780007432181346</v>
      </c>
      <c r="U61" s="38">
        <f t="shared" si="61"/>
        <v>126.80000000000001</v>
      </c>
    </row>
    <row r="62" spans="2:21" x14ac:dyDescent="0.3">
      <c r="B62" s="43">
        <v>117</v>
      </c>
      <c r="C62" s="1">
        <v>7</v>
      </c>
      <c r="D62" s="291"/>
      <c r="E62" s="14" t="s">
        <v>55</v>
      </c>
      <c r="F62" s="10">
        <v>1006</v>
      </c>
      <c r="G62" s="2" t="s">
        <v>58</v>
      </c>
      <c r="H62" s="3">
        <f t="shared" si="71"/>
        <v>58.900037160906727</v>
      </c>
      <c r="I62" s="3">
        <v>634</v>
      </c>
      <c r="J62" s="4">
        <f t="shared" si="72"/>
        <v>3.9947974730583429</v>
      </c>
      <c r="K62" s="5">
        <v>43</v>
      </c>
      <c r="L62" s="6">
        <f t="shared" si="73"/>
        <v>2.0438498699368264</v>
      </c>
      <c r="M62" s="6">
        <v>22</v>
      </c>
      <c r="N62" s="6">
        <f t="shared" si="69"/>
        <v>64.938684503901897</v>
      </c>
      <c r="O62" s="6">
        <f t="shared" si="69"/>
        <v>699</v>
      </c>
      <c r="P62" s="7">
        <f t="shared" si="70"/>
        <v>34.966983963639478</v>
      </c>
      <c r="Q62" s="7">
        <f t="shared" si="70"/>
        <v>376.38461538461524</v>
      </c>
      <c r="R62" s="8">
        <f t="shared" si="74"/>
        <v>99.905668467541375</v>
      </c>
      <c r="S62" s="9">
        <f t="shared" si="75"/>
        <v>1075.3846153846152</v>
      </c>
      <c r="T62" s="36">
        <f t="shared" si="60"/>
        <v>11.780007432181346</v>
      </c>
      <c r="U62" s="38">
        <f t="shared" si="61"/>
        <v>126.80000000000001</v>
      </c>
    </row>
    <row r="63" spans="2:21" ht="15" thickBot="1" x14ac:dyDescent="0.35">
      <c r="B63" s="43">
        <v>118</v>
      </c>
      <c r="C63" s="1">
        <v>7</v>
      </c>
      <c r="D63" s="291"/>
      <c r="E63" s="14" t="s">
        <v>55</v>
      </c>
      <c r="F63" s="10">
        <v>1007</v>
      </c>
      <c r="G63" s="2" t="s">
        <v>57</v>
      </c>
      <c r="H63" s="3">
        <f t="shared" si="71"/>
        <v>81.661092530657754</v>
      </c>
      <c r="I63" s="3">
        <v>879</v>
      </c>
      <c r="J63" s="4">
        <f t="shared" si="72"/>
        <v>9.3831289483463394</v>
      </c>
      <c r="K63" s="5">
        <v>101</v>
      </c>
      <c r="L63" s="6">
        <f t="shared" si="73"/>
        <v>2.1367521367521367</v>
      </c>
      <c r="M63" s="6">
        <v>23</v>
      </c>
      <c r="N63" s="6">
        <f t="shared" si="69"/>
        <v>93.18097361575623</v>
      </c>
      <c r="O63" s="6">
        <f t="shared" si="69"/>
        <v>1003</v>
      </c>
      <c r="P63" s="7">
        <f t="shared" si="70"/>
        <v>50.174370408484137</v>
      </c>
      <c r="Q63" s="7">
        <f t="shared" si="70"/>
        <v>540.07692307692309</v>
      </c>
      <c r="R63" s="8">
        <f t="shared" si="74"/>
        <v>143.35534402424037</v>
      </c>
      <c r="S63" s="9">
        <f>O63/0.65</f>
        <v>1543.0769230769231</v>
      </c>
      <c r="T63" s="36">
        <f t="shared" si="60"/>
        <v>16.33221850613155</v>
      </c>
      <c r="U63" s="38">
        <f t="shared" si="61"/>
        <v>175.8</v>
      </c>
    </row>
    <row r="64" spans="2:21" x14ac:dyDescent="0.3">
      <c r="B64" s="49">
        <v>127</v>
      </c>
      <c r="C64" s="42">
        <v>7</v>
      </c>
      <c r="D64" s="290" t="s">
        <v>20</v>
      </c>
      <c r="E64" s="15" t="s">
        <v>55</v>
      </c>
      <c r="F64" s="30">
        <v>1101</v>
      </c>
      <c r="G64" s="16" t="s">
        <v>57</v>
      </c>
      <c r="H64" s="17">
        <f>I64/10.764</f>
        <v>81.475287997027138</v>
      </c>
      <c r="I64" s="17">
        <v>877</v>
      </c>
      <c r="J64" s="18">
        <f>K64/10.764</f>
        <v>7.1534745447788932</v>
      </c>
      <c r="K64" s="19">
        <v>77</v>
      </c>
      <c r="L64" s="20">
        <f>M64/10.764</f>
        <v>1.9509476031215163</v>
      </c>
      <c r="M64" s="20">
        <v>21</v>
      </c>
      <c r="N64" s="20">
        <f>H64+J64+L64</f>
        <v>90.579710144927546</v>
      </c>
      <c r="O64" s="20">
        <f>M64+K64+I64</f>
        <v>975</v>
      </c>
      <c r="P64" s="21">
        <f>R64-N64</f>
        <v>48.773690078037916</v>
      </c>
      <c r="Q64" s="21">
        <f>S64-O64</f>
        <v>525</v>
      </c>
      <c r="R64" s="22">
        <f>S64/10.764</f>
        <v>139.35340022296546</v>
      </c>
      <c r="S64" s="46">
        <f>O64/0.65</f>
        <v>1500</v>
      </c>
      <c r="T64" s="34">
        <f t="shared" si="60"/>
        <v>16.295057599405428</v>
      </c>
      <c r="U64" s="37">
        <f t="shared" si="61"/>
        <v>175.4</v>
      </c>
    </row>
    <row r="65" spans="2:21" x14ac:dyDescent="0.3">
      <c r="B65" s="43">
        <v>128</v>
      </c>
      <c r="C65" s="1">
        <v>7</v>
      </c>
      <c r="D65" s="291"/>
      <c r="E65" s="14" t="s">
        <v>55</v>
      </c>
      <c r="F65" s="10">
        <v>1102</v>
      </c>
      <c r="G65" s="2" t="s">
        <v>58</v>
      </c>
      <c r="H65" s="3">
        <f>I65/10.764</f>
        <v>61.315496098104795</v>
      </c>
      <c r="I65" s="3">
        <v>660</v>
      </c>
      <c r="J65" s="4">
        <f>K65/10.764</f>
        <v>7.2463768115942031</v>
      </c>
      <c r="K65" s="5">
        <v>78</v>
      </c>
      <c r="L65" s="6">
        <f>M65/10.764</f>
        <v>1.3935340022296545</v>
      </c>
      <c r="M65" s="6">
        <v>15</v>
      </c>
      <c r="N65" s="6">
        <f t="shared" ref="N65:O70" si="76">H65+J65+L65</f>
        <v>69.955406911928648</v>
      </c>
      <c r="O65" s="6">
        <f>I65+K65+M65</f>
        <v>753</v>
      </c>
      <c r="P65" s="7">
        <f t="shared" ref="P65:Q70" si="77">R65-N65</f>
        <v>37.668296029500041</v>
      </c>
      <c r="Q65" s="7">
        <f>S65-O65</f>
        <v>405.46153846153834</v>
      </c>
      <c r="R65" s="8">
        <f>S65/10.764</f>
        <v>107.62370294142869</v>
      </c>
      <c r="S65" s="9">
        <f>O65/0.65</f>
        <v>1158.4615384615383</v>
      </c>
      <c r="T65" s="36">
        <f t="shared" si="60"/>
        <v>12.26309921962096</v>
      </c>
      <c r="U65" s="38">
        <f t="shared" si="61"/>
        <v>132</v>
      </c>
    </row>
    <row r="66" spans="2:21" x14ac:dyDescent="0.3">
      <c r="B66" s="43">
        <v>129</v>
      </c>
      <c r="C66" s="1">
        <v>7</v>
      </c>
      <c r="D66" s="291"/>
      <c r="E66" s="14" t="s">
        <v>55</v>
      </c>
      <c r="F66" s="10">
        <v>1103</v>
      </c>
      <c r="G66" s="2" t="s">
        <v>57</v>
      </c>
      <c r="H66" s="3">
        <f t="shared" ref="H66:H70" si="78">I66/10.764</f>
        <v>78.87402452619844</v>
      </c>
      <c r="I66" s="3">
        <v>849</v>
      </c>
      <c r="J66" s="4">
        <f t="shared" ref="J66:J70" si="79">K66/10.764</f>
        <v>9.9405425492382022</v>
      </c>
      <c r="K66" s="5">
        <v>107</v>
      </c>
      <c r="L66" s="6">
        <f t="shared" ref="L66:L70" si="80">M66/10.764</f>
        <v>1.4864362690449648</v>
      </c>
      <c r="M66" s="6">
        <v>16</v>
      </c>
      <c r="N66" s="6">
        <f t="shared" si="76"/>
        <v>90.3010033444816</v>
      </c>
      <c r="O66" s="6">
        <f t="shared" si="76"/>
        <v>972</v>
      </c>
      <c r="P66" s="7">
        <f t="shared" si="77"/>
        <v>48.62361718549009</v>
      </c>
      <c r="Q66" s="7">
        <f t="shared" si="77"/>
        <v>523.38461538461524</v>
      </c>
      <c r="R66" s="8">
        <f t="shared" ref="R66:R70" si="81">S66/10.764</f>
        <v>138.92462052997169</v>
      </c>
      <c r="S66" s="9">
        <f t="shared" ref="S66:S69" si="82">O66/0.65</f>
        <v>1495.3846153846152</v>
      </c>
      <c r="T66" s="36">
        <f t="shared" si="60"/>
        <v>15.774804905239689</v>
      </c>
      <c r="U66" s="38">
        <f t="shared" si="61"/>
        <v>169.8</v>
      </c>
    </row>
    <row r="67" spans="2:21" x14ac:dyDescent="0.3">
      <c r="B67" s="43">
        <v>130</v>
      </c>
      <c r="C67" s="1">
        <v>7</v>
      </c>
      <c r="D67" s="291"/>
      <c r="E67" s="14" t="s">
        <v>55</v>
      </c>
      <c r="F67" s="10">
        <v>1104</v>
      </c>
      <c r="G67" s="2" t="s">
        <v>58</v>
      </c>
      <c r="H67" s="3">
        <f t="shared" si="78"/>
        <v>58.900037160906727</v>
      </c>
      <c r="I67" s="3">
        <v>634</v>
      </c>
      <c r="J67" s="4">
        <f t="shared" si="79"/>
        <v>3.9947974730583429</v>
      </c>
      <c r="K67" s="5">
        <v>43</v>
      </c>
      <c r="L67" s="6">
        <f t="shared" si="80"/>
        <v>2.0438498699368264</v>
      </c>
      <c r="M67" s="6">
        <v>22</v>
      </c>
      <c r="N67" s="6">
        <f t="shared" si="76"/>
        <v>64.938684503901897</v>
      </c>
      <c r="O67" s="6">
        <f t="shared" si="76"/>
        <v>699</v>
      </c>
      <c r="P67" s="7">
        <f t="shared" si="77"/>
        <v>34.966983963639478</v>
      </c>
      <c r="Q67" s="7">
        <f t="shared" si="77"/>
        <v>376.38461538461524</v>
      </c>
      <c r="R67" s="8">
        <f t="shared" si="81"/>
        <v>99.905668467541375</v>
      </c>
      <c r="S67" s="9">
        <f t="shared" si="82"/>
        <v>1075.3846153846152</v>
      </c>
      <c r="T67" s="36">
        <f t="shared" si="60"/>
        <v>11.780007432181346</v>
      </c>
      <c r="U67" s="38">
        <f t="shared" si="61"/>
        <v>126.80000000000001</v>
      </c>
    </row>
    <row r="68" spans="2:21" x14ac:dyDescent="0.3">
      <c r="B68" s="43">
        <v>131</v>
      </c>
      <c r="C68" s="1">
        <v>7</v>
      </c>
      <c r="D68" s="291"/>
      <c r="E68" s="14" t="s">
        <v>55</v>
      </c>
      <c r="F68" s="10">
        <v>1105</v>
      </c>
      <c r="G68" s="2" t="s">
        <v>58</v>
      </c>
      <c r="H68" s="3">
        <f t="shared" si="78"/>
        <v>58.900037160906727</v>
      </c>
      <c r="I68" s="3">
        <v>634</v>
      </c>
      <c r="J68" s="4">
        <f t="shared" si="79"/>
        <v>3.9947974730583429</v>
      </c>
      <c r="K68" s="5">
        <v>43</v>
      </c>
      <c r="L68" s="6">
        <f t="shared" si="80"/>
        <v>2.0438498699368264</v>
      </c>
      <c r="M68" s="6">
        <v>22</v>
      </c>
      <c r="N68" s="6">
        <f t="shared" si="76"/>
        <v>64.938684503901897</v>
      </c>
      <c r="O68" s="6">
        <f t="shared" si="76"/>
        <v>699</v>
      </c>
      <c r="P68" s="7">
        <f t="shared" si="77"/>
        <v>34.966983963639478</v>
      </c>
      <c r="Q68" s="7">
        <f t="shared" si="77"/>
        <v>376.38461538461524</v>
      </c>
      <c r="R68" s="8">
        <f t="shared" si="81"/>
        <v>99.905668467541375</v>
      </c>
      <c r="S68" s="9">
        <f t="shared" si="82"/>
        <v>1075.3846153846152</v>
      </c>
      <c r="T68" s="36">
        <f t="shared" si="60"/>
        <v>11.780007432181346</v>
      </c>
      <c r="U68" s="38">
        <f t="shared" si="61"/>
        <v>126.80000000000001</v>
      </c>
    </row>
    <row r="69" spans="2:21" x14ac:dyDescent="0.3">
      <c r="B69" s="43">
        <v>132</v>
      </c>
      <c r="C69" s="1">
        <v>7</v>
      </c>
      <c r="D69" s="291"/>
      <c r="E69" s="14" t="s">
        <v>55</v>
      </c>
      <c r="F69" s="10">
        <v>1106</v>
      </c>
      <c r="G69" s="2" t="s">
        <v>58</v>
      </c>
      <c r="H69" s="3">
        <f t="shared" si="78"/>
        <v>58.900037160906727</v>
      </c>
      <c r="I69" s="3">
        <v>634</v>
      </c>
      <c r="J69" s="4">
        <f t="shared" si="79"/>
        <v>3.9947974730583429</v>
      </c>
      <c r="K69" s="5">
        <v>43</v>
      </c>
      <c r="L69" s="6">
        <f t="shared" si="80"/>
        <v>2.0438498699368264</v>
      </c>
      <c r="M69" s="6">
        <v>22</v>
      </c>
      <c r="N69" s="6">
        <f t="shared" si="76"/>
        <v>64.938684503901897</v>
      </c>
      <c r="O69" s="6">
        <f t="shared" si="76"/>
        <v>699</v>
      </c>
      <c r="P69" s="7">
        <f t="shared" si="77"/>
        <v>34.966983963639478</v>
      </c>
      <c r="Q69" s="7">
        <f t="shared" si="77"/>
        <v>376.38461538461524</v>
      </c>
      <c r="R69" s="8">
        <f t="shared" si="81"/>
        <v>99.905668467541375</v>
      </c>
      <c r="S69" s="9">
        <f t="shared" si="82"/>
        <v>1075.3846153846152</v>
      </c>
      <c r="T69" s="36">
        <f t="shared" si="60"/>
        <v>11.780007432181346</v>
      </c>
      <c r="U69" s="38">
        <f t="shared" si="61"/>
        <v>126.80000000000001</v>
      </c>
    </row>
    <row r="70" spans="2:21" ht="15" thickBot="1" x14ac:dyDescent="0.35">
      <c r="B70" s="43">
        <v>133</v>
      </c>
      <c r="C70" s="1">
        <v>7</v>
      </c>
      <c r="D70" s="291"/>
      <c r="E70" s="14" t="s">
        <v>55</v>
      </c>
      <c r="F70" s="10">
        <v>1107</v>
      </c>
      <c r="G70" s="2" t="s">
        <v>57</v>
      </c>
      <c r="H70" s="3">
        <f t="shared" si="78"/>
        <v>81.661092530657754</v>
      </c>
      <c r="I70" s="3">
        <v>879</v>
      </c>
      <c r="J70" s="4">
        <f t="shared" si="79"/>
        <v>9.3831289483463394</v>
      </c>
      <c r="K70" s="5">
        <v>101</v>
      </c>
      <c r="L70" s="6">
        <f t="shared" si="80"/>
        <v>2.1367521367521367</v>
      </c>
      <c r="M70" s="6">
        <v>23</v>
      </c>
      <c r="N70" s="6">
        <f t="shared" si="76"/>
        <v>93.18097361575623</v>
      </c>
      <c r="O70" s="6">
        <f t="shared" si="76"/>
        <v>1003</v>
      </c>
      <c r="P70" s="7">
        <f t="shared" si="77"/>
        <v>50.174370408484137</v>
      </c>
      <c r="Q70" s="7">
        <f t="shared" si="77"/>
        <v>540.07692307692309</v>
      </c>
      <c r="R70" s="8">
        <f t="shared" si="81"/>
        <v>143.35534402424037</v>
      </c>
      <c r="S70" s="9">
        <f>O70/0.65</f>
        <v>1543.0769230769231</v>
      </c>
      <c r="T70" s="36">
        <f t="shared" si="60"/>
        <v>16.33221850613155</v>
      </c>
      <c r="U70" s="38">
        <f t="shared" si="61"/>
        <v>175.8</v>
      </c>
    </row>
    <row r="71" spans="2:21" x14ac:dyDescent="0.3">
      <c r="B71" s="49">
        <v>142</v>
      </c>
      <c r="C71" s="42">
        <v>7</v>
      </c>
      <c r="D71" s="290" t="s">
        <v>21</v>
      </c>
      <c r="E71" s="15" t="s">
        <v>55</v>
      </c>
      <c r="F71" s="30">
        <v>1201</v>
      </c>
      <c r="G71" s="16" t="s">
        <v>57</v>
      </c>
      <c r="H71" s="17">
        <f>I71/10.764</f>
        <v>81.475287997027138</v>
      </c>
      <c r="I71" s="17">
        <v>877</v>
      </c>
      <c r="J71" s="18">
        <f>K71/10.764</f>
        <v>7.1534745447788932</v>
      </c>
      <c r="K71" s="19">
        <v>77</v>
      </c>
      <c r="L71" s="20">
        <f>M71/10.764</f>
        <v>1.9509476031215163</v>
      </c>
      <c r="M71" s="20">
        <v>21</v>
      </c>
      <c r="N71" s="20">
        <f>H71+J71+L71</f>
        <v>90.579710144927546</v>
      </c>
      <c r="O71" s="20">
        <f>M71+K71+I71</f>
        <v>975</v>
      </c>
      <c r="P71" s="21">
        <f>R71-N71</f>
        <v>48.773690078037916</v>
      </c>
      <c r="Q71" s="21">
        <f>S71-O71</f>
        <v>525</v>
      </c>
      <c r="R71" s="22">
        <f>S71/10.764</f>
        <v>139.35340022296546</v>
      </c>
      <c r="S71" s="46">
        <f>O71/0.65</f>
        <v>1500</v>
      </c>
      <c r="T71" s="34">
        <f t="shared" si="60"/>
        <v>16.295057599405428</v>
      </c>
      <c r="U71" s="37">
        <f t="shared" si="61"/>
        <v>175.4</v>
      </c>
    </row>
    <row r="72" spans="2:21" x14ac:dyDescent="0.3">
      <c r="B72" s="43">
        <v>143</v>
      </c>
      <c r="C72" s="1">
        <v>7</v>
      </c>
      <c r="D72" s="291"/>
      <c r="E72" s="14" t="s">
        <v>55</v>
      </c>
      <c r="F72" s="10">
        <v>1202</v>
      </c>
      <c r="G72" s="2" t="s">
        <v>58</v>
      </c>
      <c r="H72" s="3">
        <f>I72/10.764</f>
        <v>61.315496098104795</v>
      </c>
      <c r="I72" s="3">
        <v>660</v>
      </c>
      <c r="J72" s="4">
        <f>K72/10.764</f>
        <v>7.2463768115942031</v>
      </c>
      <c r="K72" s="5">
        <v>78</v>
      </c>
      <c r="L72" s="6">
        <f>M72/10.764</f>
        <v>1.3935340022296545</v>
      </c>
      <c r="M72" s="6">
        <v>15</v>
      </c>
      <c r="N72" s="6">
        <f t="shared" ref="N72:O77" si="83">H72+J72+L72</f>
        <v>69.955406911928648</v>
      </c>
      <c r="O72" s="6">
        <f>I72+K72+M72</f>
        <v>753</v>
      </c>
      <c r="P72" s="7">
        <f t="shared" ref="P72:Q77" si="84">R72-N72</f>
        <v>37.668296029500041</v>
      </c>
      <c r="Q72" s="7">
        <f>S72-O72</f>
        <v>405.46153846153834</v>
      </c>
      <c r="R72" s="8">
        <f>S72/10.764</f>
        <v>107.62370294142869</v>
      </c>
      <c r="S72" s="9">
        <f>O72/0.65</f>
        <v>1158.4615384615383</v>
      </c>
      <c r="T72" s="36">
        <f t="shared" si="60"/>
        <v>12.26309921962096</v>
      </c>
      <c r="U72" s="38">
        <f t="shared" si="61"/>
        <v>132</v>
      </c>
    </row>
    <row r="73" spans="2:21" x14ac:dyDescent="0.3">
      <c r="B73" s="43">
        <v>144</v>
      </c>
      <c r="C73" s="1">
        <v>7</v>
      </c>
      <c r="D73" s="291"/>
      <c r="E73" s="14" t="s">
        <v>55</v>
      </c>
      <c r="F73" s="10">
        <v>1203</v>
      </c>
      <c r="G73" s="2" t="s">
        <v>57</v>
      </c>
      <c r="H73" s="3">
        <f t="shared" ref="H73:H77" si="85">I73/10.764</f>
        <v>78.87402452619844</v>
      </c>
      <c r="I73" s="3">
        <v>849</v>
      </c>
      <c r="J73" s="4">
        <f t="shared" ref="J73:J77" si="86">K73/10.764</f>
        <v>9.9405425492382022</v>
      </c>
      <c r="K73" s="5">
        <v>107</v>
      </c>
      <c r="L73" s="6">
        <f t="shared" ref="L73:L77" si="87">M73/10.764</f>
        <v>1.4864362690449648</v>
      </c>
      <c r="M73" s="6">
        <v>16</v>
      </c>
      <c r="N73" s="6">
        <f t="shared" si="83"/>
        <v>90.3010033444816</v>
      </c>
      <c r="O73" s="6">
        <f t="shared" si="83"/>
        <v>972</v>
      </c>
      <c r="P73" s="7">
        <f t="shared" si="84"/>
        <v>48.62361718549009</v>
      </c>
      <c r="Q73" s="7">
        <f t="shared" si="84"/>
        <v>523.38461538461524</v>
      </c>
      <c r="R73" s="8">
        <f t="shared" ref="R73:R77" si="88">S73/10.764</f>
        <v>138.92462052997169</v>
      </c>
      <c r="S73" s="9">
        <f t="shared" ref="S73:S76" si="89">O73/0.65</f>
        <v>1495.3846153846152</v>
      </c>
      <c r="T73" s="36">
        <f t="shared" si="60"/>
        <v>15.774804905239689</v>
      </c>
      <c r="U73" s="38">
        <f t="shared" si="61"/>
        <v>169.8</v>
      </c>
    </row>
    <row r="74" spans="2:21" x14ac:dyDescent="0.3">
      <c r="B74" s="43">
        <v>145</v>
      </c>
      <c r="C74" s="1">
        <v>7</v>
      </c>
      <c r="D74" s="291"/>
      <c r="E74" s="14" t="s">
        <v>55</v>
      </c>
      <c r="F74" s="10">
        <v>1204</v>
      </c>
      <c r="G74" s="2" t="s">
        <v>58</v>
      </c>
      <c r="H74" s="3">
        <f t="shared" si="85"/>
        <v>58.900037160906727</v>
      </c>
      <c r="I74" s="3">
        <v>634</v>
      </c>
      <c r="J74" s="4">
        <f t="shared" si="86"/>
        <v>3.9947974730583429</v>
      </c>
      <c r="K74" s="5">
        <v>43</v>
      </c>
      <c r="L74" s="6">
        <f t="shared" si="87"/>
        <v>2.0438498699368264</v>
      </c>
      <c r="M74" s="6">
        <v>22</v>
      </c>
      <c r="N74" s="6">
        <f t="shared" si="83"/>
        <v>64.938684503901897</v>
      </c>
      <c r="O74" s="6">
        <f t="shared" si="83"/>
        <v>699</v>
      </c>
      <c r="P74" s="7">
        <f t="shared" si="84"/>
        <v>34.966983963639478</v>
      </c>
      <c r="Q74" s="7">
        <f t="shared" si="84"/>
        <v>376.38461538461524</v>
      </c>
      <c r="R74" s="8">
        <f t="shared" si="88"/>
        <v>99.905668467541375</v>
      </c>
      <c r="S74" s="9">
        <f t="shared" si="89"/>
        <v>1075.3846153846152</v>
      </c>
      <c r="T74" s="36">
        <f t="shared" si="60"/>
        <v>11.780007432181346</v>
      </c>
      <c r="U74" s="38">
        <f t="shared" si="61"/>
        <v>126.80000000000001</v>
      </c>
    </row>
    <row r="75" spans="2:21" x14ac:dyDescent="0.3">
      <c r="B75" s="43">
        <v>146</v>
      </c>
      <c r="C75" s="1">
        <v>7</v>
      </c>
      <c r="D75" s="291"/>
      <c r="E75" s="14" t="s">
        <v>55</v>
      </c>
      <c r="F75" s="10">
        <v>1205</v>
      </c>
      <c r="G75" s="2" t="s">
        <v>58</v>
      </c>
      <c r="H75" s="3">
        <f t="shared" si="85"/>
        <v>58.900037160906727</v>
      </c>
      <c r="I75" s="3">
        <v>634</v>
      </c>
      <c r="J75" s="4">
        <f t="shared" si="86"/>
        <v>3.9947974730583429</v>
      </c>
      <c r="K75" s="5">
        <v>43</v>
      </c>
      <c r="L75" s="6">
        <f t="shared" si="87"/>
        <v>2.0438498699368264</v>
      </c>
      <c r="M75" s="6">
        <v>22</v>
      </c>
      <c r="N75" s="6">
        <f t="shared" si="83"/>
        <v>64.938684503901897</v>
      </c>
      <c r="O75" s="6">
        <f t="shared" si="83"/>
        <v>699</v>
      </c>
      <c r="P75" s="7">
        <f t="shared" si="84"/>
        <v>34.966983963639478</v>
      </c>
      <c r="Q75" s="7">
        <f t="shared" si="84"/>
        <v>376.38461538461524</v>
      </c>
      <c r="R75" s="8">
        <f t="shared" si="88"/>
        <v>99.905668467541375</v>
      </c>
      <c r="S75" s="9">
        <f t="shared" si="89"/>
        <v>1075.3846153846152</v>
      </c>
      <c r="T75" s="36">
        <f t="shared" si="60"/>
        <v>11.780007432181346</v>
      </c>
      <c r="U75" s="38">
        <f t="shared" si="61"/>
        <v>126.80000000000001</v>
      </c>
    </row>
    <row r="76" spans="2:21" x14ac:dyDescent="0.3">
      <c r="B76" s="43">
        <v>147</v>
      </c>
      <c r="C76" s="1">
        <v>7</v>
      </c>
      <c r="D76" s="291"/>
      <c r="E76" s="14" t="s">
        <v>55</v>
      </c>
      <c r="F76" s="10">
        <v>1206</v>
      </c>
      <c r="G76" s="2" t="s">
        <v>58</v>
      </c>
      <c r="H76" s="3">
        <f t="shared" si="85"/>
        <v>58.900037160906727</v>
      </c>
      <c r="I76" s="3">
        <v>634</v>
      </c>
      <c r="J76" s="4">
        <f t="shared" si="86"/>
        <v>3.9947974730583429</v>
      </c>
      <c r="K76" s="5">
        <v>43</v>
      </c>
      <c r="L76" s="6">
        <f t="shared" si="87"/>
        <v>2.0438498699368264</v>
      </c>
      <c r="M76" s="6">
        <v>22</v>
      </c>
      <c r="N76" s="6">
        <f t="shared" si="83"/>
        <v>64.938684503901897</v>
      </c>
      <c r="O76" s="6">
        <f t="shared" si="83"/>
        <v>699</v>
      </c>
      <c r="P76" s="7">
        <f t="shared" si="84"/>
        <v>34.966983963639478</v>
      </c>
      <c r="Q76" s="7">
        <f t="shared" si="84"/>
        <v>376.38461538461524</v>
      </c>
      <c r="R76" s="8">
        <f t="shared" si="88"/>
        <v>99.905668467541375</v>
      </c>
      <c r="S76" s="9">
        <f t="shared" si="89"/>
        <v>1075.3846153846152</v>
      </c>
      <c r="T76" s="36">
        <f t="shared" si="60"/>
        <v>11.780007432181346</v>
      </c>
      <c r="U76" s="38">
        <f t="shared" si="61"/>
        <v>126.80000000000001</v>
      </c>
    </row>
    <row r="77" spans="2:21" ht="15" thickBot="1" x14ac:dyDescent="0.35">
      <c r="B77" s="43">
        <v>148</v>
      </c>
      <c r="C77" s="1">
        <v>7</v>
      </c>
      <c r="D77" s="291"/>
      <c r="E77" s="14" t="s">
        <v>55</v>
      </c>
      <c r="F77" s="10">
        <v>1207</v>
      </c>
      <c r="G77" s="2" t="s">
        <v>57</v>
      </c>
      <c r="H77" s="3">
        <f t="shared" si="85"/>
        <v>81.661092530657754</v>
      </c>
      <c r="I77" s="3">
        <v>879</v>
      </c>
      <c r="J77" s="4">
        <f t="shared" si="86"/>
        <v>9.3831289483463394</v>
      </c>
      <c r="K77" s="5">
        <v>101</v>
      </c>
      <c r="L77" s="6">
        <f t="shared" si="87"/>
        <v>2.1367521367521367</v>
      </c>
      <c r="M77" s="6">
        <v>23</v>
      </c>
      <c r="N77" s="6">
        <f t="shared" si="83"/>
        <v>93.18097361575623</v>
      </c>
      <c r="O77" s="6">
        <f t="shared" si="83"/>
        <v>1003</v>
      </c>
      <c r="P77" s="7">
        <f t="shared" si="84"/>
        <v>50.174370408484137</v>
      </c>
      <c r="Q77" s="7">
        <f t="shared" si="84"/>
        <v>540.07692307692309</v>
      </c>
      <c r="R77" s="8">
        <f t="shared" si="88"/>
        <v>143.35534402424037</v>
      </c>
      <c r="S77" s="9">
        <f>O77/0.65</f>
        <v>1543.0769230769231</v>
      </c>
      <c r="T77" s="36">
        <f t="shared" si="60"/>
        <v>16.33221850613155</v>
      </c>
      <c r="U77" s="38">
        <f t="shared" si="61"/>
        <v>175.8</v>
      </c>
    </row>
    <row r="78" spans="2:21" x14ac:dyDescent="0.3">
      <c r="B78" s="49">
        <v>157</v>
      </c>
      <c r="C78" s="42">
        <v>7</v>
      </c>
      <c r="D78" s="290" t="s">
        <v>22</v>
      </c>
      <c r="E78" s="15" t="s">
        <v>55</v>
      </c>
      <c r="F78" s="30">
        <v>1301</v>
      </c>
      <c r="G78" s="16" t="s">
        <v>57</v>
      </c>
      <c r="H78" s="17">
        <f>I78/10.764</f>
        <v>81.475287997027138</v>
      </c>
      <c r="I78" s="17">
        <v>877</v>
      </c>
      <c r="J78" s="18">
        <f>K78/10.764</f>
        <v>7.1534745447788932</v>
      </c>
      <c r="K78" s="19">
        <v>77</v>
      </c>
      <c r="L78" s="20">
        <f>M78/10.764</f>
        <v>1.9509476031215163</v>
      </c>
      <c r="M78" s="20">
        <v>21</v>
      </c>
      <c r="N78" s="20">
        <f>H78+J78+L78</f>
        <v>90.579710144927546</v>
      </c>
      <c r="O78" s="20">
        <f>M78+K78+I78</f>
        <v>975</v>
      </c>
      <c r="P78" s="21">
        <f>R78-N78</f>
        <v>48.773690078037916</v>
      </c>
      <c r="Q78" s="21">
        <f>S78-O78</f>
        <v>525</v>
      </c>
      <c r="R78" s="22">
        <f>S78/10.764</f>
        <v>139.35340022296546</v>
      </c>
      <c r="S78" s="46">
        <f>O78/0.65</f>
        <v>1500</v>
      </c>
      <c r="T78" s="34">
        <f t="shared" ref="T78:T105" si="90">U78/10.764</f>
        <v>16.295057599405428</v>
      </c>
      <c r="U78" s="37">
        <f t="shared" ref="U78:U105" si="91">I78*0.2</f>
        <v>175.4</v>
      </c>
    </row>
    <row r="79" spans="2:21" x14ac:dyDescent="0.3">
      <c r="B79" s="43">
        <v>158</v>
      </c>
      <c r="C79" s="1">
        <v>7</v>
      </c>
      <c r="D79" s="291"/>
      <c r="E79" s="14" t="s">
        <v>55</v>
      </c>
      <c r="F79" s="10">
        <v>1302</v>
      </c>
      <c r="G79" s="2" t="s">
        <v>58</v>
      </c>
      <c r="H79" s="3">
        <f>I79/10.764</f>
        <v>61.315496098104795</v>
      </c>
      <c r="I79" s="3">
        <v>660</v>
      </c>
      <c r="J79" s="4">
        <f>K79/10.764</f>
        <v>7.2463768115942031</v>
      </c>
      <c r="K79" s="5">
        <v>78</v>
      </c>
      <c r="L79" s="6">
        <f>M79/10.764</f>
        <v>1.3935340022296545</v>
      </c>
      <c r="M79" s="6">
        <v>15</v>
      </c>
      <c r="N79" s="6">
        <f t="shared" ref="N79:O84" si="92">H79+J79+L79</f>
        <v>69.955406911928648</v>
      </c>
      <c r="O79" s="6">
        <f>I79+K79+M79</f>
        <v>753</v>
      </c>
      <c r="P79" s="7">
        <f t="shared" ref="P79:Q84" si="93">R79-N79</f>
        <v>37.668296029500041</v>
      </c>
      <c r="Q79" s="7">
        <f>S79-O79</f>
        <v>405.46153846153834</v>
      </c>
      <c r="R79" s="8">
        <f>S79/10.764</f>
        <v>107.62370294142869</v>
      </c>
      <c r="S79" s="9">
        <f>O79/0.65</f>
        <v>1158.4615384615383</v>
      </c>
      <c r="T79" s="36">
        <f t="shared" si="90"/>
        <v>12.26309921962096</v>
      </c>
      <c r="U79" s="38">
        <f t="shared" si="91"/>
        <v>132</v>
      </c>
    </row>
    <row r="80" spans="2:21" x14ac:dyDescent="0.3">
      <c r="B80" s="43">
        <v>159</v>
      </c>
      <c r="C80" s="1">
        <v>7</v>
      </c>
      <c r="D80" s="291"/>
      <c r="E80" s="14" t="s">
        <v>55</v>
      </c>
      <c r="F80" s="10">
        <v>1303</v>
      </c>
      <c r="G80" s="2" t="s">
        <v>57</v>
      </c>
      <c r="H80" s="3">
        <f t="shared" ref="H80:H84" si="94">I80/10.764</f>
        <v>78.87402452619844</v>
      </c>
      <c r="I80" s="3">
        <v>849</v>
      </c>
      <c r="J80" s="4">
        <f t="shared" ref="J80:J84" si="95">K80/10.764</f>
        <v>9.9405425492382022</v>
      </c>
      <c r="K80" s="5">
        <v>107</v>
      </c>
      <c r="L80" s="6">
        <f t="shared" ref="L80:L84" si="96">M80/10.764</f>
        <v>1.4864362690449648</v>
      </c>
      <c r="M80" s="6">
        <v>16</v>
      </c>
      <c r="N80" s="6">
        <f t="shared" si="92"/>
        <v>90.3010033444816</v>
      </c>
      <c r="O80" s="6">
        <f t="shared" si="92"/>
        <v>972</v>
      </c>
      <c r="P80" s="7">
        <f t="shared" si="93"/>
        <v>48.62361718549009</v>
      </c>
      <c r="Q80" s="7">
        <f t="shared" si="93"/>
        <v>523.38461538461524</v>
      </c>
      <c r="R80" s="8">
        <f t="shared" ref="R80:R84" si="97">S80/10.764</f>
        <v>138.92462052997169</v>
      </c>
      <c r="S80" s="9">
        <f t="shared" ref="S80:S83" si="98">O80/0.65</f>
        <v>1495.3846153846152</v>
      </c>
      <c r="T80" s="36">
        <f t="shared" si="90"/>
        <v>15.774804905239689</v>
      </c>
      <c r="U80" s="38">
        <f t="shared" si="91"/>
        <v>169.8</v>
      </c>
    </row>
    <row r="81" spans="2:21" x14ac:dyDescent="0.3">
      <c r="B81" s="43">
        <v>160</v>
      </c>
      <c r="C81" s="1">
        <v>7</v>
      </c>
      <c r="D81" s="291"/>
      <c r="E81" s="14" t="s">
        <v>55</v>
      </c>
      <c r="F81" s="10">
        <v>1304</v>
      </c>
      <c r="G81" s="2" t="s">
        <v>58</v>
      </c>
      <c r="H81" s="3">
        <f t="shared" si="94"/>
        <v>58.900037160906727</v>
      </c>
      <c r="I81" s="3">
        <v>634</v>
      </c>
      <c r="J81" s="4">
        <f t="shared" si="95"/>
        <v>3.9947974730583429</v>
      </c>
      <c r="K81" s="5">
        <v>43</v>
      </c>
      <c r="L81" s="6">
        <f t="shared" si="96"/>
        <v>2.0438498699368264</v>
      </c>
      <c r="M81" s="6">
        <v>22</v>
      </c>
      <c r="N81" s="6">
        <f t="shared" si="92"/>
        <v>64.938684503901897</v>
      </c>
      <c r="O81" s="6">
        <f t="shared" si="92"/>
        <v>699</v>
      </c>
      <c r="P81" s="7">
        <f t="shared" si="93"/>
        <v>34.966983963639478</v>
      </c>
      <c r="Q81" s="7">
        <f t="shared" si="93"/>
        <v>376.38461538461524</v>
      </c>
      <c r="R81" s="8">
        <f t="shared" si="97"/>
        <v>99.905668467541375</v>
      </c>
      <c r="S81" s="9">
        <f t="shared" si="98"/>
        <v>1075.3846153846152</v>
      </c>
      <c r="T81" s="36">
        <f t="shared" si="90"/>
        <v>11.780007432181346</v>
      </c>
      <c r="U81" s="38">
        <f t="shared" si="91"/>
        <v>126.80000000000001</v>
      </c>
    </row>
    <row r="82" spans="2:21" x14ac:dyDescent="0.3">
      <c r="B82" s="43">
        <v>161</v>
      </c>
      <c r="C82" s="1">
        <v>7</v>
      </c>
      <c r="D82" s="291"/>
      <c r="E82" s="14" t="s">
        <v>55</v>
      </c>
      <c r="F82" s="10">
        <v>1305</v>
      </c>
      <c r="G82" s="2" t="s">
        <v>58</v>
      </c>
      <c r="H82" s="3">
        <f t="shared" si="94"/>
        <v>58.900037160906727</v>
      </c>
      <c r="I82" s="3">
        <v>634</v>
      </c>
      <c r="J82" s="4">
        <f t="shared" si="95"/>
        <v>3.9947974730583429</v>
      </c>
      <c r="K82" s="5">
        <v>43</v>
      </c>
      <c r="L82" s="6">
        <f t="shared" si="96"/>
        <v>2.0438498699368264</v>
      </c>
      <c r="M82" s="6">
        <v>22</v>
      </c>
      <c r="N82" s="6">
        <f t="shared" si="92"/>
        <v>64.938684503901897</v>
      </c>
      <c r="O82" s="6">
        <f t="shared" si="92"/>
        <v>699</v>
      </c>
      <c r="P82" s="7">
        <f t="shared" si="93"/>
        <v>34.966983963639478</v>
      </c>
      <c r="Q82" s="7">
        <f t="shared" si="93"/>
        <v>376.38461538461524</v>
      </c>
      <c r="R82" s="8">
        <f t="shared" si="97"/>
        <v>99.905668467541375</v>
      </c>
      <c r="S82" s="9">
        <f t="shared" si="98"/>
        <v>1075.3846153846152</v>
      </c>
      <c r="T82" s="36">
        <f t="shared" si="90"/>
        <v>11.780007432181346</v>
      </c>
      <c r="U82" s="38">
        <f t="shared" si="91"/>
        <v>126.80000000000001</v>
      </c>
    </row>
    <row r="83" spans="2:21" x14ac:dyDescent="0.3">
      <c r="B83" s="43">
        <v>162</v>
      </c>
      <c r="C83" s="1">
        <v>7</v>
      </c>
      <c r="D83" s="291"/>
      <c r="E83" s="14" t="s">
        <v>55</v>
      </c>
      <c r="F83" s="10">
        <v>1306</v>
      </c>
      <c r="G83" s="2" t="s">
        <v>58</v>
      </c>
      <c r="H83" s="3">
        <f t="shared" si="94"/>
        <v>58.900037160906727</v>
      </c>
      <c r="I83" s="3">
        <v>634</v>
      </c>
      <c r="J83" s="4">
        <f t="shared" si="95"/>
        <v>3.9947974730583429</v>
      </c>
      <c r="K83" s="5">
        <v>43</v>
      </c>
      <c r="L83" s="6">
        <f t="shared" si="96"/>
        <v>2.0438498699368264</v>
      </c>
      <c r="M83" s="6">
        <v>22</v>
      </c>
      <c r="N83" s="6">
        <f t="shared" si="92"/>
        <v>64.938684503901897</v>
      </c>
      <c r="O83" s="6">
        <f t="shared" si="92"/>
        <v>699</v>
      </c>
      <c r="P83" s="7">
        <f t="shared" si="93"/>
        <v>34.966983963639478</v>
      </c>
      <c r="Q83" s="7">
        <f t="shared" si="93"/>
        <v>376.38461538461524</v>
      </c>
      <c r="R83" s="8">
        <f t="shared" si="97"/>
        <v>99.905668467541375</v>
      </c>
      <c r="S83" s="9">
        <f t="shared" si="98"/>
        <v>1075.3846153846152</v>
      </c>
      <c r="T83" s="36">
        <f t="shared" si="90"/>
        <v>11.780007432181346</v>
      </c>
      <c r="U83" s="38">
        <f t="shared" si="91"/>
        <v>126.80000000000001</v>
      </c>
    </row>
    <row r="84" spans="2:21" ht="15" thickBot="1" x14ac:dyDescent="0.35">
      <c r="B84" s="43">
        <v>163</v>
      </c>
      <c r="C84" s="1">
        <v>7</v>
      </c>
      <c r="D84" s="291"/>
      <c r="E84" s="14" t="s">
        <v>55</v>
      </c>
      <c r="F84" s="10">
        <v>1307</v>
      </c>
      <c r="G84" s="2" t="s">
        <v>57</v>
      </c>
      <c r="H84" s="3">
        <f t="shared" si="94"/>
        <v>81.661092530657754</v>
      </c>
      <c r="I84" s="3">
        <v>879</v>
      </c>
      <c r="J84" s="4">
        <f t="shared" si="95"/>
        <v>9.3831289483463394</v>
      </c>
      <c r="K84" s="5">
        <v>101</v>
      </c>
      <c r="L84" s="6">
        <f t="shared" si="96"/>
        <v>2.1367521367521367</v>
      </c>
      <c r="M84" s="6">
        <v>23</v>
      </c>
      <c r="N84" s="6">
        <f t="shared" si="92"/>
        <v>93.18097361575623</v>
      </c>
      <c r="O84" s="6">
        <f t="shared" si="92"/>
        <v>1003</v>
      </c>
      <c r="P84" s="7">
        <f t="shared" si="93"/>
        <v>50.174370408484137</v>
      </c>
      <c r="Q84" s="7">
        <f t="shared" si="93"/>
        <v>540.07692307692309</v>
      </c>
      <c r="R84" s="8">
        <f t="shared" si="97"/>
        <v>143.35534402424037</v>
      </c>
      <c r="S84" s="9">
        <f>O84/0.65</f>
        <v>1543.0769230769231</v>
      </c>
      <c r="T84" s="36">
        <f t="shared" si="90"/>
        <v>16.33221850613155</v>
      </c>
      <c r="U84" s="38">
        <f t="shared" si="91"/>
        <v>175.8</v>
      </c>
    </row>
    <row r="85" spans="2:21" x14ac:dyDescent="0.3">
      <c r="B85" s="49">
        <v>172</v>
      </c>
      <c r="C85" s="42">
        <v>7</v>
      </c>
      <c r="D85" s="290" t="s">
        <v>23</v>
      </c>
      <c r="E85" s="15" t="s">
        <v>55</v>
      </c>
      <c r="F85" s="30">
        <v>1401</v>
      </c>
      <c r="G85" s="16" t="s">
        <v>57</v>
      </c>
      <c r="H85" s="17">
        <f>I85/10.764</f>
        <v>81.475287997027138</v>
      </c>
      <c r="I85" s="17">
        <v>877</v>
      </c>
      <c r="J85" s="18">
        <f>K85/10.764</f>
        <v>7.1534745447788932</v>
      </c>
      <c r="K85" s="19">
        <v>77</v>
      </c>
      <c r="L85" s="20">
        <f>M85/10.764</f>
        <v>1.9509476031215163</v>
      </c>
      <c r="M85" s="20">
        <v>21</v>
      </c>
      <c r="N85" s="20">
        <f>H85+J85+L85</f>
        <v>90.579710144927546</v>
      </c>
      <c r="O85" s="20">
        <f>M85+K85+I85</f>
        <v>975</v>
      </c>
      <c r="P85" s="21">
        <f>R85-N85</f>
        <v>48.773690078037916</v>
      </c>
      <c r="Q85" s="21">
        <f>S85-O85</f>
        <v>525</v>
      </c>
      <c r="R85" s="22">
        <f>S85/10.764</f>
        <v>139.35340022296546</v>
      </c>
      <c r="S85" s="46">
        <f>O85/0.65</f>
        <v>1500</v>
      </c>
      <c r="T85" s="34">
        <f t="shared" si="90"/>
        <v>16.295057599405428</v>
      </c>
      <c r="U85" s="37">
        <f t="shared" si="91"/>
        <v>175.4</v>
      </c>
    </row>
    <row r="86" spans="2:21" x14ac:dyDescent="0.3">
      <c r="B86" s="43">
        <v>173</v>
      </c>
      <c r="C86" s="1">
        <v>7</v>
      </c>
      <c r="D86" s="291"/>
      <c r="E86" s="14" t="s">
        <v>55</v>
      </c>
      <c r="F86" s="10">
        <v>1402</v>
      </c>
      <c r="G86" s="2" t="s">
        <v>58</v>
      </c>
      <c r="H86" s="3">
        <f>I86/10.764</f>
        <v>61.315496098104795</v>
      </c>
      <c r="I86" s="3">
        <v>660</v>
      </c>
      <c r="J86" s="4">
        <f>K86/10.764</f>
        <v>7.2463768115942031</v>
      </c>
      <c r="K86" s="5">
        <v>78</v>
      </c>
      <c r="L86" s="6">
        <f>M86/10.764</f>
        <v>1.3935340022296545</v>
      </c>
      <c r="M86" s="6">
        <v>15</v>
      </c>
      <c r="N86" s="6">
        <f t="shared" ref="N86:O91" si="99">H86+J86+L86</f>
        <v>69.955406911928648</v>
      </c>
      <c r="O86" s="6">
        <f>I86+K86+M86</f>
        <v>753</v>
      </c>
      <c r="P86" s="7">
        <f t="shared" ref="P86:Q91" si="100">R86-N86</f>
        <v>37.668296029500041</v>
      </c>
      <c r="Q86" s="7">
        <f>S86-O86</f>
        <v>405.46153846153834</v>
      </c>
      <c r="R86" s="8">
        <f>S86/10.764</f>
        <v>107.62370294142869</v>
      </c>
      <c r="S86" s="9">
        <f>O86/0.65</f>
        <v>1158.4615384615383</v>
      </c>
      <c r="T86" s="36">
        <f t="shared" si="90"/>
        <v>12.26309921962096</v>
      </c>
      <c r="U86" s="38">
        <f t="shared" si="91"/>
        <v>132</v>
      </c>
    </row>
    <row r="87" spans="2:21" x14ac:dyDescent="0.3">
      <c r="B87" s="43">
        <v>174</v>
      </c>
      <c r="C87" s="1">
        <v>7</v>
      </c>
      <c r="D87" s="291"/>
      <c r="E87" s="14" t="s">
        <v>55</v>
      </c>
      <c r="F87" s="10">
        <v>1403</v>
      </c>
      <c r="G87" s="2" t="s">
        <v>57</v>
      </c>
      <c r="H87" s="3">
        <f t="shared" ref="H87:H91" si="101">I87/10.764</f>
        <v>78.87402452619844</v>
      </c>
      <c r="I87" s="3">
        <v>849</v>
      </c>
      <c r="J87" s="4">
        <f t="shared" ref="J87:J91" si="102">K87/10.764</f>
        <v>9.9405425492382022</v>
      </c>
      <c r="K87" s="5">
        <v>107</v>
      </c>
      <c r="L87" s="6">
        <f t="shared" ref="L87:L91" si="103">M87/10.764</f>
        <v>1.4864362690449648</v>
      </c>
      <c r="M87" s="6">
        <v>16</v>
      </c>
      <c r="N87" s="6">
        <f t="shared" si="99"/>
        <v>90.3010033444816</v>
      </c>
      <c r="O87" s="6">
        <f t="shared" si="99"/>
        <v>972</v>
      </c>
      <c r="P87" s="7">
        <f t="shared" si="100"/>
        <v>48.62361718549009</v>
      </c>
      <c r="Q87" s="7">
        <f t="shared" si="100"/>
        <v>523.38461538461524</v>
      </c>
      <c r="R87" s="8">
        <f t="shared" ref="R87:R91" si="104">S87/10.764</f>
        <v>138.92462052997169</v>
      </c>
      <c r="S87" s="9">
        <f t="shared" ref="S87:S90" si="105">O87/0.65</f>
        <v>1495.3846153846152</v>
      </c>
      <c r="T87" s="36">
        <f t="shared" si="90"/>
        <v>15.774804905239689</v>
      </c>
      <c r="U87" s="38">
        <f t="shared" si="91"/>
        <v>169.8</v>
      </c>
    </row>
    <row r="88" spans="2:21" x14ac:dyDescent="0.3">
      <c r="B88" s="43">
        <v>175</v>
      </c>
      <c r="C88" s="1">
        <v>7</v>
      </c>
      <c r="D88" s="291"/>
      <c r="E88" s="14" t="s">
        <v>55</v>
      </c>
      <c r="F88" s="10">
        <v>1404</v>
      </c>
      <c r="G88" s="2" t="s">
        <v>58</v>
      </c>
      <c r="H88" s="3">
        <f t="shared" si="101"/>
        <v>58.900037160906727</v>
      </c>
      <c r="I88" s="3">
        <v>634</v>
      </c>
      <c r="J88" s="4">
        <f t="shared" si="102"/>
        <v>3.9947974730583429</v>
      </c>
      <c r="K88" s="5">
        <v>43</v>
      </c>
      <c r="L88" s="6">
        <f t="shared" si="103"/>
        <v>2.0438498699368264</v>
      </c>
      <c r="M88" s="6">
        <v>22</v>
      </c>
      <c r="N88" s="6">
        <f t="shared" si="99"/>
        <v>64.938684503901897</v>
      </c>
      <c r="O88" s="6">
        <f t="shared" si="99"/>
        <v>699</v>
      </c>
      <c r="P88" s="7">
        <f t="shared" si="100"/>
        <v>34.966983963639478</v>
      </c>
      <c r="Q88" s="7">
        <f t="shared" si="100"/>
        <v>376.38461538461524</v>
      </c>
      <c r="R88" s="8">
        <f t="shared" si="104"/>
        <v>99.905668467541375</v>
      </c>
      <c r="S88" s="9">
        <f t="shared" si="105"/>
        <v>1075.3846153846152</v>
      </c>
      <c r="T88" s="36">
        <f t="shared" si="90"/>
        <v>11.780007432181346</v>
      </c>
      <c r="U88" s="38">
        <f t="shared" si="91"/>
        <v>126.80000000000001</v>
      </c>
    </row>
    <row r="89" spans="2:21" x14ac:dyDescent="0.3">
      <c r="B89" s="43">
        <v>176</v>
      </c>
      <c r="C89" s="1">
        <v>7</v>
      </c>
      <c r="D89" s="291"/>
      <c r="E89" s="14" t="s">
        <v>55</v>
      </c>
      <c r="F89" s="10">
        <v>1405</v>
      </c>
      <c r="G89" s="2" t="s">
        <v>58</v>
      </c>
      <c r="H89" s="3">
        <f t="shared" si="101"/>
        <v>58.900037160906727</v>
      </c>
      <c r="I89" s="3">
        <v>634</v>
      </c>
      <c r="J89" s="4">
        <f t="shared" si="102"/>
        <v>3.9947974730583429</v>
      </c>
      <c r="K89" s="5">
        <v>43</v>
      </c>
      <c r="L89" s="6">
        <f t="shared" si="103"/>
        <v>2.0438498699368264</v>
      </c>
      <c r="M89" s="6">
        <v>22</v>
      </c>
      <c r="N89" s="6">
        <f t="shared" si="99"/>
        <v>64.938684503901897</v>
      </c>
      <c r="O89" s="6">
        <f t="shared" si="99"/>
        <v>699</v>
      </c>
      <c r="P89" s="7">
        <f t="shared" si="100"/>
        <v>34.966983963639478</v>
      </c>
      <c r="Q89" s="7">
        <f t="shared" si="100"/>
        <v>376.38461538461524</v>
      </c>
      <c r="R89" s="8">
        <f t="shared" si="104"/>
        <v>99.905668467541375</v>
      </c>
      <c r="S89" s="9">
        <f t="shared" si="105"/>
        <v>1075.3846153846152</v>
      </c>
      <c r="T89" s="36">
        <f t="shared" si="90"/>
        <v>11.780007432181346</v>
      </c>
      <c r="U89" s="38">
        <f t="shared" si="91"/>
        <v>126.80000000000001</v>
      </c>
    </row>
    <row r="90" spans="2:21" x14ac:dyDescent="0.3">
      <c r="B90" s="43">
        <v>177</v>
      </c>
      <c r="C90" s="1">
        <v>7</v>
      </c>
      <c r="D90" s="291"/>
      <c r="E90" s="14" t="s">
        <v>55</v>
      </c>
      <c r="F90" s="10">
        <v>1406</v>
      </c>
      <c r="G90" s="2" t="s">
        <v>58</v>
      </c>
      <c r="H90" s="3">
        <f t="shared" si="101"/>
        <v>58.900037160906727</v>
      </c>
      <c r="I90" s="3">
        <v>634</v>
      </c>
      <c r="J90" s="4">
        <f t="shared" si="102"/>
        <v>3.9947974730583429</v>
      </c>
      <c r="K90" s="5">
        <v>43</v>
      </c>
      <c r="L90" s="6">
        <f t="shared" si="103"/>
        <v>2.0438498699368264</v>
      </c>
      <c r="M90" s="6">
        <v>22</v>
      </c>
      <c r="N90" s="6">
        <f t="shared" si="99"/>
        <v>64.938684503901897</v>
      </c>
      <c r="O90" s="6">
        <f t="shared" si="99"/>
        <v>699</v>
      </c>
      <c r="P90" s="7">
        <f t="shared" si="100"/>
        <v>34.966983963639478</v>
      </c>
      <c r="Q90" s="7">
        <f t="shared" si="100"/>
        <v>376.38461538461524</v>
      </c>
      <c r="R90" s="8">
        <f t="shared" si="104"/>
        <v>99.905668467541375</v>
      </c>
      <c r="S90" s="9">
        <f t="shared" si="105"/>
        <v>1075.3846153846152</v>
      </c>
      <c r="T90" s="36">
        <f t="shared" si="90"/>
        <v>11.780007432181346</v>
      </c>
      <c r="U90" s="38">
        <f t="shared" si="91"/>
        <v>126.80000000000001</v>
      </c>
    </row>
    <row r="91" spans="2:21" ht="15" thickBot="1" x14ac:dyDescent="0.35">
      <c r="B91" s="43">
        <v>178</v>
      </c>
      <c r="C91" s="1">
        <v>7</v>
      </c>
      <c r="D91" s="291"/>
      <c r="E91" s="14" t="s">
        <v>55</v>
      </c>
      <c r="F91" s="10">
        <v>1407</v>
      </c>
      <c r="G91" s="2" t="s">
        <v>57</v>
      </c>
      <c r="H91" s="3">
        <f t="shared" si="101"/>
        <v>81.661092530657754</v>
      </c>
      <c r="I91" s="3">
        <v>879</v>
      </c>
      <c r="J91" s="4">
        <f t="shared" si="102"/>
        <v>9.3831289483463394</v>
      </c>
      <c r="K91" s="5">
        <v>101</v>
      </c>
      <c r="L91" s="6">
        <f t="shared" si="103"/>
        <v>2.1367521367521367</v>
      </c>
      <c r="M91" s="6">
        <v>23</v>
      </c>
      <c r="N91" s="6">
        <f t="shared" si="99"/>
        <v>93.18097361575623</v>
      </c>
      <c r="O91" s="6">
        <f t="shared" si="99"/>
        <v>1003</v>
      </c>
      <c r="P91" s="7">
        <f t="shared" si="100"/>
        <v>50.174370408484137</v>
      </c>
      <c r="Q91" s="7">
        <f t="shared" si="100"/>
        <v>540.07692307692309</v>
      </c>
      <c r="R91" s="8">
        <f t="shared" si="104"/>
        <v>143.35534402424037</v>
      </c>
      <c r="S91" s="9">
        <f>O91/0.65</f>
        <v>1543.0769230769231</v>
      </c>
      <c r="T91" s="36">
        <f t="shared" si="90"/>
        <v>16.33221850613155</v>
      </c>
      <c r="U91" s="38">
        <f t="shared" si="91"/>
        <v>175.8</v>
      </c>
    </row>
    <row r="92" spans="2:21" x14ac:dyDescent="0.3">
      <c r="B92" s="49">
        <v>187</v>
      </c>
      <c r="C92" s="42">
        <v>7</v>
      </c>
      <c r="D92" s="290" t="s">
        <v>24</v>
      </c>
      <c r="E92" s="15" t="s">
        <v>55</v>
      </c>
      <c r="F92" s="30">
        <v>1501</v>
      </c>
      <c r="G92" s="16" t="s">
        <v>57</v>
      </c>
      <c r="H92" s="17">
        <f>I92/10.764</f>
        <v>81.475287997027138</v>
      </c>
      <c r="I92" s="17">
        <v>877</v>
      </c>
      <c r="J92" s="18">
        <f>K92/10.764</f>
        <v>7.1534745447788932</v>
      </c>
      <c r="K92" s="19">
        <v>77</v>
      </c>
      <c r="L92" s="20">
        <f>M92/10.764</f>
        <v>1.9509476031215163</v>
      </c>
      <c r="M92" s="20">
        <v>21</v>
      </c>
      <c r="N92" s="20">
        <f>H92+J92+L92</f>
        <v>90.579710144927546</v>
      </c>
      <c r="O92" s="20">
        <f>M92+K92+I92</f>
        <v>975</v>
      </c>
      <c r="P92" s="21">
        <f>R92-N92</f>
        <v>48.773690078037916</v>
      </c>
      <c r="Q92" s="21">
        <f>S92-O92</f>
        <v>525</v>
      </c>
      <c r="R92" s="22">
        <f>S92/10.764</f>
        <v>139.35340022296546</v>
      </c>
      <c r="S92" s="46">
        <f>O92/0.65</f>
        <v>1500</v>
      </c>
      <c r="T92" s="34">
        <f t="shared" si="90"/>
        <v>16.295057599405428</v>
      </c>
      <c r="U92" s="37">
        <f t="shared" si="91"/>
        <v>175.4</v>
      </c>
    </row>
    <row r="93" spans="2:21" x14ac:dyDescent="0.3">
      <c r="B93" s="43">
        <v>188</v>
      </c>
      <c r="C93" s="1">
        <v>7</v>
      </c>
      <c r="D93" s="291"/>
      <c r="E93" s="14" t="s">
        <v>55</v>
      </c>
      <c r="F93" s="10">
        <v>1502</v>
      </c>
      <c r="G93" s="2" t="s">
        <v>58</v>
      </c>
      <c r="H93" s="3">
        <f>I93/10.764</f>
        <v>61.315496098104795</v>
      </c>
      <c r="I93" s="3">
        <v>660</v>
      </c>
      <c r="J93" s="4">
        <f>K93/10.764</f>
        <v>7.2463768115942031</v>
      </c>
      <c r="K93" s="5">
        <v>78</v>
      </c>
      <c r="L93" s="6">
        <f>M93/10.764</f>
        <v>1.3935340022296545</v>
      </c>
      <c r="M93" s="6">
        <v>15</v>
      </c>
      <c r="N93" s="6">
        <f t="shared" ref="N93:O98" si="106">H93+J93+L93</f>
        <v>69.955406911928648</v>
      </c>
      <c r="O93" s="6">
        <f>I93+K93+M93</f>
        <v>753</v>
      </c>
      <c r="P93" s="7">
        <f t="shared" ref="P93:Q98" si="107">R93-N93</f>
        <v>37.668296029500041</v>
      </c>
      <c r="Q93" s="7">
        <f>S93-O93</f>
        <v>405.46153846153834</v>
      </c>
      <c r="R93" s="8">
        <f>S93/10.764</f>
        <v>107.62370294142869</v>
      </c>
      <c r="S93" s="9">
        <f>O93/0.65</f>
        <v>1158.4615384615383</v>
      </c>
      <c r="T93" s="36">
        <f t="shared" si="90"/>
        <v>12.26309921962096</v>
      </c>
      <c r="U93" s="38">
        <f t="shared" si="91"/>
        <v>132</v>
      </c>
    </row>
    <row r="94" spans="2:21" x14ac:dyDescent="0.3">
      <c r="B94" s="43">
        <v>189</v>
      </c>
      <c r="C94" s="1">
        <v>7</v>
      </c>
      <c r="D94" s="291"/>
      <c r="E94" s="14" t="s">
        <v>55</v>
      </c>
      <c r="F94" s="10">
        <v>1503</v>
      </c>
      <c r="G94" s="2" t="s">
        <v>57</v>
      </c>
      <c r="H94" s="3">
        <f t="shared" ref="H94:H98" si="108">I94/10.764</f>
        <v>78.87402452619844</v>
      </c>
      <c r="I94" s="3">
        <v>849</v>
      </c>
      <c r="J94" s="4">
        <f t="shared" ref="J94:J98" si="109">K94/10.764</f>
        <v>9.9405425492382022</v>
      </c>
      <c r="K94" s="5">
        <v>107</v>
      </c>
      <c r="L94" s="6">
        <f t="shared" ref="L94:L98" si="110">M94/10.764</f>
        <v>1.4864362690449648</v>
      </c>
      <c r="M94" s="6">
        <v>16</v>
      </c>
      <c r="N94" s="6">
        <f t="shared" si="106"/>
        <v>90.3010033444816</v>
      </c>
      <c r="O94" s="6">
        <f t="shared" si="106"/>
        <v>972</v>
      </c>
      <c r="P94" s="7">
        <f t="shared" si="107"/>
        <v>48.62361718549009</v>
      </c>
      <c r="Q94" s="7">
        <f t="shared" si="107"/>
        <v>523.38461538461524</v>
      </c>
      <c r="R94" s="8">
        <f t="shared" ref="R94:R98" si="111">S94/10.764</f>
        <v>138.92462052997169</v>
      </c>
      <c r="S94" s="9">
        <f t="shared" ref="S94:S97" si="112">O94/0.65</f>
        <v>1495.3846153846152</v>
      </c>
      <c r="T94" s="36">
        <f t="shared" si="90"/>
        <v>15.774804905239689</v>
      </c>
      <c r="U94" s="38">
        <f t="shared" si="91"/>
        <v>169.8</v>
      </c>
    </row>
    <row r="95" spans="2:21" x14ac:dyDescent="0.3">
      <c r="B95" s="43">
        <v>190</v>
      </c>
      <c r="C95" s="1">
        <v>7</v>
      </c>
      <c r="D95" s="291"/>
      <c r="E95" s="14" t="s">
        <v>55</v>
      </c>
      <c r="F95" s="10">
        <v>1504</v>
      </c>
      <c r="G95" s="2" t="s">
        <v>58</v>
      </c>
      <c r="H95" s="3">
        <f t="shared" si="108"/>
        <v>58.900037160906727</v>
      </c>
      <c r="I95" s="3">
        <v>634</v>
      </c>
      <c r="J95" s="4">
        <f t="shared" si="109"/>
        <v>3.9947974730583429</v>
      </c>
      <c r="K95" s="5">
        <v>43</v>
      </c>
      <c r="L95" s="6">
        <f t="shared" si="110"/>
        <v>2.0438498699368264</v>
      </c>
      <c r="M95" s="6">
        <v>22</v>
      </c>
      <c r="N95" s="6">
        <f t="shared" si="106"/>
        <v>64.938684503901897</v>
      </c>
      <c r="O95" s="6">
        <f t="shared" si="106"/>
        <v>699</v>
      </c>
      <c r="P95" s="7">
        <f t="shared" si="107"/>
        <v>34.966983963639478</v>
      </c>
      <c r="Q95" s="7">
        <f t="shared" si="107"/>
        <v>376.38461538461524</v>
      </c>
      <c r="R95" s="8">
        <f t="shared" si="111"/>
        <v>99.905668467541375</v>
      </c>
      <c r="S95" s="9">
        <f t="shared" si="112"/>
        <v>1075.3846153846152</v>
      </c>
      <c r="T95" s="36">
        <f t="shared" si="90"/>
        <v>11.780007432181346</v>
      </c>
      <c r="U95" s="38">
        <f t="shared" si="91"/>
        <v>126.80000000000001</v>
      </c>
    </row>
    <row r="96" spans="2:21" x14ac:dyDescent="0.3">
      <c r="B96" s="43">
        <v>191</v>
      </c>
      <c r="C96" s="1">
        <v>7</v>
      </c>
      <c r="D96" s="291"/>
      <c r="E96" s="14" t="s">
        <v>55</v>
      </c>
      <c r="F96" s="10">
        <v>1505</v>
      </c>
      <c r="G96" s="2" t="s">
        <v>58</v>
      </c>
      <c r="H96" s="3">
        <f t="shared" si="108"/>
        <v>58.900037160906727</v>
      </c>
      <c r="I96" s="3">
        <v>634</v>
      </c>
      <c r="J96" s="4">
        <f t="shared" si="109"/>
        <v>3.9947974730583429</v>
      </c>
      <c r="K96" s="5">
        <v>43</v>
      </c>
      <c r="L96" s="6">
        <f t="shared" si="110"/>
        <v>2.0438498699368264</v>
      </c>
      <c r="M96" s="6">
        <v>22</v>
      </c>
      <c r="N96" s="6">
        <f t="shared" si="106"/>
        <v>64.938684503901897</v>
      </c>
      <c r="O96" s="6">
        <f t="shared" si="106"/>
        <v>699</v>
      </c>
      <c r="P96" s="7">
        <f t="shared" si="107"/>
        <v>34.966983963639478</v>
      </c>
      <c r="Q96" s="7">
        <f t="shared" si="107"/>
        <v>376.38461538461524</v>
      </c>
      <c r="R96" s="8">
        <f t="shared" si="111"/>
        <v>99.905668467541375</v>
      </c>
      <c r="S96" s="9">
        <f t="shared" si="112"/>
        <v>1075.3846153846152</v>
      </c>
      <c r="T96" s="36">
        <f t="shared" si="90"/>
        <v>11.780007432181346</v>
      </c>
      <c r="U96" s="38">
        <f t="shared" si="91"/>
        <v>126.80000000000001</v>
      </c>
    </row>
    <row r="97" spans="2:21" x14ac:dyDescent="0.3">
      <c r="B97" s="43">
        <v>192</v>
      </c>
      <c r="C97" s="1">
        <v>7</v>
      </c>
      <c r="D97" s="291"/>
      <c r="E97" s="14" t="s">
        <v>55</v>
      </c>
      <c r="F97" s="10">
        <v>1506</v>
      </c>
      <c r="G97" s="2" t="s">
        <v>58</v>
      </c>
      <c r="H97" s="3">
        <f t="shared" si="108"/>
        <v>58.900037160906727</v>
      </c>
      <c r="I97" s="3">
        <v>634</v>
      </c>
      <c r="J97" s="4">
        <f t="shared" si="109"/>
        <v>3.9947974730583429</v>
      </c>
      <c r="K97" s="5">
        <v>43</v>
      </c>
      <c r="L97" s="6">
        <f t="shared" si="110"/>
        <v>2.0438498699368264</v>
      </c>
      <c r="M97" s="6">
        <v>22</v>
      </c>
      <c r="N97" s="6">
        <f t="shared" si="106"/>
        <v>64.938684503901897</v>
      </c>
      <c r="O97" s="6">
        <f t="shared" si="106"/>
        <v>699</v>
      </c>
      <c r="P97" s="7">
        <f t="shared" si="107"/>
        <v>34.966983963639478</v>
      </c>
      <c r="Q97" s="7">
        <f t="shared" si="107"/>
        <v>376.38461538461524</v>
      </c>
      <c r="R97" s="8">
        <f t="shared" si="111"/>
        <v>99.905668467541375</v>
      </c>
      <c r="S97" s="9">
        <f t="shared" si="112"/>
        <v>1075.3846153846152</v>
      </c>
      <c r="T97" s="36">
        <f t="shared" si="90"/>
        <v>11.780007432181346</v>
      </c>
      <c r="U97" s="38">
        <f t="shared" si="91"/>
        <v>126.80000000000001</v>
      </c>
    </row>
    <row r="98" spans="2:21" ht="15" thickBot="1" x14ac:dyDescent="0.35">
      <c r="B98" s="43">
        <v>193</v>
      </c>
      <c r="C98" s="1">
        <v>7</v>
      </c>
      <c r="D98" s="291"/>
      <c r="E98" s="14" t="s">
        <v>55</v>
      </c>
      <c r="F98" s="10">
        <v>1507</v>
      </c>
      <c r="G98" s="2" t="s">
        <v>57</v>
      </c>
      <c r="H98" s="3">
        <f t="shared" si="108"/>
        <v>81.661092530657754</v>
      </c>
      <c r="I98" s="3">
        <v>879</v>
      </c>
      <c r="J98" s="4">
        <f t="shared" si="109"/>
        <v>9.3831289483463394</v>
      </c>
      <c r="K98" s="5">
        <v>101</v>
      </c>
      <c r="L98" s="6">
        <f t="shared" si="110"/>
        <v>2.1367521367521367</v>
      </c>
      <c r="M98" s="6">
        <v>23</v>
      </c>
      <c r="N98" s="6">
        <f t="shared" si="106"/>
        <v>93.18097361575623</v>
      </c>
      <c r="O98" s="6">
        <f t="shared" si="106"/>
        <v>1003</v>
      </c>
      <c r="P98" s="7">
        <f t="shared" si="107"/>
        <v>50.174370408484137</v>
      </c>
      <c r="Q98" s="7">
        <f t="shared" si="107"/>
        <v>540.07692307692309</v>
      </c>
      <c r="R98" s="8">
        <f t="shared" si="111"/>
        <v>143.35534402424037</v>
      </c>
      <c r="S98" s="9">
        <f>O98/0.65</f>
        <v>1543.0769230769231</v>
      </c>
      <c r="T98" s="36">
        <f t="shared" si="90"/>
        <v>16.33221850613155</v>
      </c>
      <c r="U98" s="38">
        <f t="shared" si="91"/>
        <v>175.8</v>
      </c>
    </row>
    <row r="99" spans="2:21" x14ac:dyDescent="0.3">
      <c r="B99" s="49">
        <v>202</v>
      </c>
      <c r="C99" s="42">
        <v>7</v>
      </c>
      <c r="D99" s="290" t="s">
        <v>25</v>
      </c>
      <c r="E99" s="15" t="s">
        <v>55</v>
      </c>
      <c r="F99" s="30">
        <v>1601</v>
      </c>
      <c r="G99" s="16" t="s">
        <v>57</v>
      </c>
      <c r="H99" s="17">
        <f>I99/10.764</f>
        <v>81.475287997027138</v>
      </c>
      <c r="I99" s="17">
        <v>877</v>
      </c>
      <c r="J99" s="18">
        <f>K99/10.764</f>
        <v>7.1534745447788932</v>
      </c>
      <c r="K99" s="19">
        <v>77</v>
      </c>
      <c r="L99" s="20">
        <f>M99/10.764</f>
        <v>1.9509476031215163</v>
      </c>
      <c r="M99" s="20">
        <v>21</v>
      </c>
      <c r="N99" s="20">
        <f>H99+J99+L99</f>
        <v>90.579710144927546</v>
      </c>
      <c r="O99" s="20">
        <f>M99+K99+I99</f>
        <v>975</v>
      </c>
      <c r="P99" s="21">
        <f>R99-N99</f>
        <v>48.773690078037916</v>
      </c>
      <c r="Q99" s="21">
        <f>S99-O99</f>
        <v>525</v>
      </c>
      <c r="R99" s="22">
        <f>S99/10.764</f>
        <v>139.35340022296546</v>
      </c>
      <c r="S99" s="46">
        <f>O99/0.65</f>
        <v>1500</v>
      </c>
      <c r="T99" s="34">
        <f t="shared" si="90"/>
        <v>16.295057599405428</v>
      </c>
      <c r="U99" s="37">
        <f t="shared" si="91"/>
        <v>175.4</v>
      </c>
    </row>
    <row r="100" spans="2:21" x14ac:dyDescent="0.3">
      <c r="B100" s="43">
        <v>203</v>
      </c>
      <c r="C100" s="1">
        <v>7</v>
      </c>
      <c r="D100" s="291"/>
      <c r="E100" s="14" t="s">
        <v>55</v>
      </c>
      <c r="F100" s="10">
        <v>1602</v>
      </c>
      <c r="G100" s="2" t="s">
        <v>58</v>
      </c>
      <c r="H100" s="3">
        <f>I100/10.764</f>
        <v>61.315496098104795</v>
      </c>
      <c r="I100" s="3">
        <v>660</v>
      </c>
      <c r="J100" s="4">
        <f>K100/10.764</f>
        <v>7.2463768115942031</v>
      </c>
      <c r="K100" s="5">
        <v>78</v>
      </c>
      <c r="L100" s="6">
        <f>M100/10.764</f>
        <v>1.3935340022296545</v>
      </c>
      <c r="M100" s="6">
        <v>15</v>
      </c>
      <c r="N100" s="6">
        <f t="shared" ref="N100:O105" si="113">H100+J100+L100</f>
        <v>69.955406911928648</v>
      </c>
      <c r="O100" s="6">
        <f>I100+K100+M100</f>
        <v>753</v>
      </c>
      <c r="P100" s="7">
        <f t="shared" ref="P100:Q105" si="114">R100-N100</f>
        <v>37.668296029500041</v>
      </c>
      <c r="Q100" s="7">
        <f>S100-O100</f>
        <v>405.46153846153834</v>
      </c>
      <c r="R100" s="8">
        <f>S100/10.764</f>
        <v>107.62370294142869</v>
      </c>
      <c r="S100" s="9">
        <f>O100/0.65</f>
        <v>1158.4615384615383</v>
      </c>
      <c r="T100" s="36">
        <f t="shared" si="90"/>
        <v>12.26309921962096</v>
      </c>
      <c r="U100" s="38">
        <f t="shared" si="91"/>
        <v>132</v>
      </c>
    </row>
    <row r="101" spans="2:21" x14ac:dyDescent="0.3">
      <c r="B101" s="43">
        <v>204</v>
      </c>
      <c r="C101" s="1">
        <v>7</v>
      </c>
      <c r="D101" s="291"/>
      <c r="E101" s="14" t="s">
        <v>55</v>
      </c>
      <c r="F101" s="10">
        <v>1603</v>
      </c>
      <c r="G101" s="2" t="s">
        <v>57</v>
      </c>
      <c r="H101" s="3">
        <f t="shared" ref="H101:H105" si="115">I101/10.764</f>
        <v>78.87402452619844</v>
      </c>
      <c r="I101" s="3">
        <v>849</v>
      </c>
      <c r="J101" s="4">
        <f t="shared" ref="J101:J105" si="116">K101/10.764</f>
        <v>9.9405425492382022</v>
      </c>
      <c r="K101" s="5">
        <v>107</v>
      </c>
      <c r="L101" s="6">
        <f t="shared" ref="L101:L105" si="117">M101/10.764</f>
        <v>1.4864362690449648</v>
      </c>
      <c r="M101" s="6">
        <v>16</v>
      </c>
      <c r="N101" s="6">
        <f t="shared" si="113"/>
        <v>90.3010033444816</v>
      </c>
      <c r="O101" s="6">
        <f t="shared" si="113"/>
        <v>972</v>
      </c>
      <c r="P101" s="7">
        <f t="shared" si="114"/>
        <v>48.62361718549009</v>
      </c>
      <c r="Q101" s="7">
        <f t="shared" si="114"/>
        <v>523.38461538461524</v>
      </c>
      <c r="R101" s="8">
        <f t="shared" ref="R101:R105" si="118">S101/10.764</f>
        <v>138.92462052997169</v>
      </c>
      <c r="S101" s="9">
        <f t="shared" ref="S101:S104" si="119">O101/0.65</f>
        <v>1495.3846153846152</v>
      </c>
      <c r="T101" s="36">
        <f t="shared" si="90"/>
        <v>15.774804905239689</v>
      </c>
      <c r="U101" s="38">
        <f t="shared" si="91"/>
        <v>169.8</v>
      </c>
    </row>
    <row r="102" spans="2:21" x14ac:dyDescent="0.3">
      <c r="B102" s="43">
        <v>205</v>
      </c>
      <c r="C102" s="1">
        <v>7</v>
      </c>
      <c r="D102" s="291"/>
      <c r="E102" s="14" t="s">
        <v>55</v>
      </c>
      <c r="F102" s="10">
        <v>1604</v>
      </c>
      <c r="G102" s="2" t="s">
        <v>58</v>
      </c>
      <c r="H102" s="3">
        <f t="shared" si="115"/>
        <v>58.900037160906727</v>
      </c>
      <c r="I102" s="3">
        <v>634</v>
      </c>
      <c r="J102" s="4">
        <f t="shared" si="116"/>
        <v>3.9947974730583429</v>
      </c>
      <c r="K102" s="5">
        <v>43</v>
      </c>
      <c r="L102" s="6">
        <f t="shared" si="117"/>
        <v>2.0438498699368264</v>
      </c>
      <c r="M102" s="6">
        <v>22</v>
      </c>
      <c r="N102" s="6">
        <f t="shared" si="113"/>
        <v>64.938684503901897</v>
      </c>
      <c r="O102" s="6">
        <f t="shared" si="113"/>
        <v>699</v>
      </c>
      <c r="P102" s="7">
        <f t="shared" si="114"/>
        <v>34.966983963639478</v>
      </c>
      <c r="Q102" s="7">
        <f t="shared" si="114"/>
        <v>376.38461538461524</v>
      </c>
      <c r="R102" s="8">
        <f t="shared" si="118"/>
        <v>99.905668467541375</v>
      </c>
      <c r="S102" s="9">
        <f t="shared" si="119"/>
        <v>1075.3846153846152</v>
      </c>
      <c r="T102" s="36">
        <f t="shared" si="90"/>
        <v>11.780007432181346</v>
      </c>
      <c r="U102" s="38">
        <f t="shared" si="91"/>
        <v>126.80000000000001</v>
      </c>
    </row>
    <row r="103" spans="2:21" x14ac:dyDescent="0.3">
      <c r="B103" s="43">
        <v>206</v>
      </c>
      <c r="C103" s="1">
        <v>7</v>
      </c>
      <c r="D103" s="291"/>
      <c r="E103" s="14" t="s">
        <v>55</v>
      </c>
      <c r="F103" s="10">
        <v>1605</v>
      </c>
      <c r="G103" s="2" t="s">
        <v>58</v>
      </c>
      <c r="H103" s="3">
        <f t="shared" si="115"/>
        <v>58.900037160906727</v>
      </c>
      <c r="I103" s="3">
        <v>634</v>
      </c>
      <c r="J103" s="4">
        <f t="shared" si="116"/>
        <v>3.9947974730583429</v>
      </c>
      <c r="K103" s="5">
        <v>43</v>
      </c>
      <c r="L103" s="6">
        <f t="shared" si="117"/>
        <v>2.0438498699368264</v>
      </c>
      <c r="M103" s="6">
        <v>22</v>
      </c>
      <c r="N103" s="6">
        <f t="shared" si="113"/>
        <v>64.938684503901897</v>
      </c>
      <c r="O103" s="6">
        <f t="shared" si="113"/>
        <v>699</v>
      </c>
      <c r="P103" s="7">
        <f t="shared" si="114"/>
        <v>34.966983963639478</v>
      </c>
      <c r="Q103" s="7">
        <f t="shared" si="114"/>
        <v>376.38461538461524</v>
      </c>
      <c r="R103" s="8">
        <f t="shared" si="118"/>
        <v>99.905668467541375</v>
      </c>
      <c r="S103" s="9">
        <f t="shared" si="119"/>
        <v>1075.3846153846152</v>
      </c>
      <c r="T103" s="36">
        <f t="shared" si="90"/>
        <v>11.780007432181346</v>
      </c>
      <c r="U103" s="38">
        <f t="shared" si="91"/>
        <v>126.80000000000001</v>
      </c>
    </row>
    <row r="104" spans="2:21" x14ac:dyDescent="0.3">
      <c r="B104" s="43">
        <v>207</v>
      </c>
      <c r="C104" s="1">
        <v>7</v>
      </c>
      <c r="D104" s="291"/>
      <c r="E104" s="14" t="s">
        <v>55</v>
      </c>
      <c r="F104" s="10">
        <v>1606</v>
      </c>
      <c r="G104" s="2" t="s">
        <v>58</v>
      </c>
      <c r="H104" s="3">
        <f t="shared" si="115"/>
        <v>58.900037160906727</v>
      </c>
      <c r="I104" s="3">
        <v>634</v>
      </c>
      <c r="J104" s="4">
        <f t="shared" si="116"/>
        <v>3.9947974730583429</v>
      </c>
      <c r="K104" s="5">
        <v>43</v>
      </c>
      <c r="L104" s="6">
        <f t="shared" si="117"/>
        <v>2.0438498699368264</v>
      </c>
      <c r="M104" s="6">
        <v>22</v>
      </c>
      <c r="N104" s="6">
        <f t="shared" si="113"/>
        <v>64.938684503901897</v>
      </c>
      <c r="O104" s="6">
        <f t="shared" si="113"/>
        <v>699</v>
      </c>
      <c r="P104" s="7">
        <f t="shared" si="114"/>
        <v>34.966983963639478</v>
      </c>
      <c r="Q104" s="7">
        <f t="shared" si="114"/>
        <v>376.38461538461524</v>
      </c>
      <c r="R104" s="8">
        <f t="shared" si="118"/>
        <v>99.905668467541375</v>
      </c>
      <c r="S104" s="9">
        <f t="shared" si="119"/>
        <v>1075.3846153846152</v>
      </c>
      <c r="T104" s="36">
        <f t="shared" si="90"/>
        <v>11.780007432181346</v>
      </c>
      <c r="U104" s="38">
        <f t="shared" si="91"/>
        <v>126.80000000000001</v>
      </c>
    </row>
    <row r="105" spans="2:21" ht="15" thickBot="1" x14ac:dyDescent="0.35">
      <c r="B105" s="43">
        <v>208</v>
      </c>
      <c r="C105" s="1">
        <v>7</v>
      </c>
      <c r="D105" s="291"/>
      <c r="E105" s="14" t="s">
        <v>55</v>
      </c>
      <c r="F105" s="10">
        <v>1607</v>
      </c>
      <c r="G105" s="2" t="s">
        <v>57</v>
      </c>
      <c r="H105" s="3">
        <f t="shared" si="115"/>
        <v>81.661092530657754</v>
      </c>
      <c r="I105" s="3">
        <v>879</v>
      </c>
      <c r="J105" s="4">
        <f t="shared" si="116"/>
        <v>9.3831289483463394</v>
      </c>
      <c r="K105" s="5">
        <v>101</v>
      </c>
      <c r="L105" s="6">
        <f t="shared" si="117"/>
        <v>2.1367521367521367</v>
      </c>
      <c r="M105" s="6">
        <v>23</v>
      </c>
      <c r="N105" s="6">
        <f t="shared" si="113"/>
        <v>93.18097361575623</v>
      </c>
      <c r="O105" s="6">
        <f t="shared" si="113"/>
        <v>1003</v>
      </c>
      <c r="P105" s="7">
        <f t="shared" si="114"/>
        <v>50.174370408484137</v>
      </c>
      <c r="Q105" s="7">
        <f t="shared" si="114"/>
        <v>540.07692307692309</v>
      </c>
      <c r="R105" s="8">
        <f t="shared" si="118"/>
        <v>143.35534402424037</v>
      </c>
      <c r="S105" s="9">
        <f>O105/0.65</f>
        <v>1543.0769230769231</v>
      </c>
      <c r="T105" s="36">
        <f t="shared" si="90"/>
        <v>16.33221850613155</v>
      </c>
      <c r="U105" s="38">
        <f t="shared" si="91"/>
        <v>175.8</v>
      </c>
    </row>
    <row r="106" spans="2:21" x14ac:dyDescent="0.3">
      <c r="B106" s="49">
        <v>217</v>
      </c>
      <c r="C106" s="42">
        <v>7</v>
      </c>
      <c r="D106" s="290" t="s">
        <v>26</v>
      </c>
      <c r="E106" s="15" t="s">
        <v>55</v>
      </c>
      <c r="F106" s="30">
        <v>1701</v>
      </c>
      <c r="G106" s="16" t="s">
        <v>57</v>
      </c>
      <c r="H106" s="17">
        <f>I106/10.764</f>
        <v>81.475287997027138</v>
      </c>
      <c r="I106" s="17">
        <v>877</v>
      </c>
      <c r="J106" s="18">
        <f>K106/10.764</f>
        <v>7.1534745447788932</v>
      </c>
      <c r="K106" s="19">
        <v>77</v>
      </c>
      <c r="L106" s="20">
        <f>M106/10.764</f>
        <v>1.9509476031215163</v>
      </c>
      <c r="M106" s="20">
        <v>21</v>
      </c>
      <c r="N106" s="20">
        <f>H106+J106+L106</f>
        <v>90.579710144927546</v>
      </c>
      <c r="O106" s="20">
        <f>M106+K106+I106</f>
        <v>975</v>
      </c>
      <c r="P106" s="21">
        <f>R106-N106</f>
        <v>48.773690078037916</v>
      </c>
      <c r="Q106" s="21">
        <f>S106-O106</f>
        <v>525</v>
      </c>
      <c r="R106" s="22">
        <f>S106/10.764</f>
        <v>139.35340022296546</v>
      </c>
      <c r="S106" s="46">
        <f>O106/0.65</f>
        <v>1500</v>
      </c>
      <c r="T106" s="34">
        <f t="shared" ref="T106:T136" si="120">U106/10.764</f>
        <v>16.295057599405428</v>
      </c>
      <c r="U106" s="37">
        <f t="shared" ref="U106:U136" si="121">I106*0.2</f>
        <v>175.4</v>
      </c>
    </row>
    <row r="107" spans="2:21" x14ac:dyDescent="0.3">
      <c r="B107" s="43">
        <v>218</v>
      </c>
      <c r="C107" s="1">
        <v>7</v>
      </c>
      <c r="D107" s="291"/>
      <c r="E107" s="14" t="s">
        <v>55</v>
      </c>
      <c r="F107" s="10">
        <v>1702</v>
      </c>
      <c r="G107" s="2" t="s">
        <v>58</v>
      </c>
      <c r="H107" s="3">
        <f>I107/10.764</f>
        <v>61.315496098104795</v>
      </c>
      <c r="I107" s="3">
        <v>660</v>
      </c>
      <c r="J107" s="4">
        <f>K107/10.764</f>
        <v>7.2463768115942031</v>
      </c>
      <c r="K107" s="5">
        <v>78</v>
      </c>
      <c r="L107" s="6">
        <f>M107/10.764</f>
        <v>1.3935340022296545</v>
      </c>
      <c r="M107" s="6">
        <v>15</v>
      </c>
      <c r="N107" s="6">
        <f t="shared" ref="N107:O112" si="122">H107+J107+L107</f>
        <v>69.955406911928648</v>
      </c>
      <c r="O107" s="6">
        <f>I107+K107+M107</f>
        <v>753</v>
      </c>
      <c r="P107" s="7">
        <f t="shared" ref="P107:Q112" si="123">R107-N107</f>
        <v>37.668296029500041</v>
      </c>
      <c r="Q107" s="7">
        <f>S107-O107</f>
        <v>405.46153846153834</v>
      </c>
      <c r="R107" s="8">
        <f>S107/10.764</f>
        <v>107.62370294142869</v>
      </c>
      <c r="S107" s="9">
        <f>O107/0.65</f>
        <v>1158.4615384615383</v>
      </c>
      <c r="T107" s="36">
        <f t="shared" si="120"/>
        <v>12.26309921962096</v>
      </c>
      <c r="U107" s="38">
        <f t="shared" si="121"/>
        <v>132</v>
      </c>
    </row>
    <row r="108" spans="2:21" x14ac:dyDescent="0.3">
      <c r="B108" s="43">
        <v>219</v>
      </c>
      <c r="C108" s="1">
        <v>7</v>
      </c>
      <c r="D108" s="291"/>
      <c r="E108" s="14" t="s">
        <v>55</v>
      </c>
      <c r="F108" s="10">
        <v>1703</v>
      </c>
      <c r="G108" s="2" t="s">
        <v>57</v>
      </c>
      <c r="H108" s="3">
        <f t="shared" ref="H108:H112" si="124">I108/10.764</f>
        <v>78.87402452619844</v>
      </c>
      <c r="I108" s="3">
        <v>849</v>
      </c>
      <c r="J108" s="4">
        <f t="shared" ref="J108:J112" si="125">K108/10.764</f>
        <v>9.9405425492382022</v>
      </c>
      <c r="K108" s="5">
        <v>107</v>
      </c>
      <c r="L108" s="6">
        <f t="shared" ref="L108:L112" si="126">M108/10.764</f>
        <v>1.4864362690449648</v>
      </c>
      <c r="M108" s="6">
        <v>16</v>
      </c>
      <c r="N108" s="6">
        <f t="shared" si="122"/>
        <v>90.3010033444816</v>
      </c>
      <c r="O108" s="6">
        <f t="shared" si="122"/>
        <v>972</v>
      </c>
      <c r="P108" s="7">
        <f t="shared" si="123"/>
        <v>48.62361718549009</v>
      </c>
      <c r="Q108" s="7">
        <f t="shared" si="123"/>
        <v>523.38461538461524</v>
      </c>
      <c r="R108" s="8">
        <f t="shared" ref="R108:R112" si="127">S108/10.764</f>
        <v>138.92462052997169</v>
      </c>
      <c r="S108" s="9">
        <f t="shared" ref="S108:S111" si="128">O108/0.65</f>
        <v>1495.3846153846152</v>
      </c>
      <c r="T108" s="36">
        <f t="shared" si="120"/>
        <v>15.774804905239689</v>
      </c>
      <c r="U108" s="38">
        <f t="shared" si="121"/>
        <v>169.8</v>
      </c>
    </row>
    <row r="109" spans="2:21" x14ac:dyDescent="0.3">
      <c r="B109" s="43">
        <v>220</v>
      </c>
      <c r="C109" s="1">
        <v>7</v>
      </c>
      <c r="D109" s="291"/>
      <c r="E109" s="14" t="s">
        <v>55</v>
      </c>
      <c r="F109" s="10">
        <v>1704</v>
      </c>
      <c r="G109" s="2" t="s">
        <v>58</v>
      </c>
      <c r="H109" s="3">
        <f t="shared" si="124"/>
        <v>58.900037160906727</v>
      </c>
      <c r="I109" s="3">
        <v>634</v>
      </c>
      <c r="J109" s="4">
        <f t="shared" si="125"/>
        <v>3.9947974730583429</v>
      </c>
      <c r="K109" s="5">
        <v>43</v>
      </c>
      <c r="L109" s="6">
        <f t="shared" si="126"/>
        <v>2.0438498699368264</v>
      </c>
      <c r="M109" s="6">
        <v>22</v>
      </c>
      <c r="N109" s="6">
        <f t="shared" si="122"/>
        <v>64.938684503901897</v>
      </c>
      <c r="O109" s="6">
        <f t="shared" si="122"/>
        <v>699</v>
      </c>
      <c r="P109" s="7">
        <f t="shared" si="123"/>
        <v>34.966983963639478</v>
      </c>
      <c r="Q109" s="7">
        <f t="shared" si="123"/>
        <v>376.38461538461524</v>
      </c>
      <c r="R109" s="8">
        <f t="shared" si="127"/>
        <v>99.905668467541375</v>
      </c>
      <c r="S109" s="9">
        <f t="shared" si="128"/>
        <v>1075.3846153846152</v>
      </c>
      <c r="T109" s="36">
        <f t="shared" si="120"/>
        <v>11.780007432181346</v>
      </c>
      <c r="U109" s="38">
        <f t="shared" si="121"/>
        <v>126.80000000000001</v>
      </c>
    </row>
    <row r="110" spans="2:21" x14ac:dyDescent="0.3">
      <c r="B110" s="43">
        <v>221</v>
      </c>
      <c r="C110" s="1">
        <v>7</v>
      </c>
      <c r="D110" s="291"/>
      <c r="E110" s="14" t="s">
        <v>55</v>
      </c>
      <c r="F110" s="10">
        <v>1705</v>
      </c>
      <c r="G110" s="2" t="s">
        <v>58</v>
      </c>
      <c r="H110" s="3">
        <f t="shared" si="124"/>
        <v>58.900037160906727</v>
      </c>
      <c r="I110" s="3">
        <v>634</v>
      </c>
      <c r="J110" s="4">
        <f t="shared" si="125"/>
        <v>3.9947974730583429</v>
      </c>
      <c r="K110" s="5">
        <v>43</v>
      </c>
      <c r="L110" s="6">
        <f t="shared" si="126"/>
        <v>2.0438498699368264</v>
      </c>
      <c r="M110" s="6">
        <v>22</v>
      </c>
      <c r="N110" s="6">
        <f t="shared" si="122"/>
        <v>64.938684503901897</v>
      </c>
      <c r="O110" s="6">
        <f t="shared" si="122"/>
        <v>699</v>
      </c>
      <c r="P110" s="7">
        <f t="shared" si="123"/>
        <v>34.966983963639478</v>
      </c>
      <c r="Q110" s="7">
        <f t="shared" si="123"/>
        <v>376.38461538461524</v>
      </c>
      <c r="R110" s="8">
        <f t="shared" si="127"/>
        <v>99.905668467541375</v>
      </c>
      <c r="S110" s="9">
        <f t="shared" si="128"/>
        <v>1075.3846153846152</v>
      </c>
      <c r="T110" s="36">
        <f t="shared" si="120"/>
        <v>11.780007432181346</v>
      </c>
      <c r="U110" s="38">
        <f t="shared" si="121"/>
        <v>126.80000000000001</v>
      </c>
    </row>
    <row r="111" spans="2:21" x14ac:dyDescent="0.3">
      <c r="B111" s="43">
        <v>222</v>
      </c>
      <c r="C111" s="1">
        <v>7</v>
      </c>
      <c r="D111" s="291"/>
      <c r="E111" s="14" t="s">
        <v>55</v>
      </c>
      <c r="F111" s="10">
        <v>1706</v>
      </c>
      <c r="G111" s="2" t="s">
        <v>58</v>
      </c>
      <c r="H111" s="3">
        <f t="shared" si="124"/>
        <v>58.900037160906727</v>
      </c>
      <c r="I111" s="3">
        <v>634</v>
      </c>
      <c r="J111" s="4">
        <f t="shared" si="125"/>
        <v>3.9947974730583429</v>
      </c>
      <c r="K111" s="5">
        <v>43</v>
      </c>
      <c r="L111" s="6">
        <f t="shared" si="126"/>
        <v>2.0438498699368264</v>
      </c>
      <c r="M111" s="6">
        <v>22</v>
      </c>
      <c r="N111" s="6">
        <f t="shared" si="122"/>
        <v>64.938684503901897</v>
      </c>
      <c r="O111" s="6">
        <f t="shared" si="122"/>
        <v>699</v>
      </c>
      <c r="P111" s="7">
        <f t="shared" si="123"/>
        <v>34.966983963639478</v>
      </c>
      <c r="Q111" s="7">
        <f t="shared" si="123"/>
        <v>376.38461538461524</v>
      </c>
      <c r="R111" s="8">
        <f t="shared" si="127"/>
        <v>99.905668467541375</v>
      </c>
      <c r="S111" s="9">
        <f t="shared" si="128"/>
        <v>1075.3846153846152</v>
      </c>
      <c r="T111" s="36">
        <f t="shared" si="120"/>
        <v>11.780007432181346</v>
      </c>
      <c r="U111" s="38">
        <f t="shared" si="121"/>
        <v>126.80000000000001</v>
      </c>
    </row>
    <row r="112" spans="2:21" ht="15" thickBot="1" x14ac:dyDescent="0.35">
      <c r="B112" s="43">
        <v>223</v>
      </c>
      <c r="C112" s="1">
        <v>7</v>
      </c>
      <c r="D112" s="291"/>
      <c r="E112" s="14" t="s">
        <v>55</v>
      </c>
      <c r="F112" s="10">
        <v>1707</v>
      </c>
      <c r="G112" s="2" t="s">
        <v>57</v>
      </c>
      <c r="H112" s="3">
        <f t="shared" si="124"/>
        <v>81.661092530657754</v>
      </c>
      <c r="I112" s="3">
        <v>879</v>
      </c>
      <c r="J112" s="4">
        <f t="shared" si="125"/>
        <v>9.3831289483463394</v>
      </c>
      <c r="K112" s="5">
        <v>101</v>
      </c>
      <c r="L112" s="6">
        <f t="shared" si="126"/>
        <v>2.1367521367521367</v>
      </c>
      <c r="M112" s="6">
        <v>23</v>
      </c>
      <c r="N112" s="6">
        <f t="shared" si="122"/>
        <v>93.18097361575623</v>
      </c>
      <c r="O112" s="6">
        <f t="shared" si="122"/>
        <v>1003</v>
      </c>
      <c r="P112" s="7">
        <f t="shared" si="123"/>
        <v>50.174370408484137</v>
      </c>
      <c r="Q112" s="7">
        <f t="shared" si="123"/>
        <v>540.07692307692309</v>
      </c>
      <c r="R112" s="8">
        <f t="shared" si="127"/>
        <v>143.35534402424037</v>
      </c>
      <c r="S112" s="9">
        <f>O112/0.65</f>
        <v>1543.0769230769231</v>
      </c>
      <c r="T112" s="36">
        <f t="shared" si="120"/>
        <v>16.33221850613155</v>
      </c>
      <c r="U112" s="38">
        <f t="shared" si="121"/>
        <v>175.8</v>
      </c>
    </row>
    <row r="113" spans="2:21" x14ac:dyDescent="0.3">
      <c r="B113" s="49">
        <v>232</v>
      </c>
      <c r="C113" s="42">
        <v>7</v>
      </c>
      <c r="D113" s="290" t="s">
        <v>27</v>
      </c>
      <c r="E113" s="15" t="s">
        <v>55</v>
      </c>
      <c r="F113" s="30">
        <v>1801</v>
      </c>
      <c r="G113" s="16" t="s">
        <v>57</v>
      </c>
      <c r="H113" s="17">
        <f>I113/10.764</f>
        <v>81.475287997027138</v>
      </c>
      <c r="I113" s="17">
        <v>877</v>
      </c>
      <c r="J113" s="18">
        <f>K113/10.764</f>
        <v>7.1534745447788932</v>
      </c>
      <c r="K113" s="19">
        <v>77</v>
      </c>
      <c r="L113" s="20">
        <f>M113/10.764</f>
        <v>1.9509476031215163</v>
      </c>
      <c r="M113" s="20">
        <v>21</v>
      </c>
      <c r="N113" s="20">
        <f>H113+J113+L113</f>
        <v>90.579710144927546</v>
      </c>
      <c r="O113" s="20">
        <f>M113+K113+I113</f>
        <v>975</v>
      </c>
      <c r="P113" s="21">
        <f>R113-N113</f>
        <v>48.773690078037916</v>
      </c>
      <c r="Q113" s="21">
        <f>S113-O113</f>
        <v>525</v>
      </c>
      <c r="R113" s="22">
        <f>S113/10.764</f>
        <v>139.35340022296546</v>
      </c>
      <c r="S113" s="46">
        <f>O113/0.65</f>
        <v>1500</v>
      </c>
      <c r="T113" s="34">
        <f t="shared" si="120"/>
        <v>16.295057599405428</v>
      </c>
      <c r="U113" s="37">
        <f t="shared" si="121"/>
        <v>175.4</v>
      </c>
    </row>
    <row r="114" spans="2:21" x14ac:dyDescent="0.3">
      <c r="B114" s="43">
        <v>233</v>
      </c>
      <c r="C114" s="1">
        <v>7</v>
      </c>
      <c r="D114" s="291"/>
      <c r="E114" s="14" t="s">
        <v>55</v>
      </c>
      <c r="F114" s="10">
        <v>1802</v>
      </c>
      <c r="G114" s="2" t="s">
        <v>58</v>
      </c>
      <c r="H114" s="3">
        <f>I114/10.764</f>
        <v>61.315496098104795</v>
      </c>
      <c r="I114" s="3">
        <v>660</v>
      </c>
      <c r="J114" s="4">
        <f>K114/10.764</f>
        <v>7.2463768115942031</v>
      </c>
      <c r="K114" s="5">
        <v>78</v>
      </c>
      <c r="L114" s="6">
        <f>M114/10.764</f>
        <v>1.3935340022296545</v>
      </c>
      <c r="M114" s="6">
        <v>15</v>
      </c>
      <c r="N114" s="6">
        <f t="shared" ref="N114:O119" si="129">H114+J114+L114</f>
        <v>69.955406911928648</v>
      </c>
      <c r="O114" s="6">
        <f>I114+K114+M114</f>
        <v>753</v>
      </c>
      <c r="P114" s="7">
        <f t="shared" ref="P114:Q119" si="130">R114-N114</f>
        <v>37.668296029500041</v>
      </c>
      <c r="Q114" s="7">
        <f>S114-O114</f>
        <v>405.46153846153834</v>
      </c>
      <c r="R114" s="8">
        <f>S114/10.764</f>
        <v>107.62370294142869</v>
      </c>
      <c r="S114" s="9">
        <f>O114/0.65</f>
        <v>1158.4615384615383</v>
      </c>
      <c r="T114" s="36">
        <f t="shared" si="120"/>
        <v>12.26309921962096</v>
      </c>
      <c r="U114" s="38">
        <f t="shared" si="121"/>
        <v>132</v>
      </c>
    </row>
    <row r="115" spans="2:21" x14ac:dyDescent="0.3">
      <c r="B115" s="43">
        <v>234</v>
      </c>
      <c r="C115" s="1">
        <v>7</v>
      </c>
      <c r="D115" s="291"/>
      <c r="E115" s="14" t="s">
        <v>55</v>
      </c>
      <c r="F115" s="10">
        <v>1803</v>
      </c>
      <c r="G115" s="2" t="s">
        <v>58</v>
      </c>
      <c r="H115" s="3">
        <f t="shared" ref="H115:H119" si="131">I115/10.764</f>
        <v>61.222593831289487</v>
      </c>
      <c r="I115" s="3">
        <v>659</v>
      </c>
      <c r="J115" s="4">
        <f t="shared" ref="J115:J119" si="132">K115/10.764</f>
        <v>7.5250836120401345</v>
      </c>
      <c r="K115" s="5">
        <v>81</v>
      </c>
      <c r="L115" s="6">
        <f t="shared" ref="L115:L119" si="133">M115/10.764</f>
        <v>1.6722408026755853</v>
      </c>
      <c r="M115" s="6">
        <v>18</v>
      </c>
      <c r="N115" s="6">
        <f t="shared" si="129"/>
        <v>70.41991824600521</v>
      </c>
      <c r="O115" s="6">
        <f t="shared" si="129"/>
        <v>758</v>
      </c>
      <c r="P115" s="7">
        <f t="shared" si="130"/>
        <v>37.918417517079732</v>
      </c>
      <c r="Q115" s="7">
        <f t="shared" si="130"/>
        <v>408.15384615384619</v>
      </c>
      <c r="R115" s="8">
        <f t="shared" ref="R115:R119" si="134">S115/10.764</f>
        <v>108.33833576308494</v>
      </c>
      <c r="S115" s="9">
        <f t="shared" ref="S115:S118" si="135">O115/0.65</f>
        <v>1166.1538461538462</v>
      </c>
      <c r="T115" s="36">
        <f t="shared" si="120"/>
        <v>12.244518766257899</v>
      </c>
      <c r="U115" s="38">
        <f t="shared" si="121"/>
        <v>131.80000000000001</v>
      </c>
    </row>
    <row r="116" spans="2:21" x14ac:dyDescent="0.3">
      <c r="B116" s="43">
        <v>235</v>
      </c>
      <c r="C116" s="1">
        <v>7</v>
      </c>
      <c r="D116" s="291"/>
      <c r="E116" s="14" t="s">
        <v>55</v>
      </c>
      <c r="F116" s="10">
        <v>1804</v>
      </c>
      <c r="G116" s="2" t="s">
        <v>58</v>
      </c>
      <c r="H116" s="3">
        <f t="shared" si="131"/>
        <v>58.900037160906727</v>
      </c>
      <c r="I116" s="3">
        <v>634</v>
      </c>
      <c r="J116" s="4">
        <f t="shared" si="132"/>
        <v>3.9947974730583429</v>
      </c>
      <c r="K116" s="5">
        <v>43</v>
      </c>
      <c r="L116" s="6">
        <f t="shared" si="133"/>
        <v>2.0438498699368264</v>
      </c>
      <c r="M116" s="6">
        <v>22</v>
      </c>
      <c r="N116" s="6">
        <f t="shared" si="129"/>
        <v>64.938684503901897</v>
      </c>
      <c r="O116" s="6">
        <f t="shared" si="129"/>
        <v>699</v>
      </c>
      <c r="P116" s="7">
        <f t="shared" si="130"/>
        <v>34.966983963639478</v>
      </c>
      <c r="Q116" s="7">
        <f t="shared" si="130"/>
        <v>376.38461538461524</v>
      </c>
      <c r="R116" s="8">
        <f t="shared" si="134"/>
        <v>99.905668467541375</v>
      </c>
      <c r="S116" s="9">
        <f t="shared" si="135"/>
        <v>1075.3846153846152</v>
      </c>
      <c r="T116" s="36">
        <f t="shared" si="120"/>
        <v>11.780007432181346</v>
      </c>
      <c r="U116" s="38">
        <f t="shared" si="121"/>
        <v>126.80000000000001</v>
      </c>
    </row>
    <row r="117" spans="2:21" x14ac:dyDescent="0.3">
      <c r="B117" s="43">
        <v>236</v>
      </c>
      <c r="C117" s="1">
        <v>7</v>
      </c>
      <c r="D117" s="291"/>
      <c r="E117" s="14" t="s">
        <v>55</v>
      </c>
      <c r="F117" s="10">
        <v>1805</v>
      </c>
      <c r="G117" s="2" t="s">
        <v>58</v>
      </c>
      <c r="H117" s="3">
        <f t="shared" si="131"/>
        <v>58.900037160906727</v>
      </c>
      <c r="I117" s="3">
        <v>634</v>
      </c>
      <c r="J117" s="4">
        <f t="shared" si="132"/>
        <v>3.9947974730583429</v>
      </c>
      <c r="K117" s="5">
        <v>43</v>
      </c>
      <c r="L117" s="6">
        <f t="shared" si="133"/>
        <v>2.0438498699368264</v>
      </c>
      <c r="M117" s="6">
        <v>22</v>
      </c>
      <c r="N117" s="6">
        <f t="shared" si="129"/>
        <v>64.938684503901897</v>
      </c>
      <c r="O117" s="6">
        <f t="shared" si="129"/>
        <v>699</v>
      </c>
      <c r="P117" s="7">
        <f t="shared" si="130"/>
        <v>34.966983963639478</v>
      </c>
      <c r="Q117" s="7">
        <f t="shared" si="130"/>
        <v>376.38461538461524</v>
      </c>
      <c r="R117" s="8">
        <f t="shared" si="134"/>
        <v>99.905668467541375</v>
      </c>
      <c r="S117" s="9">
        <f t="shared" si="135"/>
        <v>1075.3846153846152</v>
      </c>
      <c r="T117" s="36">
        <f t="shared" si="120"/>
        <v>11.780007432181346</v>
      </c>
      <c r="U117" s="38">
        <f t="shared" si="121"/>
        <v>126.80000000000001</v>
      </c>
    </row>
    <row r="118" spans="2:21" x14ac:dyDescent="0.3">
      <c r="B118" s="43">
        <v>237</v>
      </c>
      <c r="C118" s="1">
        <v>7</v>
      </c>
      <c r="D118" s="291"/>
      <c r="E118" s="14" t="s">
        <v>55</v>
      </c>
      <c r="F118" s="10">
        <v>1806</v>
      </c>
      <c r="G118" s="2" t="s">
        <v>58</v>
      </c>
      <c r="H118" s="3">
        <f t="shared" si="131"/>
        <v>58.900037160906727</v>
      </c>
      <c r="I118" s="3">
        <v>634</v>
      </c>
      <c r="J118" s="4">
        <f t="shared" si="132"/>
        <v>3.9947974730583429</v>
      </c>
      <c r="K118" s="5">
        <v>43</v>
      </c>
      <c r="L118" s="6">
        <f t="shared" si="133"/>
        <v>2.0438498699368264</v>
      </c>
      <c r="M118" s="6">
        <v>22</v>
      </c>
      <c r="N118" s="6">
        <f t="shared" si="129"/>
        <v>64.938684503901897</v>
      </c>
      <c r="O118" s="6">
        <f t="shared" si="129"/>
        <v>699</v>
      </c>
      <c r="P118" s="7">
        <f t="shared" si="130"/>
        <v>34.966983963639478</v>
      </c>
      <c r="Q118" s="7">
        <f t="shared" si="130"/>
        <v>376.38461538461524</v>
      </c>
      <c r="R118" s="8">
        <f t="shared" si="134"/>
        <v>99.905668467541375</v>
      </c>
      <c r="S118" s="9">
        <f t="shared" si="135"/>
        <v>1075.3846153846152</v>
      </c>
      <c r="T118" s="36">
        <f t="shared" si="120"/>
        <v>11.780007432181346</v>
      </c>
      <c r="U118" s="38">
        <f t="shared" si="121"/>
        <v>126.80000000000001</v>
      </c>
    </row>
    <row r="119" spans="2:21" ht="15" thickBot="1" x14ac:dyDescent="0.35">
      <c r="B119" s="43">
        <v>238</v>
      </c>
      <c r="C119" s="1">
        <v>7</v>
      </c>
      <c r="D119" s="291"/>
      <c r="E119" s="14" t="s">
        <v>55</v>
      </c>
      <c r="F119" s="10">
        <v>1807</v>
      </c>
      <c r="G119" s="2" t="s">
        <v>57</v>
      </c>
      <c r="H119" s="3">
        <f t="shared" si="131"/>
        <v>81.661092530657754</v>
      </c>
      <c r="I119" s="3">
        <v>879</v>
      </c>
      <c r="J119" s="4">
        <f t="shared" si="132"/>
        <v>9.3831289483463394</v>
      </c>
      <c r="K119" s="5">
        <v>101</v>
      </c>
      <c r="L119" s="6">
        <f t="shared" si="133"/>
        <v>2.1367521367521367</v>
      </c>
      <c r="M119" s="6">
        <v>23</v>
      </c>
      <c r="N119" s="6">
        <f t="shared" si="129"/>
        <v>93.18097361575623</v>
      </c>
      <c r="O119" s="6">
        <f t="shared" si="129"/>
        <v>1003</v>
      </c>
      <c r="P119" s="7">
        <f t="shared" si="130"/>
        <v>50.174370408484137</v>
      </c>
      <c r="Q119" s="7">
        <f t="shared" si="130"/>
        <v>540.07692307692309</v>
      </c>
      <c r="R119" s="8">
        <f t="shared" si="134"/>
        <v>143.35534402424037</v>
      </c>
      <c r="S119" s="9">
        <f>O119/0.65</f>
        <v>1543.0769230769231</v>
      </c>
      <c r="T119" s="36">
        <f t="shared" si="120"/>
        <v>16.33221850613155</v>
      </c>
      <c r="U119" s="38">
        <f t="shared" si="121"/>
        <v>175.8</v>
      </c>
    </row>
    <row r="120" spans="2:21" x14ac:dyDescent="0.3">
      <c r="B120" s="49">
        <v>247</v>
      </c>
      <c r="C120" s="42">
        <v>7</v>
      </c>
      <c r="D120" s="290" t="s">
        <v>28</v>
      </c>
      <c r="E120" s="15" t="s">
        <v>55</v>
      </c>
      <c r="F120" s="30">
        <v>1901</v>
      </c>
      <c r="G120" s="16" t="s">
        <v>57</v>
      </c>
      <c r="H120" s="17">
        <f>I120/10.764</f>
        <v>81.475287997027138</v>
      </c>
      <c r="I120" s="17">
        <v>877</v>
      </c>
      <c r="J120" s="18">
        <f>K120/10.764</f>
        <v>7.1534745447788932</v>
      </c>
      <c r="K120" s="19">
        <v>77</v>
      </c>
      <c r="L120" s="20">
        <f>M120/10.764</f>
        <v>1.9509476031215163</v>
      </c>
      <c r="M120" s="20">
        <v>21</v>
      </c>
      <c r="N120" s="20">
        <f>H120+J120+L120</f>
        <v>90.579710144927546</v>
      </c>
      <c r="O120" s="20">
        <f>M120+K120+I120</f>
        <v>975</v>
      </c>
      <c r="P120" s="21">
        <f>R120-N120</f>
        <v>48.773690078037916</v>
      </c>
      <c r="Q120" s="21">
        <f>S120-O120</f>
        <v>525</v>
      </c>
      <c r="R120" s="22">
        <f>S120/10.764</f>
        <v>139.35340022296546</v>
      </c>
      <c r="S120" s="46">
        <f>O120/0.65</f>
        <v>1500</v>
      </c>
      <c r="T120" s="34">
        <f t="shared" si="120"/>
        <v>16.295057599405428</v>
      </c>
      <c r="U120" s="37">
        <f t="shared" si="121"/>
        <v>175.4</v>
      </c>
    </row>
    <row r="121" spans="2:21" x14ac:dyDescent="0.3">
      <c r="B121" s="43">
        <v>248</v>
      </c>
      <c r="C121" s="1">
        <v>7</v>
      </c>
      <c r="D121" s="291"/>
      <c r="E121" s="14" t="s">
        <v>55</v>
      </c>
      <c r="F121" s="10">
        <v>1902</v>
      </c>
      <c r="G121" s="2" t="s">
        <v>58</v>
      </c>
      <c r="H121" s="3">
        <f>I121/10.764</f>
        <v>61.315496098104795</v>
      </c>
      <c r="I121" s="3">
        <v>660</v>
      </c>
      <c r="J121" s="4">
        <f>K121/10.764</f>
        <v>7.2463768115942031</v>
      </c>
      <c r="K121" s="5">
        <v>78</v>
      </c>
      <c r="L121" s="6">
        <f>M121/10.764</f>
        <v>1.3935340022296545</v>
      </c>
      <c r="M121" s="6">
        <v>15</v>
      </c>
      <c r="N121" s="6">
        <f t="shared" ref="N121:O126" si="136">H121+J121+L121</f>
        <v>69.955406911928648</v>
      </c>
      <c r="O121" s="6">
        <f>I121+K121+M121</f>
        <v>753</v>
      </c>
      <c r="P121" s="7">
        <f t="shared" ref="P121:Q126" si="137">R121-N121</f>
        <v>37.668296029500041</v>
      </c>
      <c r="Q121" s="7">
        <f>S121-O121</f>
        <v>405.46153846153834</v>
      </c>
      <c r="R121" s="8">
        <f>S121/10.764</f>
        <v>107.62370294142869</v>
      </c>
      <c r="S121" s="9">
        <f>O121/0.65</f>
        <v>1158.4615384615383</v>
      </c>
      <c r="T121" s="36">
        <f t="shared" si="120"/>
        <v>12.26309921962096</v>
      </c>
      <c r="U121" s="38">
        <f t="shared" si="121"/>
        <v>132</v>
      </c>
    </row>
    <row r="122" spans="2:21" x14ac:dyDescent="0.3">
      <c r="B122" s="43">
        <v>249</v>
      </c>
      <c r="C122" s="1">
        <v>7</v>
      </c>
      <c r="D122" s="291"/>
      <c r="E122" s="14" t="s">
        <v>55</v>
      </c>
      <c r="F122" s="10">
        <v>1903</v>
      </c>
      <c r="G122" s="2" t="s">
        <v>58</v>
      </c>
      <c r="H122" s="3">
        <f t="shared" ref="H122:H126" si="138">I122/10.764</f>
        <v>61.222593831289487</v>
      </c>
      <c r="I122" s="3">
        <v>659</v>
      </c>
      <c r="J122" s="4">
        <f t="shared" ref="J122:J126" si="139">K122/10.764</f>
        <v>7.5250836120401345</v>
      </c>
      <c r="K122" s="5">
        <v>81</v>
      </c>
      <c r="L122" s="6">
        <f t="shared" ref="L122:L126" si="140">M122/10.764</f>
        <v>1.6722408026755853</v>
      </c>
      <c r="M122" s="6">
        <v>18</v>
      </c>
      <c r="N122" s="6">
        <f t="shared" si="136"/>
        <v>70.41991824600521</v>
      </c>
      <c r="O122" s="6">
        <f t="shared" si="136"/>
        <v>758</v>
      </c>
      <c r="P122" s="7">
        <f t="shared" si="137"/>
        <v>37.918417517079732</v>
      </c>
      <c r="Q122" s="7">
        <f t="shared" si="137"/>
        <v>408.15384615384619</v>
      </c>
      <c r="R122" s="8">
        <f t="shared" ref="R122:R126" si="141">S122/10.764</f>
        <v>108.33833576308494</v>
      </c>
      <c r="S122" s="9">
        <f t="shared" ref="S122:S125" si="142">O122/0.65</f>
        <v>1166.1538461538462</v>
      </c>
      <c r="T122" s="36">
        <f t="shared" si="120"/>
        <v>12.244518766257899</v>
      </c>
      <c r="U122" s="38">
        <f t="shared" si="121"/>
        <v>131.80000000000001</v>
      </c>
    </row>
    <row r="123" spans="2:21" x14ac:dyDescent="0.3">
      <c r="B123" s="43">
        <v>250</v>
      </c>
      <c r="C123" s="1">
        <v>7</v>
      </c>
      <c r="D123" s="291"/>
      <c r="E123" s="14" t="s">
        <v>55</v>
      </c>
      <c r="F123" s="10">
        <v>1904</v>
      </c>
      <c r="G123" s="2" t="s">
        <v>58</v>
      </c>
      <c r="H123" s="3">
        <f t="shared" si="138"/>
        <v>58.900037160906727</v>
      </c>
      <c r="I123" s="3">
        <v>634</v>
      </c>
      <c r="J123" s="4">
        <f t="shared" si="139"/>
        <v>3.9947974730583429</v>
      </c>
      <c r="K123" s="5">
        <v>43</v>
      </c>
      <c r="L123" s="6">
        <f t="shared" si="140"/>
        <v>2.0438498699368264</v>
      </c>
      <c r="M123" s="6">
        <v>22</v>
      </c>
      <c r="N123" s="6">
        <f t="shared" si="136"/>
        <v>64.938684503901897</v>
      </c>
      <c r="O123" s="6">
        <f t="shared" si="136"/>
        <v>699</v>
      </c>
      <c r="P123" s="7">
        <f t="shared" si="137"/>
        <v>34.966983963639478</v>
      </c>
      <c r="Q123" s="7">
        <f t="shared" si="137"/>
        <v>376.38461538461524</v>
      </c>
      <c r="R123" s="8">
        <f t="shared" si="141"/>
        <v>99.905668467541375</v>
      </c>
      <c r="S123" s="9">
        <f t="shared" si="142"/>
        <v>1075.3846153846152</v>
      </c>
      <c r="T123" s="36">
        <f t="shared" si="120"/>
        <v>11.780007432181346</v>
      </c>
      <c r="U123" s="38">
        <f t="shared" si="121"/>
        <v>126.80000000000001</v>
      </c>
    </row>
    <row r="124" spans="2:21" x14ac:dyDescent="0.3">
      <c r="B124" s="43">
        <v>251</v>
      </c>
      <c r="C124" s="1">
        <v>7</v>
      </c>
      <c r="D124" s="291"/>
      <c r="E124" s="14" t="s">
        <v>55</v>
      </c>
      <c r="F124" s="10">
        <v>1905</v>
      </c>
      <c r="G124" s="2" t="s">
        <v>58</v>
      </c>
      <c r="H124" s="3">
        <f t="shared" si="138"/>
        <v>58.900037160906727</v>
      </c>
      <c r="I124" s="3">
        <v>634</v>
      </c>
      <c r="J124" s="4">
        <f t="shared" si="139"/>
        <v>3.9947974730583429</v>
      </c>
      <c r="K124" s="5">
        <v>43</v>
      </c>
      <c r="L124" s="6">
        <f t="shared" si="140"/>
        <v>2.0438498699368264</v>
      </c>
      <c r="M124" s="6">
        <v>22</v>
      </c>
      <c r="N124" s="6">
        <f t="shared" si="136"/>
        <v>64.938684503901897</v>
      </c>
      <c r="O124" s="6">
        <f t="shared" si="136"/>
        <v>699</v>
      </c>
      <c r="P124" s="7">
        <f t="shared" si="137"/>
        <v>34.966983963639478</v>
      </c>
      <c r="Q124" s="7">
        <f t="shared" si="137"/>
        <v>376.38461538461524</v>
      </c>
      <c r="R124" s="8">
        <f t="shared" si="141"/>
        <v>99.905668467541375</v>
      </c>
      <c r="S124" s="9">
        <f t="shared" si="142"/>
        <v>1075.3846153846152</v>
      </c>
      <c r="T124" s="36">
        <f t="shared" si="120"/>
        <v>11.780007432181346</v>
      </c>
      <c r="U124" s="38">
        <f t="shared" si="121"/>
        <v>126.80000000000001</v>
      </c>
    </row>
    <row r="125" spans="2:21" x14ac:dyDescent="0.3">
      <c r="B125" s="43">
        <v>252</v>
      </c>
      <c r="C125" s="1">
        <v>7</v>
      </c>
      <c r="D125" s="291"/>
      <c r="E125" s="14" t="s">
        <v>55</v>
      </c>
      <c r="F125" s="10">
        <v>1906</v>
      </c>
      <c r="G125" s="2" t="s">
        <v>58</v>
      </c>
      <c r="H125" s="3">
        <f t="shared" si="138"/>
        <v>58.900037160906727</v>
      </c>
      <c r="I125" s="3">
        <v>634</v>
      </c>
      <c r="J125" s="4">
        <f t="shared" si="139"/>
        <v>3.9947974730583429</v>
      </c>
      <c r="K125" s="5">
        <v>43</v>
      </c>
      <c r="L125" s="6">
        <f t="shared" si="140"/>
        <v>2.0438498699368264</v>
      </c>
      <c r="M125" s="6">
        <v>22</v>
      </c>
      <c r="N125" s="6">
        <f t="shared" si="136"/>
        <v>64.938684503901897</v>
      </c>
      <c r="O125" s="6">
        <f t="shared" si="136"/>
        <v>699</v>
      </c>
      <c r="P125" s="7">
        <f t="shared" si="137"/>
        <v>34.966983963639478</v>
      </c>
      <c r="Q125" s="7">
        <f t="shared" si="137"/>
        <v>376.38461538461524</v>
      </c>
      <c r="R125" s="8">
        <f t="shared" si="141"/>
        <v>99.905668467541375</v>
      </c>
      <c r="S125" s="9">
        <f t="shared" si="142"/>
        <v>1075.3846153846152</v>
      </c>
      <c r="T125" s="36">
        <f t="shared" si="120"/>
        <v>11.780007432181346</v>
      </c>
      <c r="U125" s="38">
        <f t="shared" si="121"/>
        <v>126.80000000000001</v>
      </c>
    </row>
    <row r="126" spans="2:21" ht="15" thickBot="1" x14ac:dyDescent="0.35">
      <c r="B126" s="43">
        <v>253</v>
      </c>
      <c r="C126" s="1">
        <v>7</v>
      </c>
      <c r="D126" s="291"/>
      <c r="E126" s="14" t="s">
        <v>55</v>
      </c>
      <c r="F126" s="10">
        <v>1907</v>
      </c>
      <c r="G126" s="2" t="s">
        <v>57</v>
      </c>
      <c r="H126" s="3">
        <f t="shared" si="138"/>
        <v>81.661092530657754</v>
      </c>
      <c r="I126" s="3">
        <v>879</v>
      </c>
      <c r="J126" s="4">
        <f t="shared" si="139"/>
        <v>9.3831289483463394</v>
      </c>
      <c r="K126" s="5">
        <v>101</v>
      </c>
      <c r="L126" s="6">
        <f t="shared" si="140"/>
        <v>2.1367521367521367</v>
      </c>
      <c r="M126" s="6">
        <v>23</v>
      </c>
      <c r="N126" s="6">
        <f t="shared" si="136"/>
        <v>93.18097361575623</v>
      </c>
      <c r="O126" s="6">
        <f t="shared" si="136"/>
        <v>1003</v>
      </c>
      <c r="P126" s="7">
        <f t="shared" si="137"/>
        <v>50.174370408484137</v>
      </c>
      <c r="Q126" s="7">
        <f t="shared" si="137"/>
        <v>540.07692307692309</v>
      </c>
      <c r="R126" s="8">
        <f t="shared" si="141"/>
        <v>143.35534402424037</v>
      </c>
      <c r="S126" s="9">
        <f>O126/0.65</f>
        <v>1543.0769230769231</v>
      </c>
      <c r="T126" s="36">
        <f t="shared" si="120"/>
        <v>16.33221850613155</v>
      </c>
      <c r="U126" s="38">
        <f t="shared" si="121"/>
        <v>175.8</v>
      </c>
    </row>
    <row r="127" spans="2:21" x14ac:dyDescent="0.3">
      <c r="B127" s="49">
        <v>262</v>
      </c>
      <c r="C127" s="42">
        <v>7</v>
      </c>
      <c r="D127" s="290" t="s">
        <v>29</v>
      </c>
      <c r="E127" s="15" t="s">
        <v>55</v>
      </c>
      <c r="F127" s="30">
        <v>2001</v>
      </c>
      <c r="G127" s="16" t="s">
        <v>57</v>
      </c>
      <c r="H127" s="17">
        <f>I127/10.764</f>
        <v>81.475287997027138</v>
      </c>
      <c r="I127" s="17">
        <v>877</v>
      </c>
      <c r="J127" s="18">
        <f>K127/10.764</f>
        <v>7.1534745447788932</v>
      </c>
      <c r="K127" s="19">
        <v>77</v>
      </c>
      <c r="L127" s="20">
        <f>M127/10.764</f>
        <v>1.9509476031215163</v>
      </c>
      <c r="M127" s="20">
        <v>21</v>
      </c>
      <c r="N127" s="20">
        <f>H127+J127+L127</f>
        <v>90.579710144927546</v>
      </c>
      <c r="O127" s="20">
        <f>M127+K127+I127</f>
        <v>975</v>
      </c>
      <c r="P127" s="21">
        <f>R127-N127</f>
        <v>48.773690078037916</v>
      </c>
      <c r="Q127" s="21">
        <f>S127-O127</f>
        <v>525</v>
      </c>
      <c r="R127" s="22">
        <f>S127/10.764</f>
        <v>139.35340022296546</v>
      </c>
      <c r="S127" s="46">
        <f>O127/0.65</f>
        <v>1500</v>
      </c>
      <c r="T127" s="34">
        <f t="shared" si="120"/>
        <v>16.295057599405428</v>
      </c>
      <c r="U127" s="37">
        <f t="shared" si="121"/>
        <v>175.4</v>
      </c>
    </row>
    <row r="128" spans="2:21" x14ac:dyDescent="0.3">
      <c r="B128" s="43">
        <v>263</v>
      </c>
      <c r="C128" s="1">
        <v>7</v>
      </c>
      <c r="D128" s="291"/>
      <c r="E128" s="14" t="s">
        <v>55</v>
      </c>
      <c r="F128" s="10">
        <v>2002</v>
      </c>
      <c r="G128" s="2" t="s">
        <v>58</v>
      </c>
      <c r="H128" s="3">
        <f>I128/10.764</f>
        <v>61.315496098104795</v>
      </c>
      <c r="I128" s="3">
        <v>660</v>
      </c>
      <c r="J128" s="4">
        <f>K128/10.764</f>
        <v>7.2463768115942031</v>
      </c>
      <c r="K128" s="5">
        <v>78</v>
      </c>
      <c r="L128" s="6">
        <f>M128/10.764</f>
        <v>1.3935340022296545</v>
      </c>
      <c r="M128" s="6">
        <v>15</v>
      </c>
      <c r="N128" s="6">
        <f t="shared" ref="N128:O133" si="143">H128+J128+L128</f>
        <v>69.955406911928648</v>
      </c>
      <c r="O128" s="6">
        <f>I128+K128+M128</f>
        <v>753</v>
      </c>
      <c r="P128" s="7">
        <f t="shared" ref="P128:Q133" si="144">R128-N128</f>
        <v>37.668296029500041</v>
      </c>
      <c r="Q128" s="7">
        <f>S128-O128</f>
        <v>405.46153846153834</v>
      </c>
      <c r="R128" s="8">
        <f>S128/10.764</f>
        <v>107.62370294142869</v>
      </c>
      <c r="S128" s="9">
        <f>O128/0.65</f>
        <v>1158.4615384615383</v>
      </c>
      <c r="T128" s="36">
        <f t="shared" si="120"/>
        <v>12.26309921962096</v>
      </c>
      <c r="U128" s="38">
        <f t="shared" si="121"/>
        <v>132</v>
      </c>
    </row>
    <row r="129" spans="2:21" x14ac:dyDescent="0.3">
      <c r="B129" s="43">
        <v>264</v>
      </c>
      <c r="C129" s="1">
        <v>7</v>
      </c>
      <c r="D129" s="291"/>
      <c r="E129" s="14" t="s">
        <v>55</v>
      </c>
      <c r="F129" s="10">
        <v>2003</v>
      </c>
      <c r="G129" s="2" t="s">
        <v>57</v>
      </c>
      <c r="H129" s="3">
        <f t="shared" ref="H129:H133" si="145">I129/10.764</f>
        <v>78.87402452619844</v>
      </c>
      <c r="I129" s="3">
        <v>849</v>
      </c>
      <c r="J129" s="4">
        <f t="shared" ref="J129:J133" si="146">K129/10.764</f>
        <v>9.9405425492382022</v>
      </c>
      <c r="K129" s="5">
        <v>107</v>
      </c>
      <c r="L129" s="6">
        <f t="shared" ref="L129:L133" si="147">M129/10.764</f>
        <v>1.4864362690449648</v>
      </c>
      <c r="M129" s="6">
        <v>16</v>
      </c>
      <c r="N129" s="6">
        <f t="shared" si="143"/>
        <v>90.3010033444816</v>
      </c>
      <c r="O129" s="6">
        <f t="shared" si="143"/>
        <v>972</v>
      </c>
      <c r="P129" s="7">
        <f t="shared" si="144"/>
        <v>48.62361718549009</v>
      </c>
      <c r="Q129" s="7">
        <f t="shared" si="144"/>
        <v>523.38461538461524</v>
      </c>
      <c r="R129" s="8">
        <f t="shared" ref="R129:R133" si="148">S129/10.764</f>
        <v>138.92462052997169</v>
      </c>
      <c r="S129" s="9">
        <f t="shared" ref="S129:S132" si="149">O129/0.65</f>
        <v>1495.3846153846152</v>
      </c>
      <c r="T129" s="36">
        <f t="shared" si="120"/>
        <v>15.774804905239689</v>
      </c>
      <c r="U129" s="38">
        <f t="shared" si="121"/>
        <v>169.8</v>
      </c>
    </row>
    <row r="130" spans="2:21" x14ac:dyDescent="0.3">
      <c r="B130" s="43">
        <v>265</v>
      </c>
      <c r="C130" s="1">
        <v>7</v>
      </c>
      <c r="D130" s="291"/>
      <c r="E130" s="14" t="s">
        <v>55</v>
      </c>
      <c r="F130" s="10">
        <v>2004</v>
      </c>
      <c r="G130" s="2" t="s">
        <v>58</v>
      </c>
      <c r="H130" s="3">
        <f t="shared" si="145"/>
        <v>58.900037160906727</v>
      </c>
      <c r="I130" s="3">
        <v>634</v>
      </c>
      <c r="J130" s="4">
        <f t="shared" si="146"/>
        <v>3.9947974730583429</v>
      </c>
      <c r="K130" s="5">
        <v>43</v>
      </c>
      <c r="L130" s="6">
        <f t="shared" si="147"/>
        <v>2.0438498699368264</v>
      </c>
      <c r="M130" s="6">
        <v>22</v>
      </c>
      <c r="N130" s="6">
        <f t="shared" si="143"/>
        <v>64.938684503901897</v>
      </c>
      <c r="O130" s="6">
        <f t="shared" si="143"/>
        <v>699</v>
      </c>
      <c r="P130" s="7">
        <f t="shared" si="144"/>
        <v>34.966983963639478</v>
      </c>
      <c r="Q130" s="7">
        <f t="shared" si="144"/>
        <v>376.38461538461524</v>
      </c>
      <c r="R130" s="8">
        <f t="shared" si="148"/>
        <v>99.905668467541375</v>
      </c>
      <c r="S130" s="9">
        <f t="shared" si="149"/>
        <v>1075.3846153846152</v>
      </c>
      <c r="T130" s="36">
        <f t="shared" si="120"/>
        <v>11.780007432181346</v>
      </c>
      <c r="U130" s="38">
        <f t="shared" si="121"/>
        <v>126.80000000000001</v>
      </c>
    </row>
    <row r="131" spans="2:21" x14ac:dyDescent="0.3">
      <c r="B131" s="43">
        <v>266</v>
      </c>
      <c r="C131" s="1">
        <v>7</v>
      </c>
      <c r="D131" s="291"/>
      <c r="E131" s="14" t="s">
        <v>55</v>
      </c>
      <c r="F131" s="10">
        <v>2005</v>
      </c>
      <c r="G131" s="2" t="s">
        <v>58</v>
      </c>
      <c r="H131" s="3">
        <f t="shared" si="145"/>
        <v>58.900037160906727</v>
      </c>
      <c r="I131" s="3">
        <v>634</v>
      </c>
      <c r="J131" s="4">
        <f t="shared" si="146"/>
        <v>3.9947974730583429</v>
      </c>
      <c r="K131" s="5">
        <v>43</v>
      </c>
      <c r="L131" s="6">
        <f t="shared" si="147"/>
        <v>2.0438498699368264</v>
      </c>
      <c r="M131" s="6">
        <v>22</v>
      </c>
      <c r="N131" s="6">
        <f t="shared" si="143"/>
        <v>64.938684503901897</v>
      </c>
      <c r="O131" s="6">
        <f t="shared" si="143"/>
        <v>699</v>
      </c>
      <c r="P131" s="7">
        <f t="shared" si="144"/>
        <v>34.966983963639478</v>
      </c>
      <c r="Q131" s="7">
        <f t="shared" si="144"/>
        <v>376.38461538461524</v>
      </c>
      <c r="R131" s="8">
        <f t="shared" si="148"/>
        <v>99.905668467541375</v>
      </c>
      <c r="S131" s="9">
        <f t="shared" si="149"/>
        <v>1075.3846153846152</v>
      </c>
      <c r="T131" s="36">
        <f t="shared" si="120"/>
        <v>11.780007432181346</v>
      </c>
      <c r="U131" s="38">
        <f t="shared" si="121"/>
        <v>126.80000000000001</v>
      </c>
    </row>
    <row r="132" spans="2:21" x14ac:dyDescent="0.3">
      <c r="B132" s="43">
        <v>267</v>
      </c>
      <c r="C132" s="1">
        <v>7</v>
      </c>
      <c r="D132" s="291"/>
      <c r="E132" s="14" t="s">
        <v>55</v>
      </c>
      <c r="F132" s="10">
        <v>2006</v>
      </c>
      <c r="G132" s="2" t="s">
        <v>58</v>
      </c>
      <c r="H132" s="3">
        <f t="shared" si="145"/>
        <v>58.900037160906727</v>
      </c>
      <c r="I132" s="3">
        <v>634</v>
      </c>
      <c r="J132" s="4">
        <f t="shared" si="146"/>
        <v>3.9947974730583429</v>
      </c>
      <c r="K132" s="5">
        <v>43</v>
      </c>
      <c r="L132" s="6">
        <f t="shared" si="147"/>
        <v>2.0438498699368264</v>
      </c>
      <c r="M132" s="6">
        <v>22</v>
      </c>
      <c r="N132" s="6">
        <f t="shared" si="143"/>
        <v>64.938684503901897</v>
      </c>
      <c r="O132" s="6">
        <f t="shared" si="143"/>
        <v>699</v>
      </c>
      <c r="P132" s="7">
        <f t="shared" si="144"/>
        <v>34.966983963639478</v>
      </c>
      <c r="Q132" s="7">
        <f t="shared" si="144"/>
        <v>376.38461538461524</v>
      </c>
      <c r="R132" s="8">
        <f t="shared" si="148"/>
        <v>99.905668467541375</v>
      </c>
      <c r="S132" s="9">
        <f t="shared" si="149"/>
        <v>1075.3846153846152</v>
      </c>
      <c r="T132" s="36">
        <f t="shared" si="120"/>
        <v>11.780007432181346</v>
      </c>
      <c r="U132" s="38">
        <f t="shared" si="121"/>
        <v>126.80000000000001</v>
      </c>
    </row>
    <row r="133" spans="2:21" ht="15" thickBot="1" x14ac:dyDescent="0.35">
      <c r="B133" s="43">
        <v>268</v>
      </c>
      <c r="C133" s="1">
        <v>7</v>
      </c>
      <c r="D133" s="291"/>
      <c r="E133" s="14" t="s">
        <v>55</v>
      </c>
      <c r="F133" s="10">
        <v>2007</v>
      </c>
      <c r="G133" s="2" t="s">
        <v>57</v>
      </c>
      <c r="H133" s="3">
        <f t="shared" si="145"/>
        <v>81.661092530657754</v>
      </c>
      <c r="I133" s="3">
        <v>879</v>
      </c>
      <c r="J133" s="4">
        <f t="shared" si="146"/>
        <v>9.3831289483463394</v>
      </c>
      <c r="K133" s="5">
        <v>101</v>
      </c>
      <c r="L133" s="6">
        <f t="shared" si="147"/>
        <v>2.1367521367521367</v>
      </c>
      <c r="M133" s="6">
        <v>23</v>
      </c>
      <c r="N133" s="6">
        <f t="shared" si="143"/>
        <v>93.18097361575623</v>
      </c>
      <c r="O133" s="6">
        <f t="shared" si="143"/>
        <v>1003</v>
      </c>
      <c r="P133" s="7">
        <f t="shared" si="144"/>
        <v>50.174370408484137</v>
      </c>
      <c r="Q133" s="7">
        <f t="shared" si="144"/>
        <v>540.07692307692309</v>
      </c>
      <c r="R133" s="8">
        <f t="shared" si="148"/>
        <v>143.35534402424037</v>
      </c>
      <c r="S133" s="9">
        <f>O133/0.65</f>
        <v>1543.0769230769231</v>
      </c>
      <c r="T133" s="36">
        <f t="shared" si="120"/>
        <v>16.33221850613155</v>
      </c>
      <c r="U133" s="38">
        <f t="shared" si="121"/>
        <v>175.8</v>
      </c>
    </row>
    <row r="134" spans="2:21" x14ac:dyDescent="0.3">
      <c r="B134" s="49">
        <v>277</v>
      </c>
      <c r="C134" s="42">
        <v>7</v>
      </c>
      <c r="D134" s="290" t="s">
        <v>30</v>
      </c>
      <c r="E134" s="15" t="s">
        <v>55</v>
      </c>
      <c r="F134" s="30">
        <v>2101</v>
      </c>
      <c r="G134" s="16" t="s">
        <v>57</v>
      </c>
      <c r="H134" s="17">
        <f>I134/10.764</f>
        <v>81.475287997027138</v>
      </c>
      <c r="I134" s="17">
        <v>877</v>
      </c>
      <c r="J134" s="18">
        <f>K134/10.764</f>
        <v>7.1534745447788932</v>
      </c>
      <c r="K134" s="19">
        <v>77</v>
      </c>
      <c r="L134" s="20">
        <f>M134/10.764</f>
        <v>1.9509476031215163</v>
      </c>
      <c r="M134" s="20">
        <v>21</v>
      </c>
      <c r="N134" s="20">
        <f>H134+J134+L134</f>
        <v>90.579710144927546</v>
      </c>
      <c r="O134" s="20">
        <f>M134+K134+I134</f>
        <v>975</v>
      </c>
      <c r="P134" s="21">
        <f>R134-N134</f>
        <v>48.773690078037916</v>
      </c>
      <c r="Q134" s="21">
        <f>S134-O134</f>
        <v>525</v>
      </c>
      <c r="R134" s="22">
        <f>S134/10.764</f>
        <v>139.35340022296546</v>
      </c>
      <c r="S134" s="46">
        <f>O134/0.65</f>
        <v>1500</v>
      </c>
      <c r="T134" s="34">
        <f t="shared" si="120"/>
        <v>16.295057599405428</v>
      </c>
      <c r="U134" s="37">
        <f t="shared" si="121"/>
        <v>175.4</v>
      </c>
    </row>
    <row r="135" spans="2:21" x14ac:dyDescent="0.3">
      <c r="B135" s="43">
        <v>278</v>
      </c>
      <c r="C135" s="1">
        <v>7</v>
      </c>
      <c r="D135" s="291"/>
      <c r="E135" s="14" t="s">
        <v>55</v>
      </c>
      <c r="F135" s="10">
        <v>2102</v>
      </c>
      <c r="G135" s="2" t="s">
        <v>58</v>
      </c>
      <c r="H135" s="3">
        <f>I135/10.764</f>
        <v>61.315496098104795</v>
      </c>
      <c r="I135" s="3">
        <v>660</v>
      </c>
      <c r="J135" s="4">
        <f>K135/10.764</f>
        <v>7.2463768115942031</v>
      </c>
      <c r="K135" s="5">
        <v>78</v>
      </c>
      <c r="L135" s="6">
        <f>M135/10.764</f>
        <v>1.3935340022296545</v>
      </c>
      <c r="M135" s="6">
        <v>15</v>
      </c>
      <c r="N135" s="6">
        <f t="shared" ref="N135:O140" si="150">H135+J135+L135</f>
        <v>69.955406911928648</v>
      </c>
      <c r="O135" s="6">
        <f>I135+K135+M135</f>
        <v>753</v>
      </c>
      <c r="P135" s="7">
        <f t="shared" ref="P135:Q140" si="151">R135-N135</f>
        <v>37.668296029500041</v>
      </c>
      <c r="Q135" s="7">
        <f>S135-O135</f>
        <v>405.46153846153834</v>
      </c>
      <c r="R135" s="8">
        <f>S135/10.764</f>
        <v>107.62370294142869</v>
      </c>
      <c r="S135" s="9">
        <f>O135/0.65</f>
        <v>1158.4615384615383</v>
      </c>
      <c r="T135" s="36">
        <f t="shared" si="120"/>
        <v>12.26309921962096</v>
      </c>
      <c r="U135" s="38">
        <f t="shared" si="121"/>
        <v>132</v>
      </c>
    </row>
    <row r="136" spans="2:21" x14ac:dyDescent="0.3">
      <c r="B136" s="43">
        <v>279</v>
      </c>
      <c r="C136" s="1">
        <v>7</v>
      </c>
      <c r="D136" s="291"/>
      <c r="E136" s="14" t="s">
        <v>55</v>
      </c>
      <c r="F136" s="10">
        <v>2103</v>
      </c>
      <c r="G136" s="2" t="s">
        <v>57</v>
      </c>
      <c r="H136" s="3">
        <f t="shared" ref="H136:H140" si="152">I136/10.764</f>
        <v>78.87402452619844</v>
      </c>
      <c r="I136" s="3">
        <v>849</v>
      </c>
      <c r="J136" s="4">
        <f t="shared" ref="J136:J140" si="153">K136/10.764</f>
        <v>9.9405425492382022</v>
      </c>
      <c r="K136" s="5">
        <v>107</v>
      </c>
      <c r="L136" s="6">
        <f t="shared" ref="L136:L140" si="154">M136/10.764</f>
        <v>1.4864362690449648</v>
      </c>
      <c r="M136" s="6">
        <v>16</v>
      </c>
      <c r="N136" s="6">
        <f t="shared" si="150"/>
        <v>90.3010033444816</v>
      </c>
      <c r="O136" s="6">
        <f t="shared" si="150"/>
        <v>972</v>
      </c>
      <c r="P136" s="7">
        <f t="shared" si="151"/>
        <v>48.62361718549009</v>
      </c>
      <c r="Q136" s="7">
        <f t="shared" si="151"/>
        <v>523.38461538461524</v>
      </c>
      <c r="R136" s="8">
        <f t="shared" ref="R136:R140" si="155">S136/10.764</f>
        <v>138.92462052997169</v>
      </c>
      <c r="S136" s="9">
        <f t="shared" ref="S136:S139" si="156">O136/0.65</f>
        <v>1495.3846153846152</v>
      </c>
      <c r="T136" s="36">
        <f t="shared" si="120"/>
        <v>15.774804905239689</v>
      </c>
      <c r="U136" s="38">
        <f t="shared" si="121"/>
        <v>169.8</v>
      </c>
    </row>
    <row r="137" spans="2:21" x14ac:dyDescent="0.3">
      <c r="B137" s="43">
        <v>280</v>
      </c>
      <c r="C137" s="1">
        <v>7</v>
      </c>
      <c r="D137" s="291"/>
      <c r="E137" s="14" t="s">
        <v>55</v>
      </c>
      <c r="F137" s="10">
        <v>2104</v>
      </c>
      <c r="G137" s="2" t="s">
        <v>58</v>
      </c>
      <c r="H137" s="3">
        <f t="shared" si="152"/>
        <v>58.900037160906727</v>
      </c>
      <c r="I137" s="3">
        <v>634</v>
      </c>
      <c r="J137" s="4">
        <f t="shared" si="153"/>
        <v>3.9947974730583429</v>
      </c>
      <c r="K137" s="5">
        <v>43</v>
      </c>
      <c r="L137" s="6">
        <f t="shared" si="154"/>
        <v>2.0438498699368264</v>
      </c>
      <c r="M137" s="6">
        <v>22</v>
      </c>
      <c r="N137" s="6">
        <f t="shared" si="150"/>
        <v>64.938684503901897</v>
      </c>
      <c r="O137" s="6">
        <f t="shared" si="150"/>
        <v>699</v>
      </c>
      <c r="P137" s="7">
        <f t="shared" si="151"/>
        <v>34.966983963639478</v>
      </c>
      <c r="Q137" s="7">
        <f t="shared" si="151"/>
        <v>376.38461538461524</v>
      </c>
      <c r="R137" s="8">
        <f t="shared" si="155"/>
        <v>99.905668467541375</v>
      </c>
      <c r="S137" s="9">
        <f t="shared" si="156"/>
        <v>1075.3846153846152</v>
      </c>
      <c r="T137" s="36">
        <f t="shared" ref="T137:T168" si="157">U137/10.764</f>
        <v>11.780007432181346</v>
      </c>
      <c r="U137" s="38">
        <f t="shared" ref="U137:U168" si="158">I137*0.2</f>
        <v>126.80000000000001</v>
      </c>
    </row>
    <row r="138" spans="2:21" x14ac:dyDescent="0.3">
      <c r="B138" s="43">
        <v>281</v>
      </c>
      <c r="C138" s="1">
        <v>7</v>
      </c>
      <c r="D138" s="291"/>
      <c r="E138" s="14" t="s">
        <v>55</v>
      </c>
      <c r="F138" s="10">
        <v>2105</v>
      </c>
      <c r="G138" s="2" t="s">
        <v>58</v>
      </c>
      <c r="H138" s="3">
        <f t="shared" si="152"/>
        <v>58.900037160906727</v>
      </c>
      <c r="I138" s="3">
        <v>634</v>
      </c>
      <c r="J138" s="4">
        <f t="shared" si="153"/>
        <v>3.9947974730583429</v>
      </c>
      <c r="K138" s="5">
        <v>43</v>
      </c>
      <c r="L138" s="6">
        <f t="shared" si="154"/>
        <v>2.0438498699368264</v>
      </c>
      <c r="M138" s="6">
        <v>22</v>
      </c>
      <c r="N138" s="6">
        <f t="shared" si="150"/>
        <v>64.938684503901897</v>
      </c>
      <c r="O138" s="6">
        <f t="shared" si="150"/>
        <v>699</v>
      </c>
      <c r="P138" s="7">
        <f t="shared" si="151"/>
        <v>34.966983963639478</v>
      </c>
      <c r="Q138" s="7">
        <f t="shared" si="151"/>
        <v>376.38461538461524</v>
      </c>
      <c r="R138" s="8">
        <f t="shared" si="155"/>
        <v>99.905668467541375</v>
      </c>
      <c r="S138" s="9">
        <f t="shared" si="156"/>
        <v>1075.3846153846152</v>
      </c>
      <c r="T138" s="36">
        <f t="shared" si="157"/>
        <v>11.780007432181346</v>
      </c>
      <c r="U138" s="38">
        <f t="shared" si="158"/>
        <v>126.80000000000001</v>
      </c>
    </row>
    <row r="139" spans="2:21" x14ac:dyDescent="0.3">
      <c r="B139" s="43">
        <v>282</v>
      </c>
      <c r="C139" s="1">
        <v>7</v>
      </c>
      <c r="D139" s="291"/>
      <c r="E139" s="14" t="s">
        <v>55</v>
      </c>
      <c r="F139" s="10">
        <v>2106</v>
      </c>
      <c r="G139" s="2" t="s">
        <v>58</v>
      </c>
      <c r="H139" s="3">
        <f t="shared" si="152"/>
        <v>58.900037160906727</v>
      </c>
      <c r="I139" s="3">
        <v>634</v>
      </c>
      <c r="J139" s="4">
        <f t="shared" si="153"/>
        <v>3.9947974730583429</v>
      </c>
      <c r="K139" s="5">
        <v>43</v>
      </c>
      <c r="L139" s="6">
        <f t="shared" si="154"/>
        <v>2.0438498699368264</v>
      </c>
      <c r="M139" s="6">
        <v>22</v>
      </c>
      <c r="N139" s="6">
        <f t="shared" si="150"/>
        <v>64.938684503901897</v>
      </c>
      <c r="O139" s="6">
        <f t="shared" si="150"/>
        <v>699</v>
      </c>
      <c r="P139" s="7">
        <f t="shared" si="151"/>
        <v>34.966983963639478</v>
      </c>
      <c r="Q139" s="7">
        <f t="shared" si="151"/>
        <v>376.38461538461524</v>
      </c>
      <c r="R139" s="8">
        <f t="shared" si="155"/>
        <v>99.905668467541375</v>
      </c>
      <c r="S139" s="9">
        <f t="shared" si="156"/>
        <v>1075.3846153846152</v>
      </c>
      <c r="T139" s="36">
        <f t="shared" si="157"/>
        <v>11.780007432181346</v>
      </c>
      <c r="U139" s="38">
        <f t="shared" si="158"/>
        <v>126.80000000000001</v>
      </c>
    </row>
    <row r="140" spans="2:21" ht="15" thickBot="1" x14ac:dyDescent="0.35">
      <c r="B140" s="43">
        <v>283</v>
      </c>
      <c r="C140" s="1">
        <v>7</v>
      </c>
      <c r="D140" s="291"/>
      <c r="E140" s="14" t="s">
        <v>55</v>
      </c>
      <c r="F140" s="10">
        <v>2107</v>
      </c>
      <c r="G140" s="2" t="s">
        <v>57</v>
      </c>
      <c r="H140" s="3">
        <f t="shared" si="152"/>
        <v>81.661092530657754</v>
      </c>
      <c r="I140" s="3">
        <v>879</v>
      </c>
      <c r="J140" s="4">
        <f t="shared" si="153"/>
        <v>9.3831289483463394</v>
      </c>
      <c r="K140" s="5">
        <v>101</v>
      </c>
      <c r="L140" s="6">
        <f t="shared" si="154"/>
        <v>2.1367521367521367</v>
      </c>
      <c r="M140" s="6">
        <v>23</v>
      </c>
      <c r="N140" s="6">
        <f t="shared" si="150"/>
        <v>93.18097361575623</v>
      </c>
      <c r="O140" s="6">
        <f t="shared" si="150"/>
        <v>1003</v>
      </c>
      <c r="P140" s="7">
        <f t="shared" si="151"/>
        <v>50.174370408484137</v>
      </c>
      <c r="Q140" s="7">
        <f t="shared" si="151"/>
        <v>540.07692307692309</v>
      </c>
      <c r="R140" s="8">
        <f t="shared" si="155"/>
        <v>143.35534402424037</v>
      </c>
      <c r="S140" s="9">
        <f>O140/0.65</f>
        <v>1543.0769230769231</v>
      </c>
      <c r="T140" s="36">
        <f t="shared" si="157"/>
        <v>16.33221850613155</v>
      </c>
      <c r="U140" s="38">
        <f t="shared" si="158"/>
        <v>175.8</v>
      </c>
    </row>
    <row r="141" spans="2:21" x14ac:dyDescent="0.3">
      <c r="B141" s="49">
        <v>292</v>
      </c>
      <c r="C141" s="42">
        <v>7</v>
      </c>
      <c r="D141" s="290" t="s">
        <v>31</v>
      </c>
      <c r="E141" s="15" t="s">
        <v>55</v>
      </c>
      <c r="F141" s="30">
        <v>2201</v>
      </c>
      <c r="G141" s="16" t="s">
        <v>57</v>
      </c>
      <c r="H141" s="17">
        <f>I141/10.764</f>
        <v>81.475287997027138</v>
      </c>
      <c r="I141" s="17">
        <v>877</v>
      </c>
      <c r="J141" s="18">
        <f>K141/10.764</f>
        <v>7.1534745447788932</v>
      </c>
      <c r="K141" s="19">
        <v>77</v>
      </c>
      <c r="L141" s="20">
        <f>M141/10.764</f>
        <v>1.9509476031215163</v>
      </c>
      <c r="M141" s="20">
        <v>21</v>
      </c>
      <c r="N141" s="20">
        <f>H141+J141+L141</f>
        <v>90.579710144927546</v>
      </c>
      <c r="O141" s="20">
        <f>M141+K141+I141</f>
        <v>975</v>
      </c>
      <c r="P141" s="21">
        <f>R141-N141</f>
        <v>48.773690078037916</v>
      </c>
      <c r="Q141" s="21">
        <f>S141-O141</f>
        <v>525</v>
      </c>
      <c r="R141" s="22">
        <f>S141/10.764</f>
        <v>139.35340022296546</v>
      </c>
      <c r="S141" s="46">
        <f>O141/0.65</f>
        <v>1500</v>
      </c>
      <c r="T141" s="34">
        <f t="shared" si="157"/>
        <v>16.295057599405428</v>
      </c>
      <c r="U141" s="37">
        <f t="shared" si="158"/>
        <v>175.4</v>
      </c>
    </row>
    <row r="142" spans="2:21" x14ac:dyDescent="0.3">
      <c r="B142" s="43">
        <v>293</v>
      </c>
      <c r="C142" s="1">
        <v>7</v>
      </c>
      <c r="D142" s="291"/>
      <c r="E142" s="14" t="s">
        <v>55</v>
      </c>
      <c r="F142" s="10">
        <v>2202</v>
      </c>
      <c r="G142" s="2" t="s">
        <v>58</v>
      </c>
      <c r="H142" s="3">
        <f>I142/10.764</f>
        <v>61.315496098104795</v>
      </c>
      <c r="I142" s="3">
        <v>660</v>
      </c>
      <c r="J142" s="4">
        <f>K142/10.764</f>
        <v>7.2463768115942031</v>
      </c>
      <c r="K142" s="5">
        <v>78</v>
      </c>
      <c r="L142" s="6">
        <f>M142/10.764</f>
        <v>1.3935340022296545</v>
      </c>
      <c r="M142" s="6">
        <v>15</v>
      </c>
      <c r="N142" s="6">
        <f t="shared" ref="N142:O147" si="159">H142+J142+L142</f>
        <v>69.955406911928648</v>
      </c>
      <c r="O142" s="6">
        <f>I142+K142+M142</f>
        <v>753</v>
      </c>
      <c r="P142" s="7">
        <f t="shared" ref="P142:Q147" si="160">R142-N142</f>
        <v>37.668296029500041</v>
      </c>
      <c r="Q142" s="7">
        <f>S142-O142</f>
        <v>405.46153846153834</v>
      </c>
      <c r="R142" s="8">
        <f>S142/10.764</f>
        <v>107.62370294142869</v>
      </c>
      <c r="S142" s="9">
        <f>O142/0.65</f>
        <v>1158.4615384615383</v>
      </c>
      <c r="T142" s="36">
        <f t="shared" si="157"/>
        <v>12.26309921962096</v>
      </c>
      <c r="U142" s="38">
        <f t="shared" si="158"/>
        <v>132</v>
      </c>
    </row>
    <row r="143" spans="2:21" x14ac:dyDescent="0.3">
      <c r="B143" s="43">
        <v>294</v>
      </c>
      <c r="C143" s="1">
        <v>7</v>
      </c>
      <c r="D143" s="291"/>
      <c r="E143" s="14" t="s">
        <v>55</v>
      </c>
      <c r="F143" s="10">
        <v>2203</v>
      </c>
      <c r="G143" s="2" t="s">
        <v>57</v>
      </c>
      <c r="H143" s="3">
        <f t="shared" ref="H143:H147" si="161">I143/10.764</f>
        <v>78.87402452619844</v>
      </c>
      <c r="I143" s="3">
        <v>849</v>
      </c>
      <c r="J143" s="4">
        <f t="shared" ref="J143:J147" si="162">K143/10.764</f>
        <v>9.9405425492382022</v>
      </c>
      <c r="K143" s="5">
        <v>107</v>
      </c>
      <c r="L143" s="6">
        <f t="shared" ref="L143:L147" si="163">M143/10.764</f>
        <v>1.4864362690449648</v>
      </c>
      <c r="M143" s="6">
        <v>16</v>
      </c>
      <c r="N143" s="6">
        <f t="shared" si="159"/>
        <v>90.3010033444816</v>
      </c>
      <c r="O143" s="6">
        <f t="shared" si="159"/>
        <v>972</v>
      </c>
      <c r="P143" s="7">
        <f t="shared" si="160"/>
        <v>48.62361718549009</v>
      </c>
      <c r="Q143" s="7">
        <f t="shared" si="160"/>
        <v>523.38461538461524</v>
      </c>
      <c r="R143" s="8">
        <f t="shared" ref="R143:R147" si="164">S143/10.764</f>
        <v>138.92462052997169</v>
      </c>
      <c r="S143" s="9">
        <f t="shared" ref="S143:S146" si="165">O143/0.65</f>
        <v>1495.3846153846152</v>
      </c>
      <c r="T143" s="36">
        <f t="shared" si="157"/>
        <v>15.774804905239689</v>
      </c>
      <c r="U143" s="38">
        <f t="shared" si="158"/>
        <v>169.8</v>
      </c>
    </row>
    <row r="144" spans="2:21" x14ac:dyDescent="0.3">
      <c r="B144" s="43">
        <v>295</v>
      </c>
      <c r="C144" s="1">
        <v>7</v>
      </c>
      <c r="D144" s="291"/>
      <c r="E144" s="14" t="s">
        <v>55</v>
      </c>
      <c r="F144" s="10">
        <v>2204</v>
      </c>
      <c r="G144" s="2" t="s">
        <v>58</v>
      </c>
      <c r="H144" s="3">
        <f t="shared" si="161"/>
        <v>58.900037160906727</v>
      </c>
      <c r="I144" s="3">
        <v>634</v>
      </c>
      <c r="J144" s="4">
        <f t="shared" si="162"/>
        <v>3.9947974730583429</v>
      </c>
      <c r="K144" s="5">
        <v>43</v>
      </c>
      <c r="L144" s="6">
        <f t="shared" si="163"/>
        <v>2.0438498699368264</v>
      </c>
      <c r="M144" s="6">
        <v>22</v>
      </c>
      <c r="N144" s="6">
        <f t="shared" si="159"/>
        <v>64.938684503901897</v>
      </c>
      <c r="O144" s="6">
        <f t="shared" si="159"/>
        <v>699</v>
      </c>
      <c r="P144" s="7">
        <f t="shared" si="160"/>
        <v>34.966983963639478</v>
      </c>
      <c r="Q144" s="7">
        <f t="shared" si="160"/>
        <v>376.38461538461524</v>
      </c>
      <c r="R144" s="8">
        <f t="shared" si="164"/>
        <v>99.905668467541375</v>
      </c>
      <c r="S144" s="9">
        <f t="shared" si="165"/>
        <v>1075.3846153846152</v>
      </c>
      <c r="T144" s="36">
        <f t="shared" si="157"/>
        <v>11.780007432181346</v>
      </c>
      <c r="U144" s="38">
        <f t="shared" si="158"/>
        <v>126.80000000000001</v>
      </c>
    </row>
    <row r="145" spans="2:21" x14ac:dyDescent="0.3">
      <c r="B145" s="43">
        <v>296</v>
      </c>
      <c r="C145" s="1">
        <v>7</v>
      </c>
      <c r="D145" s="291"/>
      <c r="E145" s="14" t="s">
        <v>55</v>
      </c>
      <c r="F145" s="10">
        <v>2205</v>
      </c>
      <c r="G145" s="2" t="s">
        <v>58</v>
      </c>
      <c r="H145" s="3">
        <f t="shared" si="161"/>
        <v>58.900037160906727</v>
      </c>
      <c r="I145" s="3">
        <v>634</v>
      </c>
      <c r="J145" s="4">
        <f t="shared" si="162"/>
        <v>3.9947974730583429</v>
      </c>
      <c r="K145" s="5">
        <v>43</v>
      </c>
      <c r="L145" s="6">
        <f t="shared" si="163"/>
        <v>2.0438498699368264</v>
      </c>
      <c r="M145" s="6">
        <v>22</v>
      </c>
      <c r="N145" s="6">
        <f t="shared" si="159"/>
        <v>64.938684503901897</v>
      </c>
      <c r="O145" s="6">
        <f t="shared" si="159"/>
        <v>699</v>
      </c>
      <c r="P145" s="7">
        <f t="shared" si="160"/>
        <v>34.966983963639478</v>
      </c>
      <c r="Q145" s="7">
        <f t="shared" si="160"/>
        <v>376.38461538461524</v>
      </c>
      <c r="R145" s="8">
        <f t="shared" si="164"/>
        <v>99.905668467541375</v>
      </c>
      <c r="S145" s="9">
        <f t="shared" si="165"/>
        <v>1075.3846153846152</v>
      </c>
      <c r="T145" s="36">
        <f t="shared" si="157"/>
        <v>11.780007432181346</v>
      </c>
      <c r="U145" s="38">
        <f t="shared" si="158"/>
        <v>126.80000000000001</v>
      </c>
    </row>
    <row r="146" spans="2:21" x14ac:dyDescent="0.3">
      <c r="B146" s="43">
        <v>297</v>
      </c>
      <c r="C146" s="1">
        <v>7</v>
      </c>
      <c r="D146" s="291"/>
      <c r="E146" s="14" t="s">
        <v>55</v>
      </c>
      <c r="F146" s="10">
        <v>2206</v>
      </c>
      <c r="G146" s="2" t="s">
        <v>58</v>
      </c>
      <c r="H146" s="3">
        <f t="shared" si="161"/>
        <v>58.900037160906727</v>
      </c>
      <c r="I146" s="3">
        <v>634</v>
      </c>
      <c r="J146" s="4">
        <f t="shared" si="162"/>
        <v>3.9947974730583429</v>
      </c>
      <c r="K146" s="5">
        <v>43</v>
      </c>
      <c r="L146" s="6">
        <f t="shared" si="163"/>
        <v>2.0438498699368264</v>
      </c>
      <c r="M146" s="6">
        <v>22</v>
      </c>
      <c r="N146" s="6">
        <f t="shared" si="159"/>
        <v>64.938684503901897</v>
      </c>
      <c r="O146" s="6">
        <f t="shared" si="159"/>
        <v>699</v>
      </c>
      <c r="P146" s="7">
        <f t="shared" si="160"/>
        <v>34.966983963639478</v>
      </c>
      <c r="Q146" s="7">
        <f t="shared" si="160"/>
        <v>376.38461538461524</v>
      </c>
      <c r="R146" s="8">
        <f t="shared" si="164"/>
        <v>99.905668467541375</v>
      </c>
      <c r="S146" s="9">
        <f t="shared" si="165"/>
        <v>1075.3846153846152</v>
      </c>
      <c r="T146" s="36">
        <f t="shared" si="157"/>
        <v>11.780007432181346</v>
      </c>
      <c r="U146" s="38">
        <f t="shared" si="158"/>
        <v>126.80000000000001</v>
      </c>
    </row>
    <row r="147" spans="2:21" ht="15" thickBot="1" x14ac:dyDescent="0.35">
      <c r="B147" s="43">
        <v>298</v>
      </c>
      <c r="C147" s="1">
        <v>7</v>
      </c>
      <c r="D147" s="291"/>
      <c r="E147" s="14" t="s">
        <v>55</v>
      </c>
      <c r="F147" s="10">
        <v>2207</v>
      </c>
      <c r="G147" s="2" t="s">
        <v>57</v>
      </c>
      <c r="H147" s="3">
        <f t="shared" si="161"/>
        <v>81.661092530657754</v>
      </c>
      <c r="I147" s="3">
        <v>879</v>
      </c>
      <c r="J147" s="4">
        <f t="shared" si="162"/>
        <v>9.3831289483463394</v>
      </c>
      <c r="K147" s="5">
        <v>101</v>
      </c>
      <c r="L147" s="6">
        <f t="shared" si="163"/>
        <v>2.1367521367521367</v>
      </c>
      <c r="M147" s="6">
        <v>23</v>
      </c>
      <c r="N147" s="6">
        <f t="shared" si="159"/>
        <v>93.18097361575623</v>
      </c>
      <c r="O147" s="6">
        <f t="shared" si="159"/>
        <v>1003</v>
      </c>
      <c r="P147" s="7">
        <f t="shared" si="160"/>
        <v>50.174370408484137</v>
      </c>
      <c r="Q147" s="7">
        <f t="shared" si="160"/>
        <v>540.07692307692309</v>
      </c>
      <c r="R147" s="8">
        <f t="shared" si="164"/>
        <v>143.35534402424037</v>
      </c>
      <c r="S147" s="9">
        <f>O147/0.65</f>
        <v>1543.0769230769231</v>
      </c>
      <c r="T147" s="36">
        <f t="shared" si="157"/>
        <v>16.33221850613155</v>
      </c>
      <c r="U147" s="38">
        <f t="shared" si="158"/>
        <v>175.8</v>
      </c>
    </row>
    <row r="148" spans="2:21" x14ac:dyDescent="0.3">
      <c r="B148" s="49">
        <v>307</v>
      </c>
      <c r="C148" s="42">
        <v>7</v>
      </c>
      <c r="D148" s="290" t="s">
        <v>32</v>
      </c>
      <c r="E148" s="15" t="s">
        <v>55</v>
      </c>
      <c r="F148" s="30">
        <v>2301</v>
      </c>
      <c r="G148" s="16" t="s">
        <v>57</v>
      </c>
      <c r="H148" s="17">
        <f>I148/10.764</f>
        <v>81.475287997027138</v>
      </c>
      <c r="I148" s="17">
        <v>877</v>
      </c>
      <c r="J148" s="18">
        <f>K148/10.764</f>
        <v>7.1534745447788932</v>
      </c>
      <c r="K148" s="19">
        <v>77</v>
      </c>
      <c r="L148" s="20">
        <f>M148/10.764</f>
        <v>1.9509476031215163</v>
      </c>
      <c r="M148" s="20">
        <v>21</v>
      </c>
      <c r="N148" s="20">
        <f>H148+J148+L148</f>
        <v>90.579710144927546</v>
      </c>
      <c r="O148" s="20">
        <f>M148+K148+I148</f>
        <v>975</v>
      </c>
      <c r="P148" s="21">
        <f>R148-N148</f>
        <v>48.773690078037916</v>
      </c>
      <c r="Q148" s="21">
        <f>S148-O148</f>
        <v>525</v>
      </c>
      <c r="R148" s="22">
        <f>S148/10.764</f>
        <v>139.35340022296546</v>
      </c>
      <c r="S148" s="46">
        <f>O148/0.65</f>
        <v>1500</v>
      </c>
      <c r="T148" s="34">
        <f t="shared" si="157"/>
        <v>16.295057599405428</v>
      </c>
      <c r="U148" s="37">
        <f t="shared" si="158"/>
        <v>175.4</v>
      </c>
    </row>
    <row r="149" spans="2:21" x14ac:dyDescent="0.3">
      <c r="B149" s="43">
        <v>308</v>
      </c>
      <c r="C149" s="1">
        <v>7</v>
      </c>
      <c r="D149" s="291"/>
      <c r="E149" s="14" t="s">
        <v>55</v>
      </c>
      <c r="F149" s="10">
        <v>2302</v>
      </c>
      <c r="G149" s="2" t="s">
        <v>58</v>
      </c>
      <c r="H149" s="3">
        <f>I149/10.764</f>
        <v>61.315496098104795</v>
      </c>
      <c r="I149" s="3">
        <v>660</v>
      </c>
      <c r="J149" s="4">
        <f>K149/10.764</f>
        <v>7.2463768115942031</v>
      </c>
      <c r="K149" s="5">
        <v>78</v>
      </c>
      <c r="L149" s="6">
        <f>M149/10.764</f>
        <v>1.3935340022296545</v>
      </c>
      <c r="M149" s="6">
        <v>15</v>
      </c>
      <c r="N149" s="6">
        <f t="shared" ref="N149:O154" si="166">H149+J149+L149</f>
        <v>69.955406911928648</v>
      </c>
      <c r="O149" s="6">
        <f>I149+K149+M149</f>
        <v>753</v>
      </c>
      <c r="P149" s="7">
        <f t="shared" ref="P149:Q154" si="167">R149-N149</f>
        <v>37.668296029500041</v>
      </c>
      <c r="Q149" s="7">
        <f>S149-O149</f>
        <v>405.46153846153834</v>
      </c>
      <c r="R149" s="8">
        <f>S149/10.764</f>
        <v>107.62370294142869</v>
      </c>
      <c r="S149" s="9">
        <f>O149/0.65</f>
        <v>1158.4615384615383</v>
      </c>
      <c r="T149" s="36">
        <f t="shared" si="157"/>
        <v>12.26309921962096</v>
      </c>
      <c r="U149" s="38">
        <f t="shared" si="158"/>
        <v>132</v>
      </c>
    </row>
    <row r="150" spans="2:21" x14ac:dyDescent="0.3">
      <c r="B150" s="43">
        <v>309</v>
      </c>
      <c r="C150" s="1">
        <v>7</v>
      </c>
      <c r="D150" s="291"/>
      <c r="E150" s="14" t="s">
        <v>55</v>
      </c>
      <c r="F150" s="10">
        <v>2303</v>
      </c>
      <c r="G150" s="2" t="s">
        <v>57</v>
      </c>
      <c r="H150" s="3">
        <f t="shared" ref="H150:H154" si="168">I150/10.764</f>
        <v>78.87402452619844</v>
      </c>
      <c r="I150" s="3">
        <v>849</v>
      </c>
      <c r="J150" s="4">
        <f t="shared" ref="J150:J154" si="169">K150/10.764</f>
        <v>9.9405425492382022</v>
      </c>
      <c r="K150" s="5">
        <v>107</v>
      </c>
      <c r="L150" s="6">
        <f t="shared" ref="L150:L154" si="170">M150/10.764</f>
        <v>1.4864362690449648</v>
      </c>
      <c r="M150" s="6">
        <v>16</v>
      </c>
      <c r="N150" s="6">
        <f t="shared" si="166"/>
        <v>90.3010033444816</v>
      </c>
      <c r="O150" s="6">
        <f t="shared" si="166"/>
        <v>972</v>
      </c>
      <c r="P150" s="7">
        <f t="shared" si="167"/>
        <v>48.62361718549009</v>
      </c>
      <c r="Q150" s="7">
        <f t="shared" si="167"/>
        <v>523.38461538461524</v>
      </c>
      <c r="R150" s="8">
        <f t="shared" ref="R150:R154" si="171">S150/10.764</f>
        <v>138.92462052997169</v>
      </c>
      <c r="S150" s="9">
        <f t="shared" ref="S150:S153" si="172">O150/0.65</f>
        <v>1495.3846153846152</v>
      </c>
      <c r="T150" s="36">
        <f t="shared" si="157"/>
        <v>15.774804905239689</v>
      </c>
      <c r="U150" s="38">
        <f t="shared" si="158"/>
        <v>169.8</v>
      </c>
    </row>
    <row r="151" spans="2:21" x14ac:dyDescent="0.3">
      <c r="B151" s="43">
        <v>310</v>
      </c>
      <c r="C151" s="1">
        <v>7</v>
      </c>
      <c r="D151" s="291"/>
      <c r="E151" s="14" t="s">
        <v>55</v>
      </c>
      <c r="F151" s="10">
        <v>2304</v>
      </c>
      <c r="G151" s="2" t="s">
        <v>58</v>
      </c>
      <c r="H151" s="3">
        <f t="shared" si="168"/>
        <v>58.900037160906727</v>
      </c>
      <c r="I151" s="3">
        <v>634</v>
      </c>
      <c r="J151" s="4">
        <f t="shared" si="169"/>
        <v>3.9947974730583429</v>
      </c>
      <c r="K151" s="5">
        <v>43</v>
      </c>
      <c r="L151" s="6">
        <f t="shared" si="170"/>
        <v>2.0438498699368264</v>
      </c>
      <c r="M151" s="6">
        <v>22</v>
      </c>
      <c r="N151" s="6">
        <f t="shared" si="166"/>
        <v>64.938684503901897</v>
      </c>
      <c r="O151" s="6">
        <f t="shared" si="166"/>
        <v>699</v>
      </c>
      <c r="P151" s="7">
        <f t="shared" si="167"/>
        <v>34.966983963639478</v>
      </c>
      <c r="Q151" s="7">
        <f t="shared" si="167"/>
        <v>376.38461538461524</v>
      </c>
      <c r="R151" s="8">
        <f t="shared" si="171"/>
        <v>99.905668467541375</v>
      </c>
      <c r="S151" s="9">
        <f t="shared" si="172"/>
        <v>1075.3846153846152</v>
      </c>
      <c r="T151" s="36">
        <f t="shared" si="157"/>
        <v>11.780007432181346</v>
      </c>
      <c r="U151" s="38">
        <f t="shared" si="158"/>
        <v>126.80000000000001</v>
      </c>
    </row>
    <row r="152" spans="2:21" x14ac:dyDescent="0.3">
      <c r="B152" s="43">
        <v>311</v>
      </c>
      <c r="C152" s="1">
        <v>7</v>
      </c>
      <c r="D152" s="291"/>
      <c r="E152" s="14" t="s">
        <v>55</v>
      </c>
      <c r="F152" s="10">
        <v>2305</v>
      </c>
      <c r="G152" s="2" t="s">
        <v>58</v>
      </c>
      <c r="H152" s="3">
        <f t="shared" si="168"/>
        <v>58.900037160906727</v>
      </c>
      <c r="I152" s="3">
        <v>634</v>
      </c>
      <c r="J152" s="4">
        <f t="shared" si="169"/>
        <v>3.9947974730583429</v>
      </c>
      <c r="K152" s="5">
        <v>43</v>
      </c>
      <c r="L152" s="6">
        <f t="shared" si="170"/>
        <v>2.0438498699368264</v>
      </c>
      <c r="M152" s="6">
        <v>22</v>
      </c>
      <c r="N152" s="6">
        <f t="shared" si="166"/>
        <v>64.938684503901897</v>
      </c>
      <c r="O152" s="6">
        <f t="shared" si="166"/>
        <v>699</v>
      </c>
      <c r="P152" s="7">
        <f t="shared" si="167"/>
        <v>34.966983963639478</v>
      </c>
      <c r="Q152" s="7">
        <f t="shared" si="167"/>
        <v>376.38461538461524</v>
      </c>
      <c r="R152" s="8">
        <f t="shared" si="171"/>
        <v>99.905668467541375</v>
      </c>
      <c r="S152" s="9">
        <f t="shared" si="172"/>
        <v>1075.3846153846152</v>
      </c>
      <c r="T152" s="36">
        <f t="shared" si="157"/>
        <v>11.780007432181346</v>
      </c>
      <c r="U152" s="38">
        <f t="shared" si="158"/>
        <v>126.80000000000001</v>
      </c>
    </row>
    <row r="153" spans="2:21" x14ac:dyDescent="0.3">
      <c r="B153" s="43">
        <v>312</v>
      </c>
      <c r="C153" s="1">
        <v>7</v>
      </c>
      <c r="D153" s="291"/>
      <c r="E153" s="14" t="s">
        <v>55</v>
      </c>
      <c r="F153" s="10">
        <v>2306</v>
      </c>
      <c r="G153" s="2" t="s">
        <v>58</v>
      </c>
      <c r="H153" s="3">
        <f t="shared" si="168"/>
        <v>58.900037160906727</v>
      </c>
      <c r="I153" s="3">
        <v>634</v>
      </c>
      <c r="J153" s="4">
        <f t="shared" si="169"/>
        <v>3.9947974730583429</v>
      </c>
      <c r="K153" s="5">
        <v>43</v>
      </c>
      <c r="L153" s="6">
        <f t="shared" si="170"/>
        <v>2.0438498699368264</v>
      </c>
      <c r="M153" s="6">
        <v>22</v>
      </c>
      <c r="N153" s="6">
        <f t="shared" si="166"/>
        <v>64.938684503901897</v>
      </c>
      <c r="O153" s="6">
        <f t="shared" si="166"/>
        <v>699</v>
      </c>
      <c r="P153" s="7">
        <f t="shared" si="167"/>
        <v>34.966983963639478</v>
      </c>
      <c r="Q153" s="7">
        <f t="shared" si="167"/>
        <v>376.38461538461524</v>
      </c>
      <c r="R153" s="8">
        <f t="shared" si="171"/>
        <v>99.905668467541375</v>
      </c>
      <c r="S153" s="9">
        <f t="shared" si="172"/>
        <v>1075.3846153846152</v>
      </c>
      <c r="T153" s="36">
        <f t="shared" si="157"/>
        <v>11.780007432181346</v>
      </c>
      <c r="U153" s="38">
        <f t="shared" si="158"/>
        <v>126.80000000000001</v>
      </c>
    </row>
    <row r="154" spans="2:21" ht="15" thickBot="1" x14ac:dyDescent="0.35">
      <c r="B154" s="43">
        <v>313</v>
      </c>
      <c r="C154" s="1">
        <v>7</v>
      </c>
      <c r="D154" s="291"/>
      <c r="E154" s="14" t="s">
        <v>55</v>
      </c>
      <c r="F154" s="10">
        <v>2307</v>
      </c>
      <c r="G154" s="2" t="s">
        <v>57</v>
      </c>
      <c r="H154" s="3">
        <f t="shared" si="168"/>
        <v>81.661092530657754</v>
      </c>
      <c r="I154" s="3">
        <v>879</v>
      </c>
      <c r="J154" s="4">
        <f t="shared" si="169"/>
        <v>9.3831289483463394</v>
      </c>
      <c r="K154" s="5">
        <v>101</v>
      </c>
      <c r="L154" s="6">
        <f t="shared" si="170"/>
        <v>2.1367521367521367</v>
      </c>
      <c r="M154" s="6">
        <v>23</v>
      </c>
      <c r="N154" s="6">
        <f t="shared" si="166"/>
        <v>93.18097361575623</v>
      </c>
      <c r="O154" s="6">
        <f t="shared" si="166"/>
        <v>1003</v>
      </c>
      <c r="P154" s="7">
        <f t="shared" si="167"/>
        <v>50.174370408484137</v>
      </c>
      <c r="Q154" s="7">
        <f t="shared" si="167"/>
        <v>540.07692307692309</v>
      </c>
      <c r="R154" s="8">
        <f t="shared" si="171"/>
        <v>143.35534402424037</v>
      </c>
      <c r="S154" s="9">
        <f>O154/0.65</f>
        <v>1543.0769230769231</v>
      </c>
      <c r="T154" s="36">
        <f t="shared" si="157"/>
        <v>16.33221850613155</v>
      </c>
      <c r="U154" s="38">
        <f t="shared" si="158"/>
        <v>175.8</v>
      </c>
    </row>
    <row r="155" spans="2:21" x14ac:dyDescent="0.3">
      <c r="B155" s="49">
        <v>322</v>
      </c>
      <c r="C155" s="42">
        <v>7</v>
      </c>
      <c r="D155" s="290" t="s">
        <v>33</v>
      </c>
      <c r="E155" s="15" t="s">
        <v>55</v>
      </c>
      <c r="F155" s="30">
        <v>2401</v>
      </c>
      <c r="G155" s="16" t="s">
        <v>57</v>
      </c>
      <c r="H155" s="17">
        <f>I155/10.764</f>
        <v>81.475287997027138</v>
      </c>
      <c r="I155" s="17">
        <v>877</v>
      </c>
      <c r="J155" s="18">
        <f>K155/10.764</f>
        <v>7.1534745447788932</v>
      </c>
      <c r="K155" s="19">
        <v>77</v>
      </c>
      <c r="L155" s="20">
        <f>M155/10.764</f>
        <v>1.9509476031215163</v>
      </c>
      <c r="M155" s="20">
        <v>21</v>
      </c>
      <c r="N155" s="20">
        <f>H155+J155+L155</f>
        <v>90.579710144927546</v>
      </c>
      <c r="O155" s="20">
        <f>M155+K155+I155</f>
        <v>975</v>
      </c>
      <c r="P155" s="21">
        <f>R155-N155</f>
        <v>48.773690078037916</v>
      </c>
      <c r="Q155" s="21">
        <f>S155-O155</f>
        <v>525</v>
      </c>
      <c r="R155" s="22">
        <f>S155/10.764</f>
        <v>139.35340022296546</v>
      </c>
      <c r="S155" s="46">
        <f>O155/0.65</f>
        <v>1500</v>
      </c>
      <c r="T155" s="34">
        <f t="shared" si="157"/>
        <v>16.295057599405428</v>
      </c>
      <c r="U155" s="37">
        <f t="shared" si="158"/>
        <v>175.4</v>
      </c>
    </row>
    <row r="156" spans="2:21" x14ac:dyDescent="0.3">
      <c r="B156" s="43">
        <v>323</v>
      </c>
      <c r="C156" s="1">
        <v>7</v>
      </c>
      <c r="D156" s="291"/>
      <c r="E156" s="14" t="s">
        <v>55</v>
      </c>
      <c r="F156" s="10">
        <v>2402</v>
      </c>
      <c r="G156" s="2" t="s">
        <v>58</v>
      </c>
      <c r="H156" s="3">
        <f>I156/10.764</f>
        <v>61.315496098104795</v>
      </c>
      <c r="I156" s="3">
        <v>660</v>
      </c>
      <c r="J156" s="4">
        <f>K156/10.764</f>
        <v>7.2463768115942031</v>
      </c>
      <c r="K156" s="5">
        <v>78</v>
      </c>
      <c r="L156" s="6">
        <f>M156/10.764</f>
        <v>1.3935340022296545</v>
      </c>
      <c r="M156" s="6">
        <v>15</v>
      </c>
      <c r="N156" s="6">
        <f t="shared" ref="N156:O161" si="173">H156+J156+L156</f>
        <v>69.955406911928648</v>
      </c>
      <c r="O156" s="6">
        <f>I156+K156+M156</f>
        <v>753</v>
      </c>
      <c r="P156" s="7">
        <f t="shared" ref="P156:Q161" si="174">R156-N156</f>
        <v>37.668296029500041</v>
      </c>
      <c r="Q156" s="7">
        <f>S156-O156</f>
        <v>405.46153846153834</v>
      </c>
      <c r="R156" s="8">
        <f>S156/10.764</f>
        <v>107.62370294142869</v>
      </c>
      <c r="S156" s="9">
        <f>O156/0.65</f>
        <v>1158.4615384615383</v>
      </c>
      <c r="T156" s="36">
        <f t="shared" si="157"/>
        <v>12.26309921962096</v>
      </c>
      <c r="U156" s="38">
        <f t="shared" si="158"/>
        <v>132</v>
      </c>
    </row>
    <row r="157" spans="2:21" x14ac:dyDescent="0.3">
      <c r="B157" s="43">
        <v>324</v>
      </c>
      <c r="C157" s="1">
        <v>7</v>
      </c>
      <c r="D157" s="291"/>
      <c r="E157" s="14" t="s">
        <v>55</v>
      </c>
      <c r="F157" s="10">
        <v>2403</v>
      </c>
      <c r="G157" s="2" t="s">
        <v>57</v>
      </c>
      <c r="H157" s="3">
        <f t="shared" ref="H157:H161" si="175">I157/10.764</f>
        <v>78.87402452619844</v>
      </c>
      <c r="I157" s="3">
        <v>849</v>
      </c>
      <c r="J157" s="4">
        <f t="shared" ref="J157:J161" si="176">K157/10.764</f>
        <v>9.9405425492382022</v>
      </c>
      <c r="K157" s="5">
        <v>107</v>
      </c>
      <c r="L157" s="6">
        <f t="shared" ref="L157:L161" si="177">M157/10.764</f>
        <v>1.4864362690449648</v>
      </c>
      <c r="M157" s="6">
        <v>16</v>
      </c>
      <c r="N157" s="6">
        <f t="shared" si="173"/>
        <v>90.3010033444816</v>
      </c>
      <c r="O157" s="6">
        <f t="shared" si="173"/>
        <v>972</v>
      </c>
      <c r="P157" s="7">
        <f t="shared" si="174"/>
        <v>48.62361718549009</v>
      </c>
      <c r="Q157" s="7">
        <f t="shared" si="174"/>
        <v>523.38461538461524</v>
      </c>
      <c r="R157" s="8">
        <f t="shared" ref="R157:R161" si="178">S157/10.764</f>
        <v>138.92462052997169</v>
      </c>
      <c r="S157" s="9">
        <f t="shared" ref="S157:S160" si="179">O157/0.65</f>
        <v>1495.3846153846152</v>
      </c>
      <c r="T157" s="36">
        <f t="shared" si="157"/>
        <v>15.774804905239689</v>
      </c>
      <c r="U157" s="38">
        <f t="shared" si="158"/>
        <v>169.8</v>
      </c>
    </row>
    <row r="158" spans="2:21" x14ac:dyDescent="0.3">
      <c r="B158" s="43">
        <v>325</v>
      </c>
      <c r="C158" s="1">
        <v>7</v>
      </c>
      <c r="D158" s="291"/>
      <c r="E158" s="14" t="s">
        <v>55</v>
      </c>
      <c r="F158" s="10">
        <v>2404</v>
      </c>
      <c r="G158" s="2" t="s">
        <v>58</v>
      </c>
      <c r="H158" s="3">
        <f t="shared" si="175"/>
        <v>58.900037160906727</v>
      </c>
      <c r="I158" s="3">
        <v>634</v>
      </c>
      <c r="J158" s="4">
        <f t="shared" si="176"/>
        <v>3.9947974730583429</v>
      </c>
      <c r="K158" s="5">
        <v>43</v>
      </c>
      <c r="L158" s="6">
        <f t="shared" si="177"/>
        <v>2.0438498699368264</v>
      </c>
      <c r="M158" s="6">
        <v>22</v>
      </c>
      <c r="N158" s="6">
        <f t="shared" si="173"/>
        <v>64.938684503901897</v>
      </c>
      <c r="O158" s="6">
        <f t="shared" si="173"/>
        <v>699</v>
      </c>
      <c r="P158" s="7">
        <f t="shared" si="174"/>
        <v>34.966983963639478</v>
      </c>
      <c r="Q158" s="7">
        <f t="shared" si="174"/>
        <v>376.38461538461524</v>
      </c>
      <c r="R158" s="8">
        <f t="shared" si="178"/>
        <v>99.905668467541375</v>
      </c>
      <c r="S158" s="9">
        <f t="shared" si="179"/>
        <v>1075.3846153846152</v>
      </c>
      <c r="T158" s="36">
        <f t="shared" si="157"/>
        <v>11.780007432181346</v>
      </c>
      <c r="U158" s="38">
        <f t="shared" si="158"/>
        <v>126.80000000000001</v>
      </c>
    </row>
    <row r="159" spans="2:21" x14ac:dyDescent="0.3">
      <c r="B159" s="43">
        <v>326</v>
      </c>
      <c r="C159" s="1">
        <v>7</v>
      </c>
      <c r="D159" s="291"/>
      <c r="E159" s="14" t="s">
        <v>55</v>
      </c>
      <c r="F159" s="10">
        <v>2405</v>
      </c>
      <c r="G159" s="2" t="s">
        <v>58</v>
      </c>
      <c r="H159" s="3">
        <f t="shared" si="175"/>
        <v>58.900037160906727</v>
      </c>
      <c r="I159" s="3">
        <v>634</v>
      </c>
      <c r="J159" s="4">
        <f t="shared" si="176"/>
        <v>3.9947974730583429</v>
      </c>
      <c r="K159" s="5">
        <v>43</v>
      </c>
      <c r="L159" s="6">
        <f t="shared" si="177"/>
        <v>2.0438498699368264</v>
      </c>
      <c r="M159" s="6">
        <v>22</v>
      </c>
      <c r="N159" s="6">
        <f t="shared" si="173"/>
        <v>64.938684503901897</v>
      </c>
      <c r="O159" s="6">
        <f t="shared" si="173"/>
        <v>699</v>
      </c>
      <c r="P159" s="7">
        <f t="shared" si="174"/>
        <v>34.966983963639478</v>
      </c>
      <c r="Q159" s="7">
        <f t="shared" si="174"/>
        <v>376.38461538461524</v>
      </c>
      <c r="R159" s="8">
        <f t="shared" si="178"/>
        <v>99.905668467541375</v>
      </c>
      <c r="S159" s="9">
        <f t="shared" si="179"/>
        <v>1075.3846153846152</v>
      </c>
      <c r="T159" s="36">
        <f t="shared" si="157"/>
        <v>11.780007432181346</v>
      </c>
      <c r="U159" s="38">
        <f t="shared" si="158"/>
        <v>126.80000000000001</v>
      </c>
    </row>
    <row r="160" spans="2:21" x14ac:dyDescent="0.3">
      <c r="B160" s="43">
        <v>327</v>
      </c>
      <c r="C160" s="1">
        <v>7</v>
      </c>
      <c r="D160" s="291"/>
      <c r="E160" s="14" t="s">
        <v>55</v>
      </c>
      <c r="F160" s="10">
        <v>2406</v>
      </c>
      <c r="G160" s="2" t="s">
        <v>58</v>
      </c>
      <c r="H160" s="3">
        <f t="shared" si="175"/>
        <v>58.900037160906727</v>
      </c>
      <c r="I160" s="3">
        <v>634</v>
      </c>
      <c r="J160" s="4">
        <f t="shared" si="176"/>
        <v>3.9947974730583429</v>
      </c>
      <c r="K160" s="5">
        <v>43</v>
      </c>
      <c r="L160" s="6">
        <f t="shared" si="177"/>
        <v>2.0438498699368264</v>
      </c>
      <c r="M160" s="6">
        <v>22</v>
      </c>
      <c r="N160" s="6">
        <f t="shared" si="173"/>
        <v>64.938684503901897</v>
      </c>
      <c r="O160" s="6">
        <f t="shared" si="173"/>
        <v>699</v>
      </c>
      <c r="P160" s="7">
        <f t="shared" si="174"/>
        <v>34.966983963639478</v>
      </c>
      <c r="Q160" s="7">
        <f t="shared" si="174"/>
        <v>376.38461538461524</v>
      </c>
      <c r="R160" s="8">
        <f t="shared" si="178"/>
        <v>99.905668467541375</v>
      </c>
      <c r="S160" s="9">
        <f t="shared" si="179"/>
        <v>1075.3846153846152</v>
      </c>
      <c r="T160" s="36">
        <f t="shared" si="157"/>
        <v>11.780007432181346</v>
      </c>
      <c r="U160" s="38">
        <f t="shared" si="158"/>
        <v>126.80000000000001</v>
      </c>
    </row>
    <row r="161" spans="2:21" ht="15" thickBot="1" x14ac:dyDescent="0.35">
      <c r="B161" s="43">
        <v>328</v>
      </c>
      <c r="C161" s="1">
        <v>7</v>
      </c>
      <c r="D161" s="291"/>
      <c r="E161" s="14" t="s">
        <v>55</v>
      </c>
      <c r="F161" s="10">
        <v>2407</v>
      </c>
      <c r="G161" s="2" t="s">
        <v>57</v>
      </c>
      <c r="H161" s="3">
        <f t="shared" si="175"/>
        <v>81.661092530657754</v>
      </c>
      <c r="I161" s="3">
        <v>879</v>
      </c>
      <c r="J161" s="4">
        <f t="shared" si="176"/>
        <v>9.3831289483463394</v>
      </c>
      <c r="K161" s="5">
        <v>101</v>
      </c>
      <c r="L161" s="6">
        <f t="shared" si="177"/>
        <v>2.1367521367521367</v>
      </c>
      <c r="M161" s="6">
        <v>23</v>
      </c>
      <c r="N161" s="6">
        <f t="shared" si="173"/>
        <v>93.18097361575623</v>
      </c>
      <c r="O161" s="6">
        <f t="shared" si="173"/>
        <v>1003</v>
      </c>
      <c r="P161" s="7">
        <f t="shared" si="174"/>
        <v>50.174370408484137</v>
      </c>
      <c r="Q161" s="7">
        <f t="shared" si="174"/>
        <v>540.07692307692309</v>
      </c>
      <c r="R161" s="8">
        <f t="shared" si="178"/>
        <v>143.35534402424037</v>
      </c>
      <c r="S161" s="9">
        <f>O161/0.65</f>
        <v>1543.0769230769231</v>
      </c>
      <c r="T161" s="36">
        <f t="shared" si="157"/>
        <v>16.33221850613155</v>
      </c>
      <c r="U161" s="38">
        <f t="shared" si="158"/>
        <v>175.8</v>
      </c>
    </row>
    <row r="162" spans="2:21" x14ac:dyDescent="0.3">
      <c r="B162" s="49">
        <v>337</v>
      </c>
      <c r="C162" s="42">
        <v>7</v>
      </c>
      <c r="D162" s="290" t="s">
        <v>34</v>
      </c>
      <c r="E162" s="15" t="s">
        <v>55</v>
      </c>
      <c r="F162" s="30">
        <v>2501</v>
      </c>
      <c r="G162" s="16" t="s">
        <v>57</v>
      </c>
      <c r="H162" s="17">
        <f>I162/10.764</f>
        <v>81.475287997027138</v>
      </c>
      <c r="I162" s="17">
        <v>877</v>
      </c>
      <c r="J162" s="18">
        <f>K162/10.764</f>
        <v>7.1534745447788932</v>
      </c>
      <c r="K162" s="19">
        <v>77</v>
      </c>
      <c r="L162" s="20">
        <f>M162/10.764</f>
        <v>1.9509476031215163</v>
      </c>
      <c r="M162" s="20">
        <v>21</v>
      </c>
      <c r="N162" s="20">
        <f>H162+J162+L162</f>
        <v>90.579710144927546</v>
      </c>
      <c r="O162" s="20">
        <f>M162+K162+I162</f>
        <v>975</v>
      </c>
      <c r="P162" s="21">
        <f>R162-N162</f>
        <v>48.773690078037916</v>
      </c>
      <c r="Q162" s="21">
        <f>S162-O162</f>
        <v>525</v>
      </c>
      <c r="R162" s="22">
        <f>S162/10.764</f>
        <v>139.35340022296546</v>
      </c>
      <c r="S162" s="46">
        <f>O162/0.65</f>
        <v>1500</v>
      </c>
      <c r="T162" s="34">
        <f t="shared" si="157"/>
        <v>16.295057599405428</v>
      </c>
      <c r="U162" s="37">
        <f t="shared" si="158"/>
        <v>175.4</v>
      </c>
    </row>
    <row r="163" spans="2:21" x14ac:dyDescent="0.3">
      <c r="B163" s="43">
        <v>338</v>
      </c>
      <c r="C163" s="1">
        <v>7</v>
      </c>
      <c r="D163" s="291"/>
      <c r="E163" s="14" t="s">
        <v>55</v>
      </c>
      <c r="F163" s="10">
        <v>2502</v>
      </c>
      <c r="G163" s="2" t="s">
        <v>58</v>
      </c>
      <c r="H163" s="3">
        <f>I163/10.764</f>
        <v>61.315496098104795</v>
      </c>
      <c r="I163" s="3">
        <v>660</v>
      </c>
      <c r="J163" s="4">
        <f>K163/10.764</f>
        <v>7.2463768115942031</v>
      </c>
      <c r="K163" s="5">
        <v>78</v>
      </c>
      <c r="L163" s="6">
        <f>M163/10.764</f>
        <v>1.3935340022296545</v>
      </c>
      <c r="M163" s="6">
        <v>15</v>
      </c>
      <c r="N163" s="6">
        <f t="shared" ref="N163:O168" si="180">H163+J163+L163</f>
        <v>69.955406911928648</v>
      </c>
      <c r="O163" s="6">
        <f>I163+K163+M163</f>
        <v>753</v>
      </c>
      <c r="P163" s="7">
        <f t="shared" ref="P163:Q168" si="181">R163-N163</f>
        <v>37.668296029500041</v>
      </c>
      <c r="Q163" s="7">
        <f>S163-O163</f>
        <v>405.46153846153834</v>
      </c>
      <c r="R163" s="8">
        <f>S163/10.764</f>
        <v>107.62370294142869</v>
      </c>
      <c r="S163" s="9">
        <f>O163/0.65</f>
        <v>1158.4615384615383</v>
      </c>
      <c r="T163" s="36">
        <f t="shared" si="157"/>
        <v>12.26309921962096</v>
      </c>
      <c r="U163" s="38">
        <f t="shared" si="158"/>
        <v>132</v>
      </c>
    </row>
    <row r="164" spans="2:21" x14ac:dyDescent="0.3">
      <c r="B164" s="43">
        <v>339</v>
      </c>
      <c r="C164" s="1">
        <v>7</v>
      </c>
      <c r="D164" s="291"/>
      <c r="E164" s="14" t="s">
        <v>55</v>
      </c>
      <c r="F164" s="10">
        <v>2503</v>
      </c>
      <c r="G164" s="2" t="s">
        <v>57</v>
      </c>
      <c r="H164" s="3">
        <f t="shared" ref="H164:H168" si="182">I164/10.764</f>
        <v>78.87402452619844</v>
      </c>
      <c r="I164" s="3">
        <v>849</v>
      </c>
      <c r="J164" s="4">
        <f t="shared" ref="J164:J168" si="183">K164/10.764</f>
        <v>9.9405425492382022</v>
      </c>
      <c r="K164" s="5">
        <v>107</v>
      </c>
      <c r="L164" s="6">
        <f t="shared" ref="L164:L168" si="184">M164/10.764</f>
        <v>1.4864362690449648</v>
      </c>
      <c r="M164" s="6">
        <v>16</v>
      </c>
      <c r="N164" s="6">
        <f t="shared" si="180"/>
        <v>90.3010033444816</v>
      </c>
      <c r="O164" s="6">
        <f t="shared" si="180"/>
        <v>972</v>
      </c>
      <c r="P164" s="7">
        <f t="shared" si="181"/>
        <v>48.62361718549009</v>
      </c>
      <c r="Q164" s="7">
        <f t="shared" si="181"/>
        <v>523.38461538461524</v>
      </c>
      <c r="R164" s="8">
        <f t="shared" ref="R164:R168" si="185">S164/10.764</f>
        <v>138.92462052997169</v>
      </c>
      <c r="S164" s="9">
        <f t="shared" ref="S164:S167" si="186">O164/0.65</f>
        <v>1495.3846153846152</v>
      </c>
      <c r="T164" s="36">
        <f t="shared" si="157"/>
        <v>15.774804905239689</v>
      </c>
      <c r="U164" s="38">
        <f t="shared" si="158"/>
        <v>169.8</v>
      </c>
    </row>
    <row r="165" spans="2:21" x14ac:dyDescent="0.3">
      <c r="B165" s="43">
        <v>340</v>
      </c>
      <c r="C165" s="1">
        <v>7</v>
      </c>
      <c r="D165" s="291"/>
      <c r="E165" s="14" t="s">
        <v>55</v>
      </c>
      <c r="F165" s="10">
        <v>2504</v>
      </c>
      <c r="G165" s="2" t="s">
        <v>58</v>
      </c>
      <c r="H165" s="3">
        <f t="shared" si="182"/>
        <v>58.900037160906727</v>
      </c>
      <c r="I165" s="3">
        <v>634</v>
      </c>
      <c r="J165" s="4">
        <f t="shared" si="183"/>
        <v>3.9947974730583429</v>
      </c>
      <c r="K165" s="5">
        <v>43</v>
      </c>
      <c r="L165" s="6">
        <f t="shared" si="184"/>
        <v>2.0438498699368264</v>
      </c>
      <c r="M165" s="6">
        <v>22</v>
      </c>
      <c r="N165" s="6">
        <f t="shared" si="180"/>
        <v>64.938684503901897</v>
      </c>
      <c r="O165" s="6">
        <f t="shared" si="180"/>
        <v>699</v>
      </c>
      <c r="P165" s="7">
        <f t="shared" si="181"/>
        <v>34.966983963639478</v>
      </c>
      <c r="Q165" s="7">
        <f t="shared" si="181"/>
        <v>376.38461538461524</v>
      </c>
      <c r="R165" s="8">
        <f t="shared" si="185"/>
        <v>99.905668467541375</v>
      </c>
      <c r="S165" s="9">
        <f t="shared" si="186"/>
        <v>1075.3846153846152</v>
      </c>
      <c r="T165" s="36">
        <f t="shared" si="157"/>
        <v>11.780007432181346</v>
      </c>
      <c r="U165" s="38">
        <f t="shared" si="158"/>
        <v>126.80000000000001</v>
      </c>
    </row>
    <row r="166" spans="2:21" x14ac:dyDescent="0.3">
      <c r="B166" s="43">
        <v>341</v>
      </c>
      <c r="C166" s="1">
        <v>7</v>
      </c>
      <c r="D166" s="291"/>
      <c r="E166" s="14" t="s">
        <v>55</v>
      </c>
      <c r="F166" s="10">
        <v>2505</v>
      </c>
      <c r="G166" s="2" t="s">
        <v>58</v>
      </c>
      <c r="H166" s="3">
        <f t="shared" si="182"/>
        <v>58.900037160906727</v>
      </c>
      <c r="I166" s="3">
        <v>634</v>
      </c>
      <c r="J166" s="4">
        <f t="shared" si="183"/>
        <v>3.9947974730583429</v>
      </c>
      <c r="K166" s="5">
        <v>43</v>
      </c>
      <c r="L166" s="6">
        <f t="shared" si="184"/>
        <v>2.0438498699368264</v>
      </c>
      <c r="M166" s="6">
        <v>22</v>
      </c>
      <c r="N166" s="6">
        <f t="shared" si="180"/>
        <v>64.938684503901897</v>
      </c>
      <c r="O166" s="6">
        <f t="shared" si="180"/>
        <v>699</v>
      </c>
      <c r="P166" s="7">
        <f t="shared" si="181"/>
        <v>34.966983963639478</v>
      </c>
      <c r="Q166" s="7">
        <f t="shared" si="181"/>
        <v>376.38461538461524</v>
      </c>
      <c r="R166" s="8">
        <f t="shared" si="185"/>
        <v>99.905668467541375</v>
      </c>
      <c r="S166" s="9">
        <f t="shared" si="186"/>
        <v>1075.3846153846152</v>
      </c>
      <c r="T166" s="36">
        <f t="shared" si="157"/>
        <v>11.780007432181346</v>
      </c>
      <c r="U166" s="38">
        <f t="shared" si="158"/>
        <v>126.80000000000001</v>
      </c>
    </row>
    <row r="167" spans="2:21" x14ac:dyDescent="0.3">
      <c r="B167" s="43">
        <v>342</v>
      </c>
      <c r="C167" s="1">
        <v>7</v>
      </c>
      <c r="D167" s="291"/>
      <c r="E167" s="14" t="s">
        <v>55</v>
      </c>
      <c r="F167" s="10">
        <v>2506</v>
      </c>
      <c r="G167" s="2" t="s">
        <v>58</v>
      </c>
      <c r="H167" s="3">
        <f t="shared" si="182"/>
        <v>58.900037160906727</v>
      </c>
      <c r="I167" s="3">
        <v>634</v>
      </c>
      <c r="J167" s="4">
        <f t="shared" si="183"/>
        <v>3.9947974730583429</v>
      </c>
      <c r="K167" s="5">
        <v>43</v>
      </c>
      <c r="L167" s="6">
        <f t="shared" si="184"/>
        <v>2.0438498699368264</v>
      </c>
      <c r="M167" s="6">
        <v>22</v>
      </c>
      <c r="N167" s="6">
        <f t="shared" si="180"/>
        <v>64.938684503901897</v>
      </c>
      <c r="O167" s="6">
        <f t="shared" si="180"/>
        <v>699</v>
      </c>
      <c r="P167" s="7">
        <f t="shared" si="181"/>
        <v>34.966983963639478</v>
      </c>
      <c r="Q167" s="7">
        <f t="shared" si="181"/>
        <v>376.38461538461524</v>
      </c>
      <c r="R167" s="8">
        <f t="shared" si="185"/>
        <v>99.905668467541375</v>
      </c>
      <c r="S167" s="9">
        <f t="shared" si="186"/>
        <v>1075.3846153846152</v>
      </c>
      <c r="T167" s="36">
        <f t="shared" si="157"/>
        <v>11.780007432181346</v>
      </c>
      <c r="U167" s="38">
        <f t="shared" si="158"/>
        <v>126.80000000000001</v>
      </c>
    </row>
    <row r="168" spans="2:21" ht="15" thickBot="1" x14ac:dyDescent="0.35">
      <c r="B168" s="43">
        <v>343</v>
      </c>
      <c r="C168" s="1">
        <v>7</v>
      </c>
      <c r="D168" s="291"/>
      <c r="E168" s="14" t="s">
        <v>55</v>
      </c>
      <c r="F168" s="10">
        <v>2507</v>
      </c>
      <c r="G168" s="2" t="s">
        <v>57</v>
      </c>
      <c r="H168" s="3">
        <f t="shared" si="182"/>
        <v>81.661092530657754</v>
      </c>
      <c r="I168" s="3">
        <v>879</v>
      </c>
      <c r="J168" s="4">
        <f t="shared" si="183"/>
        <v>9.3831289483463394</v>
      </c>
      <c r="K168" s="5">
        <v>101</v>
      </c>
      <c r="L168" s="6">
        <f t="shared" si="184"/>
        <v>2.1367521367521367</v>
      </c>
      <c r="M168" s="6">
        <v>23</v>
      </c>
      <c r="N168" s="6">
        <f t="shared" si="180"/>
        <v>93.18097361575623</v>
      </c>
      <c r="O168" s="6">
        <f t="shared" si="180"/>
        <v>1003</v>
      </c>
      <c r="P168" s="7">
        <f t="shared" si="181"/>
        <v>50.174370408484137</v>
      </c>
      <c r="Q168" s="7">
        <f t="shared" si="181"/>
        <v>540.07692307692309</v>
      </c>
      <c r="R168" s="8">
        <f t="shared" si="185"/>
        <v>143.35534402424037</v>
      </c>
      <c r="S168" s="9">
        <f>O168/0.65</f>
        <v>1543.0769230769231</v>
      </c>
      <c r="T168" s="36">
        <f t="shared" si="157"/>
        <v>16.33221850613155</v>
      </c>
      <c r="U168" s="38">
        <f t="shared" si="158"/>
        <v>175.8</v>
      </c>
    </row>
    <row r="169" spans="2:21" x14ac:dyDescent="0.3">
      <c r="B169" s="49">
        <v>352</v>
      </c>
      <c r="C169" s="42">
        <v>7</v>
      </c>
      <c r="D169" s="290" t="s">
        <v>35</v>
      </c>
      <c r="E169" s="15" t="s">
        <v>55</v>
      </c>
      <c r="F169" s="30">
        <v>2601</v>
      </c>
      <c r="G169" s="16" t="s">
        <v>57</v>
      </c>
      <c r="H169" s="17">
        <f>I169/10.764</f>
        <v>81.475287997027138</v>
      </c>
      <c r="I169" s="17">
        <v>877</v>
      </c>
      <c r="J169" s="18">
        <f>K169/10.764</f>
        <v>7.1534745447788932</v>
      </c>
      <c r="K169" s="19">
        <v>77</v>
      </c>
      <c r="L169" s="20">
        <f>M169/10.764</f>
        <v>1.9509476031215163</v>
      </c>
      <c r="M169" s="20">
        <v>21</v>
      </c>
      <c r="N169" s="20">
        <f>H169+J169+L169</f>
        <v>90.579710144927546</v>
      </c>
      <c r="O169" s="20">
        <f>M169+K169+I169</f>
        <v>975</v>
      </c>
      <c r="P169" s="21">
        <f>R169-N169</f>
        <v>48.773690078037916</v>
      </c>
      <c r="Q169" s="21">
        <f>S169-O169</f>
        <v>525</v>
      </c>
      <c r="R169" s="22">
        <f>S169/10.764</f>
        <v>139.35340022296546</v>
      </c>
      <c r="S169" s="46">
        <f>O169/0.65</f>
        <v>1500</v>
      </c>
      <c r="T169" s="34">
        <f t="shared" ref="T169:T196" si="187">U169/10.764</f>
        <v>16.295057599405428</v>
      </c>
      <c r="U169" s="37">
        <f t="shared" ref="U169:U196" si="188">I169*0.2</f>
        <v>175.4</v>
      </c>
    </row>
    <row r="170" spans="2:21" x14ac:dyDescent="0.3">
      <c r="B170" s="43">
        <v>353</v>
      </c>
      <c r="C170" s="1">
        <v>7</v>
      </c>
      <c r="D170" s="291"/>
      <c r="E170" s="14" t="s">
        <v>55</v>
      </c>
      <c r="F170" s="10">
        <v>2602</v>
      </c>
      <c r="G170" s="2" t="s">
        <v>58</v>
      </c>
      <c r="H170" s="3">
        <f>I170/10.764</f>
        <v>61.315496098104795</v>
      </c>
      <c r="I170" s="3">
        <v>660</v>
      </c>
      <c r="J170" s="4">
        <f>K170/10.764</f>
        <v>7.2463768115942031</v>
      </c>
      <c r="K170" s="5">
        <v>78</v>
      </c>
      <c r="L170" s="6">
        <f>M170/10.764</f>
        <v>1.3935340022296545</v>
      </c>
      <c r="M170" s="6">
        <v>15</v>
      </c>
      <c r="N170" s="6">
        <f t="shared" ref="N170:O175" si="189">H170+J170+L170</f>
        <v>69.955406911928648</v>
      </c>
      <c r="O170" s="6">
        <f>I170+K170+M170</f>
        <v>753</v>
      </c>
      <c r="P170" s="7">
        <f t="shared" ref="P170:Q175" si="190">R170-N170</f>
        <v>37.668296029500041</v>
      </c>
      <c r="Q170" s="7">
        <f>S170-O170</f>
        <v>405.46153846153834</v>
      </c>
      <c r="R170" s="8">
        <f>S170/10.764</f>
        <v>107.62370294142869</v>
      </c>
      <c r="S170" s="9">
        <f>O170/0.65</f>
        <v>1158.4615384615383</v>
      </c>
      <c r="T170" s="36">
        <f t="shared" si="187"/>
        <v>12.26309921962096</v>
      </c>
      <c r="U170" s="38">
        <f t="shared" si="188"/>
        <v>132</v>
      </c>
    </row>
    <row r="171" spans="2:21" x14ac:dyDescent="0.3">
      <c r="B171" s="43">
        <v>354</v>
      </c>
      <c r="C171" s="1">
        <v>7</v>
      </c>
      <c r="D171" s="291"/>
      <c r="E171" s="14" t="s">
        <v>55</v>
      </c>
      <c r="F171" s="10">
        <v>2603</v>
      </c>
      <c r="G171" s="2" t="s">
        <v>57</v>
      </c>
      <c r="H171" s="3">
        <f t="shared" ref="H171:H175" si="191">I171/10.764</f>
        <v>78.87402452619844</v>
      </c>
      <c r="I171" s="3">
        <v>849</v>
      </c>
      <c r="J171" s="4">
        <f t="shared" ref="J171:J175" si="192">K171/10.764</f>
        <v>9.9405425492382022</v>
      </c>
      <c r="K171" s="5">
        <v>107</v>
      </c>
      <c r="L171" s="6">
        <f t="shared" ref="L171:L175" si="193">M171/10.764</f>
        <v>1.4864362690449648</v>
      </c>
      <c r="M171" s="6">
        <v>16</v>
      </c>
      <c r="N171" s="6">
        <f t="shared" si="189"/>
        <v>90.3010033444816</v>
      </c>
      <c r="O171" s="6">
        <f t="shared" si="189"/>
        <v>972</v>
      </c>
      <c r="P171" s="7">
        <f t="shared" si="190"/>
        <v>48.62361718549009</v>
      </c>
      <c r="Q171" s="7">
        <f t="shared" si="190"/>
        <v>523.38461538461524</v>
      </c>
      <c r="R171" s="8">
        <f t="shared" ref="R171:R175" si="194">S171/10.764</f>
        <v>138.92462052997169</v>
      </c>
      <c r="S171" s="9">
        <f t="shared" ref="S171:S174" si="195">O171/0.65</f>
        <v>1495.3846153846152</v>
      </c>
      <c r="T171" s="36">
        <f t="shared" si="187"/>
        <v>15.774804905239689</v>
      </c>
      <c r="U171" s="38">
        <f t="shared" si="188"/>
        <v>169.8</v>
      </c>
    </row>
    <row r="172" spans="2:21" x14ac:dyDescent="0.3">
      <c r="B172" s="43">
        <v>355</v>
      </c>
      <c r="C172" s="1">
        <v>7</v>
      </c>
      <c r="D172" s="291"/>
      <c r="E172" s="14" t="s">
        <v>55</v>
      </c>
      <c r="F172" s="10">
        <v>2604</v>
      </c>
      <c r="G172" s="2" t="s">
        <v>58</v>
      </c>
      <c r="H172" s="3">
        <f t="shared" si="191"/>
        <v>58.900037160906727</v>
      </c>
      <c r="I172" s="3">
        <v>634</v>
      </c>
      <c r="J172" s="4">
        <f t="shared" si="192"/>
        <v>3.9947974730583429</v>
      </c>
      <c r="K172" s="5">
        <v>43</v>
      </c>
      <c r="L172" s="6">
        <f t="shared" si="193"/>
        <v>2.0438498699368264</v>
      </c>
      <c r="M172" s="6">
        <v>22</v>
      </c>
      <c r="N172" s="6">
        <f t="shared" si="189"/>
        <v>64.938684503901897</v>
      </c>
      <c r="O172" s="6">
        <f t="shared" si="189"/>
        <v>699</v>
      </c>
      <c r="P172" s="7">
        <f t="shared" si="190"/>
        <v>34.966983963639478</v>
      </c>
      <c r="Q172" s="7">
        <f t="shared" si="190"/>
        <v>376.38461538461524</v>
      </c>
      <c r="R172" s="8">
        <f t="shared" si="194"/>
        <v>99.905668467541375</v>
      </c>
      <c r="S172" s="9">
        <f t="shared" si="195"/>
        <v>1075.3846153846152</v>
      </c>
      <c r="T172" s="36">
        <f t="shared" si="187"/>
        <v>11.780007432181346</v>
      </c>
      <c r="U172" s="38">
        <f t="shared" si="188"/>
        <v>126.80000000000001</v>
      </c>
    </row>
    <row r="173" spans="2:21" x14ac:dyDescent="0.3">
      <c r="B173" s="43">
        <v>356</v>
      </c>
      <c r="C173" s="1">
        <v>7</v>
      </c>
      <c r="D173" s="291"/>
      <c r="E173" s="14" t="s">
        <v>55</v>
      </c>
      <c r="F173" s="10">
        <v>2605</v>
      </c>
      <c r="G173" s="2" t="s">
        <v>58</v>
      </c>
      <c r="H173" s="3">
        <f t="shared" si="191"/>
        <v>58.900037160906727</v>
      </c>
      <c r="I173" s="3">
        <v>634</v>
      </c>
      <c r="J173" s="4">
        <f t="shared" si="192"/>
        <v>3.9947974730583429</v>
      </c>
      <c r="K173" s="5">
        <v>43</v>
      </c>
      <c r="L173" s="6">
        <f t="shared" si="193"/>
        <v>2.0438498699368264</v>
      </c>
      <c r="M173" s="6">
        <v>22</v>
      </c>
      <c r="N173" s="6">
        <f t="shared" si="189"/>
        <v>64.938684503901897</v>
      </c>
      <c r="O173" s="6">
        <f t="shared" si="189"/>
        <v>699</v>
      </c>
      <c r="P173" s="7">
        <f t="shared" si="190"/>
        <v>34.966983963639478</v>
      </c>
      <c r="Q173" s="7">
        <f t="shared" si="190"/>
        <v>376.38461538461524</v>
      </c>
      <c r="R173" s="8">
        <f t="shared" si="194"/>
        <v>99.905668467541375</v>
      </c>
      <c r="S173" s="9">
        <f t="shared" si="195"/>
        <v>1075.3846153846152</v>
      </c>
      <c r="T173" s="36">
        <f t="shared" si="187"/>
        <v>11.780007432181346</v>
      </c>
      <c r="U173" s="38">
        <f t="shared" si="188"/>
        <v>126.80000000000001</v>
      </c>
    </row>
    <row r="174" spans="2:21" x14ac:dyDescent="0.3">
      <c r="B174" s="43">
        <v>357</v>
      </c>
      <c r="C174" s="1">
        <v>7</v>
      </c>
      <c r="D174" s="291"/>
      <c r="E174" s="14" t="s">
        <v>55</v>
      </c>
      <c r="F174" s="10">
        <v>2606</v>
      </c>
      <c r="G174" s="2" t="s">
        <v>58</v>
      </c>
      <c r="H174" s="3">
        <f t="shared" si="191"/>
        <v>58.900037160906727</v>
      </c>
      <c r="I174" s="3">
        <v>634</v>
      </c>
      <c r="J174" s="4">
        <f t="shared" si="192"/>
        <v>3.9947974730583429</v>
      </c>
      <c r="K174" s="5">
        <v>43</v>
      </c>
      <c r="L174" s="6">
        <f t="shared" si="193"/>
        <v>2.0438498699368264</v>
      </c>
      <c r="M174" s="6">
        <v>22</v>
      </c>
      <c r="N174" s="6">
        <f t="shared" si="189"/>
        <v>64.938684503901897</v>
      </c>
      <c r="O174" s="6">
        <f t="shared" si="189"/>
        <v>699</v>
      </c>
      <c r="P174" s="7">
        <f t="shared" si="190"/>
        <v>34.966983963639478</v>
      </c>
      <c r="Q174" s="7">
        <f t="shared" si="190"/>
        <v>376.38461538461524</v>
      </c>
      <c r="R174" s="8">
        <f t="shared" si="194"/>
        <v>99.905668467541375</v>
      </c>
      <c r="S174" s="9">
        <f t="shared" si="195"/>
        <v>1075.3846153846152</v>
      </c>
      <c r="T174" s="36">
        <f t="shared" si="187"/>
        <v>11.780007432181346</v>
      </c>
      <c r="U174" s="38">
        <f t="shared" si="188"/>
        <v>126.80000000000001</v>
      </c>
    </row>
    <row r="175" spans="2:21" ht="15" thickBot="1" x14ac:dyDescent="0.35">
      <c r="B175" s="43">
        <v>358</v>
      </c>
      <c r="C175" s="1">
        <v>7</v>
      </c>
      <c r="D175" s="291"/>
      <c r="E175" s="14" t="s">
        <v>55</v>
      </c>
      <c r="F175" s="10">
        <v>2607</v>
      </c>
      <c r="G175" s="2" t="s">
        <v>57</v>
      </c>
      <c r="H175" s="3">
        <f t="shared" si="191"/>
        <v>81.661092530657754</v>
      </c>
      <c r="I175" s="3">
        <v>879</v>
      </c>
      <c r="J175" s="4">
        <f t="shared" si="192"/>
        <v>9.3831289483463394</v>
      </c>
      <c r="K175" s="5">
        <v>101</v>
      </c>
      <c r="L175" s="6">
        <f t="shared" si="193"/>
        <v>2.1367521367521367</v>
      </c>
      <c r="M175" s="6">
        <v>23</v>
      </c>
      <c r="N175" s="6">
        <f t="shared" si="189"/>
        <v>93.18097361575623</v>
      </c>
      <c r="O175" s="6">
        <f t="shared" si="189"/>
        <v>1003</v>
      </c>
      <c r="P175" s="7">
        <f t="shared" si="190"/>
        <v>50.174370408484137</v>
      </c>
      <c r="Q175" s="7">
        <f t="shared" si="190"/>
        <v>540.07692307692309</v>
      </c>
      <c r="R175" s="8">
        <f t="shared" si="194"/>
        <v>143.35534402424037</v>
      </c>
      <c r="S175" s="9">
        <f>O175/0.65</f>
        <v>1543.0769230769231</v>
      </c>
      <c r="T175" s="36">
        <f t="shared" si="187"/>
        <v>16.33221850613155</v>
      </c>
      <c r="U175" s="38">
        <f t="shared" si="188"/>
        <v>175.8</v>
      </c>
    </row>
    <row r="176" spans="2:21" x14ac:dyDescent="0.3">
      <c r="B176" s="49">
        <v>367</v>
      </c>
      <c r="C176" s="42">
        <v>7</v>
      </c>
      <c r="D176" s="290" t="s">
        <v>36</v>
      </c>
      <c r="E176" s="15" t="s">
        <v>55</v>
      </c>
      <c r="F176" s="30">
        <v>2701</v>
      </c>
      <c r="G176" s="16" t="s">
        <v>57</v>
      </c>
      <c r="H176" s="17">
        <f>I176/10.764</f>
        <v>81.475287997027138</v>
      </c>
      <c r="I176" s="17">
        <v>877</v>
      </c>
      <c r="J176" s="18">
        <f>K176/10.764</f>
        <v>7.1534745447788932</v>
      </c>
      <c r="K176" s="19">
        <v>77</v>
      </c>
      <c r="L176" s="20">
        <f>M176/10.764</f>
        <v>1.9509476031215163</v>
      </c>
      <c r="M176" s="20">
        <v>21</v>
      </c>
      <c r="N176" s="20">
        <f>H176+J176+L176</f>
        <v>90.579710144927546</v>
      </c>
      <c r="O176" s="20">
        <f>M176+K176+I176</f>
        <v>975</v>
      </c>
      <c r="P176" s="21">
        <f>R176-N176</f>
        <v>48.773690078037916</v>
      </c>
      <c r="Q176" s="21">
        <f>S176-O176</f>
        <v>525</v>
      </c>
      <c r="R176" s="22">
        <f>S176/10.764</f>
        <v>139.35340022296546</v>
      </c>
      <c r="S176" s="46">
        <f>O176/0.65</f>
        <v>1500</v>
      </c>
      <c r="T176" s="34">
        <f t="shared" si="187"/>
        <v>16.295057599405428</v>
      </c>
      <c r="U176" s="37">
        <f t="shared" si="188"/>
        <v>175.4</v>
      </c>
    </row>
    <row r="177" spans="2:21" x14ac:dyDescent="0.3">
      <c r="B177" s="43">
        <v>368</v>
      </c>
      <c r="C177" s="1">
        <v>7</v>
      </c>
      <c r="D177" s="291"/>
      <c r="E177" s="14" t="s">
        <v>55</v>
      </c>
      <c r="F177" s="10">
        <v>2702</v>
      </c>
      <c r="G177" s="2" t="s">
        <v>58</v>
      </c>
      <c r="H177" s="3">
        <f>I177/10.764</f>
        <v>61.315496098104795</v>
      </c>
      <c r="I177" s="3">
        <v>660</v>
      </c>
      <c r="J177" s="4">
        <f>K177/10.764</f>
        <v>7.2463768115942031</v>
      </c>
      <c r="K177" s="5">
        <v>78</v>
      </c>
      <c r="L177" s="6">
        <f>M177/10.764</f>
        <v>1.3935340022296545</v>
      </c>
      <c r="M177" s="6">
        <v>15</v>
      </c>
      <c r="N177" s="6">
        <f t="shared" ref="N177:O182" si="196">H177+J177+L177</f>
        <v>69.955406911928648</v>
      </c>
      <c r="O177" s="6">
        <f>I177+K177+M177</f>
        <v>753</v>
      </c>
      <c r="P177" s="7">
        <f t="shared" ref="P177:Q182" si="197">R177-N177</f>
        <v>37.668296029500041</v>
      </c>
      <c r="Q177" s="7">
        <f>S177-O177</f>
        <v>405.46153846153834</v>
      </c>
      <c r="R177" s="8">
        <f>S177/10.764</f>
        <v>107.62370294142869</v>
      </c>
      <c r="S177" s="9">
        <f>O177/0.65</f>
        <v>1158.4615384615383</v>
      </c>
      <c r="T177" s="36">
        <f t="shared" si="187"/>
        <v>12.26309921962096</v>
      </c>
      <c r="U177" s="38">
        <f t="shared" si="188"/>
        <v>132</v>
      </c>
    </row>
    <row r="178" spans="2:21" x14ac:dyDescent="0.3">
      <c r="B178" s="43">
        <v>369</v>
      </c>
      <c r="C178" s="1">
        <v>7</v>
      </c>
      <c r="D178" s="291"/>
      <c r="E178" s="14" t="s">
        <v>55</v>
      </c>
      <c r="F178" s="10">
        <v>2703</v>
      </c>
      <c r="G178" s="2" t="s">
        <v>58</v>
      </c>
      <c r="H178" s="3">
        <f t="shared" ref="H178:H182" si="198">I178/10.764</f>
        <v>61.222593831289487</v>
      </c>
      <c r="I178" s="3">
        <v>659</v>
      </c>
      <c r="J178" s="4">
        <f t="shared" ref="J178:J182" si="199">K178/10.764</f>
        <v>7.5250836120401345</v>
      </c>
      <c r="K178" s="5">
        <v>81</v>
      </c>
      <c r="L178" s="6">
        <f t="shared" ref="L178:L182" si="200">M178/10.764</f>
        <v>1.6722408026755853</v>
      </c>
      <c r="M178" s="6">
        <v>18</v>
      </c>
      <c r="N178" s="6">
        <f t="shared" si="196"/>
        <v>70.41991824600521</v>
      </c>
      <c r="O178" s="6">
        <f t="shared" si="196"/>
        <v>758</v>
      </c>
      <c r="P178" s="7">
        <f t="shared" si="197"/>
        <v>37.918417517079732</v>
      </c>
      <c r="Q178" s="7">
        <f t="shared" si="197"/>
        <v>408.15384615384619</v>
      </c>
      <c r="R178" s="8">
        <f t="shared" ref="R178:R182" si="201">S178/10.764</f>
        <v>108.33833576308494</v>
      </c>
      <c r="S178" s="9">
        <f t="shared" ref="S178:S181" si="202">O178/0.65</f>
        <v>1166.1538461538462</v>
      </c>
      <c r="T178" s="36">
        <f t="shared" si="187"/>
        <v>12.244518766257899</v>
      </c>
      <c r="U178" s="38">
        <f t="shared" si="188"/>
        <v>131.80000000000001</v>
      </c>
    </row>
    <row r="179" spans="2:21" x14ac:dyDescent="0.3">
      <c r="B179" s="43">
        <v>370</v>
      </c>
      <c r="C179" s="1">
        <v>7</v>
      </c>
      <c r="D179" s="291"/>
      <c r="E179" s="14" t="s">
        <v>55</v>
      </c>
      <c r="F179" s="10">
        <v>2704</v>
      </c>
      <c r="G179" s="2" t="s">
        <v>58</v>
      </c>
      <c r="H179" s="3">
        <f t="shared" si="198"/>
        <v>58.900037160906727</v>
      </c>
      <c r="I179" s="3">
        <v>634</v>
      </c>
      <c r="J179" s="4">
        <f t="shared" si="199"/>
        <v>3.9947974730583429</v>
      </c>
      <c r="K179" s="5">
        <v>43</v>
      </c>
      <c r="L179" s="6">
        <f t="shared" si="200"/>
        <v>2.0438498699368264</v>
      </c>
      <c r="M179" s="6">
        <v>22</v>
      </c>
      <c r="N179" s="6">
        <f t="shared" si="196"/>
        <v>64.938684503901897</v>
      </c>
      <c r="O179" s="6">
        <f t="shared" si="196"/>
        <v>699</v>
      </c>
      <c r="P179" s="7">
        <f t="shared" si="197"/>
        <v>34.966983963639478</v>
      </c>
      <c r="Q179" s="7">
        <f t="shared" si="197"/>
        <v>376.38461538461524</v>
      </c>
      <c r="R179" s="8">
        <f t="shared" si="201"/>
        <v>99.905668467541375</v>
      </c>
      <c r="S179" s="9">
        <f t="shared" si="202"/>
        <v>1075.3846153846152</v>
      </c>
      <c r="T179" s="36">
        <f t="shared" si="187"/>
        <v>11.780007432181346</v>
      </c>
      <c r="U179" s="38">
        <f t="shared" si="188"/>
        <v>126.80000000000001</v>
      </c>
    </row>
    <row r="180" spans="2:21" x14ac:dyDescent="0.3">
      <c r="B180" s="43">
        <v>371</v>
      </c>
      <c r="C180" s="1">
        <v>7</v>
      </c>
      <c r="D180" s="291"/>
      <c r="E180" s="14" t="s">
        <v>55</v>
      </c>
      <c r="F180" s="10">
        <v>2705</v>
      </c>
      <c r="G180" s="2" t="s">
        <v>58</v>
      </c>
      <c r="H180" s="3">
        <f t="shared" si="198"/>
        <v>58.900037160906727</v>
      </c>
      <c r="I180" s="3">
        <v>634</v>
      </c>
      <c r="J180" s="4">
        <f t="shared" si="199"/>
        <v>3.9947974730583429</v>
      </c>
      <c r="K180" s="5">
        <v>43</v>
      </c>
      <c r="L180" s="6">
        <f t="shared" si="200"/>
        <v>2.0438498699368264</v>
      </c>
      <c r="M180" s="6">
        <v>22</v>
      </c>
      <c r="N180" s="6">
        <f t="shared" si="196"/>
        <v>64.938684503901897</v>
      </c>
      <c r="O180" s="6">
        <f t="shared" si="196"/>
        <v>699</v>
      </c>
      <c r="P180" s="7">
        <f t="shared" si="197"/>
        <v>34.966983963639478</v>
      </c>
      <c r="Q180" s="7">
        <f t="shared" si="197"/>
        <v>376.38461538461524</v>
      </c>
      <c r="R180" s="8">
        <f t="shared" si="201"/>
        <v>99.905668467541375</v>
      </c>
      <c r="S180" s="9">
        <f t="shared" si="202"/>
        <v>1075.3846153846152</v>
      </c>
      <c r="T180" s="36">
        <f t="shared" si="187"/>
        <v>11.780007432181346</v>
      </c>
      <c r="U180" s="38">
        <f t="shared" si="188"/>
        <v>126.80000000000001</v>
      </c>
    </row>
    <row r="181" spans="2:21" x14ac:dyDescent="0.3">
      <c r="B181" s="43">
        <v>372</v>
      </c>
      <c r="C181" s="1">
        <v>7</v>
      </c>
      <c r="D181" s="291"/>
      <c r="E181" s="14" t="s">
        <v>55</v>
      </c>
      <c r="F181" s="10">
        <v>2706</v>
      </c>
      <c r="G181" s="2" t="s">
        <v>58</v>
      </c>
      <c r="H181" s="3">
        <f t="shared" si="198"/>
        <v>58.900037160906727</v>
      </c>
      <c r="I181" s="3">
        <v>634</v>
      </c>
      <c r="J181" s="4">
        <f t="shared" si="199"/>
        <v>3.9947974730583429</v>
      </c>
      <c r="K181" s="5">
        <v>43</v>
      </c>
      <c r="L181" s="6">
        <f t="shared" si="200"/>
        <v>2.0438498699368264</v>
      </c>
      <c r="M181" s="6">
        <v>22</v>
      </c>
      <c r="N181" s="6">
        <f t="shared" si="196"/>
        <v>64.938684503901897</v>
      </c>
      <c r="O181" s="6">
        <f t="shared" si="196"/>
        <v>699</v>
      </c>
      <c r="P181" s="7">
        <f t="shared" si="197"/>
        <v>34.966983963639478</v>
      </c>
      <c r="Q181" s="7">
        <f t="shared" si="197"/>
        <v>376.38461538461524</v>
      </c>
      <c r="R181" s="8">
        <f t="shared" si="201"/>
        <v>99.905668467541375</v>
      </c>
      <c r="S181" s="9">
        <f t="shared" si="202"/>
        <v>1075.3846153846152</v>
      </c>
      <c r="T181" s="36">
        <f t="shared" si="187"/>
        <v>11.780007432181346</v>
      </c>
      <c r="U181" s="38">
        <f t="shared" si="188"/>
        <v>126.80000000000001</v>
      </c>
    </row>
    <row r="182" spans="2:21" ht="15" thickBot="1" x14ac:dyDescent="0.35">
      <c r="B182" s="43">
        <v>373</v>
      </c>
      <c r="C182" s="1">
        <v>7</v>
      </c>
      <c r="D182" s="291"/>
      <c r="E182" s="14" t="s">
        <v>55</v>
      </c>
      <c r="F182" s="10">
        <v>2707</v>
      </c>
      <c r="G182" s="2" t="s">
        <v>57</v>
      </c>
      <c r="H182" s="3">
        <f t="shared" si="198"/>
        <v>81.661092530657754</v>
      </c>
      <c r="I182" s="3">
        <v>879</v>
      </c>
      <c r="J182" s="4">
        <f t="shared" si="199"/>
        <v>9.3831289483463394</v>
      </c>
      <c r="K182" s="5">
        <v>101</v>
      </c>
      <c r="L182" s="6">
        <f t="shared" si="200"/>
        <v>2.1367521367521367</v>
      </c>
      <c r="M182" s="6">
        <v>23</v>
      </c>
      <c r="N182" s="6">
        <f t="shared" si="196"/>
        <v>93.18097361575623</v>
      </c>
      <c r="O182" s="6">
        <f t="shared" si="196"/>
        <v>1003</v>
      </c>
      <c r="P182" s="7">
        <f t="shared" si="197"/>
        <v>50.174370408484137</v>
      </c>
      <c r="Q182" s="7">
        <f t="shared" si="197"/>
        <v>540.07692307692309</v>
      </c>
      <c r="R182" s="8">
        <f t="shared" si="201"/>
        <v>143.35534402424037</v>
      </c>
      <c r="S182" s="9">
        <f>O182/0.65</f>
        <v>1543.0769230769231</v>
      </c>
      <c r="T182" s="36">
        <f t="shared" si="187"/>
        <v>16.33221850613155</v>
      </c>
      <c r="U182" s="38">
        <f t="shared" si="188"/>
        <v>175.8</v>
      </c>
    </row>
    <row r="183" spans="2:21" x14ac:dyDescent="0.3">
      <c r="B183" s="49">
        <v>382</v>
      </c>
      <c r="C183" s="42">
        <v>7</v>
      </c>
      <c r="D183" s="290" t="s">
        <v>37</v>
      </c>
      <c r="E183" s="15" t="s">
        <v>55</v>
      </c>
      <c r="F183" s="30">
        <v>2801</v>
      </c>
      <c r="G183" s="16" t="s">
        <v>57</v>
      </c>
      <c r="H183" s="17">
        <f>I183/10.764</f>
        <v>81.475287997027138</v>
      </c>
      <c r="I183" s="17">
        <v>877</v>
      </c>
      <c r="J183" s="18">
        <f>K183/10.764</f>
        <v>7.1534745447788932</v>
      </c>
      <c r="K183" s="19">
        <v>77</v>
      </c>
      <c r="L183" s="20">
        <f>M183/10.764</f>
        <v>1.9509476031215163</v>
      </c>
      <c r="M183" s="20">
        <v>21</v>
      </c>
      <c r="N183" s="20">
        <f>H183+J183+L183</f>
        <v>90.579710144927546</v>
      </c>
      <c r="O183" s="20">
        <f>M183+K183+I183</f>
        <v>975</v>
      </c>
      <c r="P183" s="21">
        <f>R183-N183</f>
        <v>48.773690078037916</v>
      </c>
      <c r="Q183" s="21">
        <f>S183-O183</f>
        <v>525</v>
      </c>
      <c r="R183" s="22">
        <f>S183/10.764</f>
        <v>139.35340022296546</v>
      </c>
      <c r="S183" s="46">
        <f>O183/0.65</f>
        <v>1500</v>
      </c>
      <c r="T183" s="34">
        <f t="shared" si="187"/>
        <v>16.295057599405428</v>
      </c>
      <c r="U183" s="37">
        <f t="shared" si="188"/>
        <v>175.4</v>
      </c>
    </row>
    <row r="184" spans="2:21" x14ac:dyDescent="0.3">
      <c r="B184" s="43">
        <v>383</v>
      </c>
      <c r="C184" s="1">
        <v>7</v>
      </c>
      <c r="D184" s="291"/>
      <c r="E184" s="14" t="s">
        <v>55</v>
      </c>
      <c r="F184" s="10">
        <v>2802</v>
      </c>
      <c r="G184" s="2" t="s">
        <v>58</v>
      </c>
      <c r="H184" s="3">
        <f>I184/10.764</f>
        <v>61.315496098104795</v>
      </c>
      <c r="I184" s="3">
        <v>660</v>
      </c>
      <c r="J184" s="4">
        <f>K184/10.764</f>
        <v>7.2463768115942031</v>
      </c>
      <c r="K184" s="5">
        <v>78</v>
      </c>
      <c r="L184" s="6">
        <f>M184/10.764</f>
        <v>1.3935340022296545</v>
      </c>
      <c r="M184" s="6">
        <v>15</v>
      </c>
      <c r="N184" s="6">
        <f t="shared" ref="N184:O189" si="203">H184+J184+L184</f>
        <v>69.955406911928648</v>
      </c>
      <c r="O184" s="6">
        <f>I184+K184+M184</f>
        <v>753</v>
      </c>
      <c r="P184" s="7">
        <f t="shared" ref="P184:Q189" si="204">R184-N184</f>
        <v>37.668296029500041</v>
      </c>
      <c r="Q184" s="7">
        <f>S184-O184</f>
        <v>405.46153846153834</v>
      </c>
      <c r="R184" s="8">
        <f>S184/10.764</f>
        <v>107.62370294142869</v>
      </c>
      <c r="S184" s="9">
        <f>O184/0.65</f>
        <v>1158.4615384615383</v>
      </c>
      <c r="T184" s="36">
        <f t="shared" si="187"/>
        <v>12.26309921962096</v>
      </c>
      <c r="U184" s="38">
        <f t="shared" si="188"/>
        <v>132</v>
      </c>
    </row>
    <row r="185" spans="2:21" x14ac:dyDescent="0.3">
      <c r="B185" s="43">
        <v>384</v>
      </c>
      <c r="C185" s="1">
        <v>7</v>
      </c>
      <c r="D185" s="291"/>
      <c r="E185" s="14" t="s">
        <v>55</v>
      </c>
      <c r="F185" s="10">
        <v>2803</v>
      </c>
      <c r="G185" s="2" t="s">
        <v>58</v>
      </c>
      <c r="H185" s="3">
        <f t="shared" ref="H185:H189" si="205">I185/10.764</f>
        <v>61.222593831289487</v>
      </c>
      <c r="I185" s="3">
        <v>659</v>
      </c>
      <c r="J185" s="4">
        <f t="shared" ref="J185:J189" si="206">K185/10.764</f>
        <v>7.5250836120401345</v>
      </c>
      <c r="K185" s="5">
        <v>81</v>
      </c>
      <c r="L185" s="6">
        <f t="shared" ref="L185:L189" si="207">M185/10.764</f>
        <v>1.6722408026755853</v>
      </c>
      <c r="M185" s="6">
        <v>18</v>
      </c>
      <c r="N185" s="6">
        <f t="shared" si="203"/>
        <v>70.41991824600521</v>
      </c>
      <c r="O185" s="6">
        <f t="shared" si="203"/>
        <v>758</v>
      </c>
      <c r="P185" s="7">
        <f t="shared" si="204"/>
        <v>37.918417517079732</v>
      </c>
      <c r="Q185" s="7">
        <f t="shared" si="204"/>
        <v>408.15384615384619</v>
      </c>
      <c r="R185" s="8">
        <f t="shared" ref="R185:R189" si="208">S185/10.764</f>
        <v>108.33833576308494</v>
      </c>
      <c r="S185" s="9">
        <f t="shared" ref="S185:S188" si="209">O185/0.65</f>
        <v>1166.1538461538462</v>
      </c>
      <c r="T185" s="36">
        <f t="shared" si="187"/>
        <v>12.244518766257899</v>
      </c>
      <c r="U185" s="38">
        <f t="shared" si="188"/>
        <v>131.80000000000001</v>
      </c>
    </row>
    <row r="186" spans="2:21" x14ac:dyDescent="0.3">
      <c r="B186" s="43">
        <v>385</v>
      </c>
      <c r="C186" s="1">
        <v>7</v>
      </c>
      <c r="D186" s="291"/>
      <c r="E186" s="14" t="s">
        <v>55</v>
      </c>
      <c r="F186" s="10">
        <v>2804</v>
      </c>
      <c r="G186" s="2" t="s">
        <v>58</v>
      </c>
      <c r="H186" s="3">
        <f t="shared" si="205"/>
        <v>58.900037160906727</v>
      </c>
      <c r="I186" s="3">
        <v>634</v>
      </c>
      <c r="J186" s="4">
        <f t="shared" si="206"/>
        <v>3.9947974730583429</v>
      </c>
      <c r="K186" s="5">
        <v>43</v>
      </c>
      <c r="L186" s="6">
        <f t="shared" si="207"/>
        <v>2.0438498699368264</v>
      </c>
      <c r="M186" s="6">
        <v>22</v>
      </c>
      <c r="N186" s="6">
        <f t="shared" si="203"/>
        <v>64.938684503901897</v>
      </c>
      <c r="O186" s="6">
        <f t="shared" si="203"/>
        <v>699</v>
      </c>
      <c r="P186" s="7">
        <f t="shared" si="204"/>
        <v>34.966983963639478</v>
      </c>
      <c r="Q186" s="7">
        <f t="shared" si="204"/>
        <v>376.38461538461524</v>
      </c>
      <c r="R186" s="8">
        <f t="shared" si="208"/>
        <v>99.905668467541375</v>
      </c>
      <c r="S186" s="9">
        <f t="shared" si="209"/>
        <v>1075.3846153846152</v>
      </c>
      <c r="T186" s="36">
        <f t="shared" si="187"/>
        <v>11.780007432181346</v>
      </c>
      <c r="U186" s="38">
        <f t="shared" si="188"/>
        <v>126.80000000000001</v>
      </c>
    </row>
    <row r="187" spans="2:21" x14ac:dyDescent="0.3">
      <c r="B187" s="43">
        <v>386</v>
      </c>
      <c r="C187" s="1">
        <v>7</v>
      </c>
      <c r="D187" s="291"/>
      <c r="E187" s="14" t="s">
        <v>55</v>
      </c>
      <c r="F187" s="10">
        <v>2805</v>
      </c>
      <c r="G187" s="2" t="s">
        <v>58</v>
      </c>
      <c r="H187" s="3">
        <f t="shared" si="205"/>
        <v>58.900037160906727</v>
      </c>
      <c r="I187" s="3">
        <v>634</v>
      </c>
      <c r="J187" s="4">
        <f t="shared" si="206"/>
        <v>3.9947974730583429</v>
      </c>
      <c r="K187" s="5">
        <v>43</v>
      </c>
      <c r="L187" s="6">
        <f t="shared" si="207"/>
        <v>2.0438498699368264</v>
      </c>
      <c r="M187" s="6">
        <v>22</v>
      </c>
      <c r="N187" s="6">
        <f t="shared" si="203"/>
        <v>64.938684503901897</v>
      </c>
      <c r="O187" s="6">
        <f t="shared" si="203"/>
        <v>699</v>
      </c>
      <c r="P187" s="7">
        <f t="shared" si="204"/>
        <v>34.966983963639478</v>
      </c>
      <c r="Q187" s="7">
        <f t="shared" si="204"/>
        <v>376.38461538461524</v>
      </c>
      <c r="R187" s="8">
        <f t="shared" si="208"/>
        <v>99.905668467541375</v>
      </c>
      <c r="S187" s="9">
        <f t="shared" si="209"/>
        <v>1075.3846153846152</v>
      </c>
      <c r="T187" s="36">
        <f t="shared" si="187"/>
        <v>11.780007432181346</v>
      </c>
      <c r="U187" s="38">
        <f t="shared" si="188"/>
        <v>126.80000000000001</v>
      </c>
    </row>
    <row r="188" spans="2:21" x14ac:dyDescent="0.3">
      <c r="B188" s="43">
        <v>387</v>
      </c>
      <c r="C188" s="1">
        <v>7</v>
      </c>
      <c r="D188" s="291"/>
      <c r="E188" s="14" t="s">
        <v>55</v>
      </c>
      <c r="F188" s="10">
        <v>2806</v>
      </c>
      <c r="G188" s="2" t="s">
        <v>58</v>
      </c>
      <c r="H188" s="3">
        <f t="shared" si="205"/>
        <v>58.900037160906727</v>
      </c>
      <c r="I188" s="3">
        <v>634</v>
      </c>
      <c r="J188" s="4">
        <f t="shared" si="206"/>
        <v>3.9947974730583429</v>
      </c>
      <c r="K188" s="5">
        <v>43</v>
      </c>
      <c r="L188" s="6">
        <f t="shared" si="207"/>
        <v>2.0438498699368264</v>
      </c>
      <c r="M188" s="6">
        <v>22</v>
      </c>
      <c r="N188" s="6">
        <f t="shared" si="203"/>
        <v>64.938684503901897</v>
      </c>
      <c r="O188" s="6">
        <f t="shared" si="203"/>
        <v>699</v>
      </c>
      <c r="P188" s="7">
        <f t="shared" si="204"/>
        <v>34.966983963639478</v>
      </c>
      <c r="Q188" s="7">
        <f t="shared" si="204"/>
        <v>376.38461538461524</v>
      </c>
      <c r="R188" s="8">
        <f t="shared" si="208"/>
        <v>99.905668467541375</v>
      </c>
      <c r="S188" s="9">
        <f t="shared" si="209"/>
        <v>1075.3846153846152</v>
      </c>
      <c r="T188" s="36">
        <f t="shared" si="187"/>
        <v>11.780007432181346</v>
      </c>
      <c r="U188" s="38">
        <f t="shared" si="188"/>
        <v>126.80000000000001</v>
      </c>
    </row>
    <row r="189" spans="2:21" ht="15" thickBot="1" x14ac:dyDescent="0.35">
      <c r="B189" s="43">
        <v>388</v>
      </c>
      <c r="C189" s="1">
        <v>7</v>
      </c>
      <c r="D189" s="291"/>
      <c r="E189" s="14" t="s">
        <v>55</v>
      </c>
      <c r="F189" s="10">
        <v>2807</v>
      </c>
      <c r="G189" s="2" t="s">
        <v>57</v>
      </c>
      <c r="H189" s="3">
        <f t="shared" si="205"/>
        <v>81.661092530657754</v>
      </c>
      <c r="I189" s="3">
        <v>879</v>
      </c>
      <c r="J189" s="4">
        <f t="shared" si="206"/>
        <v>9.3831289483463394</v>
      </c>
      <c r="K189" s="5">
        <v>101</v>
      </c>
      <c r="L189" s="6">
        <f t="shared" si="207"/>
        <v>2.1367521367521367</v>
      </c>
      <c r="M189" s="6">
        <v>23</v>
      </c>
      <c r="N189" s="6">
        <f t="shared" si="203"/>
        <v>93.18097361575623</v>
      </c>
      <c r="O189" s="6">
        <f t="shared" si="203"/>
        <v>1003</v>
      </c>
      <c r="P189" s="7">
        <f t="shared" si="204"/>
        <v>50.174370408484137</v>
      </c>
      <c r="Q189" s="7">
        <f t="shared" si="204"/>
        <v>540.07692307692309</v>
      </c>
      <c r="R189" s="8">
        <f t="shared" si="208"/>
        <v>143.35534402424037</v>
      </c>
      <c r="S189" s="9">
        <f>O189/0.65</f>
        <v>1543.0769230769231</v>
      </c>
      <c r="T189" s="36">
        <f t="shared" si="187"/>
        <v>16.33221850613155</v>
      </c>
      <c r="U189" s="38">
        <f t="shared" si="188"/>
        <v>175.8</v>
      </c>
    </row>
    <row r="190" spans="2:21" x14ac:dyDescent="0.3">
      <c r="B190" s="49">
        <v>397</v>
      </c>
      <c r="C190" s="42">
        <v>7</v>
      </c>
      <c r="D190" s="290" t="s">
        <v>38</v>
      </c>
      <c r="E190" s="15" t="s">
        <v>55</v>
      </c>
      <c r="F190" s="30">
        <v>2901</v>
      </c>
      <c r="G190" s="16" t="s">
        <v>57</v>
      </c>
      <c r="H190" s="17">
        <f>I190/10.764</f>
        <v>81.475287997027138</v>
      </c>
      <c r="I190" s="17">
        <v>877</v>
      </c>
      <c r="J190" s="18">
        <f>K190/10.764</f>
        <v>7.1534745447788932</v>
      </c>
      <c r="K190" s="19">
        <v>77</v>
      </c>
      <c r="L190" s="20">
        <f>M190/10.764</f>
        <v>1.9509476031215163</v>
      </c>
      <c r="M190" s="20">
        <v>21</v>
      </c>
      <c r="N190" s="20">
        <f>H190+J190+L190</f>
        <v>90.579710144927546</v>
      </c>
      <c r="O190" s="20">
        <f>M190+K190+I190</f>
        <v>975</v>
      </c>
      <c r="P190" s="21">
        <f>R190-N190</f>
        <v>48.773690078037916</v>
      </c>
      <c r="Q190" s="21">
        <f>S190-O190</f>
        <v>525</v>
      </c>
      <c r="R190" s="22">
        <f>S190/10.764</f>
        <v>139.35340022296546</v>
      </c>
      <c r="S190" s="46">
        <f>O190/0.65</f>
        <v>1500</v>
      </c>
      <c r="T190" s="34">
        <f t="shared" si="187"/>
        <v>16.295057599405428</v>
      </c>
      <c r="U190" s="37">
        <f t="shared" si="188"/>
        <v>175.4</v>
      </c>
    </row>
    <row r="191" spans="2:21" x14ac:dyDescent="0.3">
      <c r="B191" s="43">
        <v>398</v>
      </c>
      <c r="C191" s="1">
        <v>7</v>
      </c>
      <c r="D191" s="291"/>
      <c r="E191" s="14" t="s">
        <v>55</v>
      </c>
      <c r="F191" s="10">
        <v>2902</v>
      </c>
      <c r="G191" s="2" t="s">
        <v>58</v>
      </c>
      <c r="H191" s="3">
        <f>I191/10.764</f>
        <v>61.315496098104795</v>
      </c>
      <c r="I191" s="3">
        <v>660</v>
      </c>
      <c r="J191" s="4">
        <f>K191/10.764</f>
        <v>7.2463768115942031</v>
      </c>
      <c r="K191" s="5">
        <v>78</v>
      </c>
      <c r="L191" s="6">
        <f>M191/10.764</f>
        <v>1.3935340022296545</v>
      </c>
      <c r="M191" s="6">
        <v>15</v>
      </c>
      <c r="N191" s="6">
        <f t="shared" ref="N191:O196" si="210">H191+J191+L191</f>
        <v>69.955406911928648</v>
      </c>
      <c r="O191" s="6">
        <f>I191+K191+M191</f>
        <v>753</v>
      </c>
      <c r="P191" s="7">
        <f t="shared" ref="P191:Q196" si="211">R191-N191</f>
        <v>37.668296029500041</v>
      </c>
      <c r="Q191" s="7">
        <f>S191-O191</f>
        <v>405.46153846153834</v>
      </c>
      <c r="R191" s="8">
        <f>S191/10.764</f>
        <v>107.62370294142869</v>
      </c>
      <c r="S191" s="9">
        <f>O191/0.65</f>
        <v>1158.4615384615383</v>
      </c>
      <c r="T191" s="36">
        <f t="shared" si="187"/>
        <v>12.26309921962096</v>
      </c>
      <c r="U191" s="38">
        <f t="shared" si="188"/>
        <v>132</v>
      </c>
    </row>
    <row r="192" spans="2:21" x14ac:dyDescent="0.3">
      <c r="B192" s="43">
        <v>399</v>
      </c>
      <c r="C192" s="1">
        <v>7</v>
      </c>
      <c r="D192" s="291"/>
      <c r="E192" s="14" t="s">
        <v>55</v>
      </c>
      <c r="F192" s="10">
        <v>2903</v>
      </c>
      <c r="G192" s="2" t="s">
        <v>57</v>
      </c>
      <c r="H192" s="3">
        <f t="shared" ref="H192:H196" si="212">I192/10.764</f>
        <v>78.87402452619844</v>
      </c>
      <c r="I192" s="3">
        <v>849</v>
      </c>
      <c r="J192" s="4">
        <f t="shared" ref="J192:J196" si="213">K192/10.764</f>
        <v>9.9405425492382022</v>
      </c>
      <c r="K192" s="5">
        <v>107</v>
      </c>
      <c r="L192" s="6">
        <f t="shared" ref="L192:L196" si="214">M192/10.764</f>
        <v>1.4864362690449648</v>
      </c>
      <c r="M192" s="6">
        <v>16</v>
      </c>
      <c r="N192" s="6">
        <f t="shared" si="210"/>
        <v>90.3010033444816</v>
      </c>
      <c r="O192" s="6">
        <f t="shared" si="210"/>
        <v>972</v>
      </c>
      <c r="P192" s="7">
        <f t="shared" si="211"/>
        <v>48.62361718549009</v>
      </c>
      <c r="Q192" s="7">
        <f t="shared" si="211"/>
        <v>523.38461538461524</v>
      </c>
      <c r="R192" s="8">
        <f t="shared" ref="R192:R196" si="215">S192/10.764</f>
        <v>138.92462052997169</v>
      </c>
      <c r="S192" s="9">
        <f t="shared" ref="S192:S195" si="216">O192/0.65</f>
        <v>1495.3846153846152</v>
      </c>
      <c r="T192" s="36">
        <f t="shared" si="187"/>
        <v>15.774804905239689</v>
      </c>
      <c r="U192" s="38">
        <f t="shared" si="188"/>
        <v>169.8</v>
      </c>
    </row>
    <row r="193" spans="2:21" x14ac:dyDescent="0.3">
      <c r="B193" s="43">
        <v>400</v>
      </c>
      <c r="C193" s="1">
        <v>7</v>
      </c>
      <c r="D193" s="291"/>
      <c r="E193" s="14" t="s">
        <v>55</v>
      </c>
      <c r="F193" s="10">
        <v>2904</v>
      </c>
      <c r="G193" s="2" t="s">
        <v>58</v>
      </c>
      <c r="H193" s="3">
        <f t="shared" si="212"/>
        <v>58.900037160906727</v>
      </c>
      <c r="I193" s="3">
        <v>634</v>
      </c>
      <c r="J193" s="4">
        <f t="shared" si="213"/>
        <v>3.9947974730583429</v>
      </c>
      <c r="K193" s="5">
        <v>43</v>
      </c>
      <c r="L193" s="6">
        <f t="shared" si="214"/>
        <v>2.0438498699368264</v>
      </c>
      <c r="M193" s="6">
        <v>22</v>
      </c>
      <c r="N193" s="6">
        <f t="shared" si="210"/>
        <v>64.938684503901897</v>
      </c>
      <c r="O193" s="6">
        <f t="shared" si="210"/>
        <v>699</v>
      </c>
      <c r="P193" s="7">
        <f t="shared" si="211"/>
        <v>34.966983963639478</v>
      </c>
      <c r="Q193" s="7">
        <f t="shared" si="211"/>
        <v>376.38461538461524</v>
      </c>
      <c r="R193" s="8">
        <f t="shared" si="215"/>
        <v>99.905668467541375</v>
      </c>
      <c r="S193" s="9">
        <f t="shared" si="216"/>
        <v>1075.3846153846152</v>
      </c>
      <c r="T193" s="36">
        <f t="shared" si="187"/>
        <v>11.780007432181346</v>
      </c>
      <c r="U193" s="38">
        <f t="shared" si="188"/>
        <v>126.80000000000001</v>
      </c>
    </row>
    <row r="194" spans="2:21" x14ac:dyDescent="0.3">
      <c r="B194" s="43">
        <v>401</v>
      </c>
      <c r="C194" s="1">
        <v>7</v>
      </c>
      <c r="D194" s="291"/>
      <c r="E194" s="14" t="s">
        <v>55</v>
      </c>
      <c r="F194" s="10">
        <v>2905</v>
      </c>
      <c r="G194" s="2" t="s">
        <v>58</v>
      </c>
      <c r="H194" s="3">
        <f t="shared" si="212"/>
        <v>58.900037160906727</v>
      </c>
      <c r="I194" s="3">
        <v>634</v>
      </c>
      <c r="J194" s="4">
        <f t="shared" si="213"/>
        <v>3.9947974730583429</v>
      </c>
      <c r="K194" s="5">
        <v>43</v>
      </c>
      <c r="L194" s="6">
        <f t="shared" si="214"/>
        <v>2.0438498699368264</v>
      </c>
      <c r="M194" s="6">
        <v>22</v>
      </c>
      <c r="N194" s="6">
        <f t="shared" si="210"/>
        <v>64.938684503901897</v>
      </c>
      <c r="O194" s="6">
        <f t="shared" si="210"/>
        <v>699</v>
      </c>
      <c r="P194" s="7">
        <f t="shared" si="211"/>
        <v>34.966983963639478</v>
      </c>
      <c r="Q194" s="7">
        <f t="shared" si="211"/>
        <v>376.38461538461524</v>
      </c>
      <c r="R194" s="8">
        <f t="shared" si="215"/>
        <v>99.905668467541375</v>
      </c>
      <c r="S194" s="9">
        <f t="shared" si="216"/>
        <v>1075.3846153846152</v>
      </c>
      <c r="T194" s="36">
        <f t="shared" si="187"/>
        <v>11.780007432181346</v>
      </c>
      <c r="U194" s="38">
        <f t="shared" si="188"/>
        <v>126.80000000000001</v>
      </c>
    </row>
    <row r="195" spans="2:21" x14ac:dyDescent="0.3">
      <c r="B195" s="43">
        <v>402</v>
      </c>
      <c r="C195" s="1">
        <v>7</v>
      </c>
      <c r="D195" s="291"/>
      <c r="E195" s="14" t="s">
        <v>55</v>
      </c>
      <c r="F195" s="10">
        <v>2906</v>
      </c>
      <c r="G195" s="2" t="s">
        <v>58</v>
      </c>
      <c r="H195" s="3">
        <f t="shared" si="212"/>
        <v>58.900037160906727</v>
      </c>
      <c r="I195" s="3">
        <v>634</v>
      </c>
      <c r="J195" s="4">
        <f t="shared" si="213"/>
        <v>3.9947974730583429</v>
      </c>
      <c r="K195" s="5">
        <v>43</v>
      </c>
      <c r="L195" s="6">
        <f t="shared" si="214"/>
        <v>2.0438498699368264</v>
      </c>
      <c r="M195" s="6">
        <v>22</v>
      </c>
      <c r="N195" s="6">
        <f t="shared" si="210"/>
        <v>64.938684503901897</v>
      </c>
      <c r="O195" s="6">
        <f t="shared" si="210"/>
        <v>699</v>
      </c>
      <c r="P195" s="7">
        <f t="shared" si="211"/>
        <v>34.966983963639478</v>
      </c>
      <c r="Q195" s="7">
        <f t="shared" si="211"/>
        <v>376.38461538461524</v>
      </c>
      <c r="R195" s="8">
        <f t="shared" si="215"/>
        <v>99.905668467541375</v>
      </c>
      <c r="S195" s="9">
        <f t="shared" si="216"/>
        <v>1075.3846153846152</v>
      </c>
      <c r="T195" s="36">
        <f t="shared" si="187"/>
        <v>11.780007432181346</v>
      </c>
      <c r="U195" s="38">
        <f t="shared" si="188"/>
        <v>126.80000000000001</v>
      </c>
    </row>
    <row r="196" spans="2:21" ht="15" thickBot="1" x14ac:dyDescent="0.35">
      <c r="B196" s="43">
        <v>403</v>
      </c>
      <c r="C196" s="1">
        <v>7</v>
      </c>
      <c r="D196" s="291"/>
      <c r="E196" s="14" t="s">
        <v>55</v>
      </c>
      <c r="F196" s="10">
        <v>2907</v>
      </c>
      <c r="G196" s="2" t="s">
        <v>57</v>
      </c>
      <c r="H196" s="3">
        <f t="shared" si="212"/>
        <v>81.661092530657754</v>
      </c>
      <c r="I196" s="3">
        <v>879</v>
      </c>
      <c r="J196" s="4">
        <f t="shared" si="213"/>
        <v>9.3831289483463394</v>
      </c>
      <c r="K196" s="5">
        <v>101</v>
      </c>
      <c r="L196" s="6">
        <f t="shared" si="214"/>
        <v>2.1367521367521367</v>
      </c>
      <c r="M196" s="6">
        <v>23</v>
      </c>
      <c r="N196" s="6">
        <f t="shared" si="210"/>
        <v>93.18097361575623</v>
      </c>
      <c r="O196" s="6">
        <f t="shared" si="210"/>
        <v>1003</v>
      </c>
      <c r="P196" s="7">
        <f t="shared" si="211"/>
        <v>50.174370408484137</v>
      </c>
      <c r="Q196" s="7">
        <f t="shared" si="211"/>
        <v>540.07692307692309</v>
      </c>
      <c r="R196" s="8">
        <f t="shared" si="215"/>
        <v>143.35534402424037</v>
      </c>
      <c r="S196" s="9">
        <f>O196/0.65</f>
        <v>1543.0769230769231</v>
      </c>
      <c r="T196" s="36">
        <f t="shared" si="187"/>
        <v>16.33221850613155</v>
      </c>
      <c r="U196" s="38">
        <f t="shared" si="188"/>
        <v>175.8</v>
      </c>
    </row>
    <row r="197" spans="2:21" x14ac:dyDescent="0.3">
      <c r="B197" s="49">
        <v>412</v>
      </c>
      <c r="C197" s="42">
        <v>7</v>
      </c>
      <c r="D197" s="290" t="s">
        <v>39</v>
      </c>
      <c r="E197" s="15" t="s">
        <v>55</v>
      </c>
      <c r="F197" s="30">
        <v>3001</v>
      </c>
      <c r="G197" s="16" t="s">
        <v>57</v>
      </c>
      <c r="H197" s="17">
        <f>I197/10.764</f>
        <v>81.475287997027138</v>
      </c>
      <c r="I197" s="17">
        <v>877</v>
      </c>
      <c r="J197" s="18">
        <f>K197/10.764</f>
        <v>7.1534745447788932</v>
      </c>
      <c r="K197" s="19">
        <v>77</v>
      </c>
      <c r="L197" s="20">
        <f>M197/10.764</f>
        <v>1.9509476031215163</v>
      </c>
      <c r="M197" s="20">
        <v>21</v>
      </c>
      <c r="N197" s="20">
        <f>H197+J197+L197</f>
        <v>90.579710144927546</v>
      </c>
      <c r="O197" s="20">
        <f>M197+K197+I197</f>
        <v>975</v>
      </c>
      <c r="P197" s="21">
        <f>R197-N197</f>
        <v>48.773690078037916</v>
      </c>
      <c r="Q197" s="21">
        <f>S197-O197</f>
        <v>525</v>
      </c>
      <c r="R197" s="22">
        <f>S197/10.764</f>
        <v>139.35340022296546</v>
      </c>
      <c r="S197" s="46">
        <f>O197/0.65</f>
        <v>1500</v>
      </c>
      <c r="T197" s="34">
        <f t="shared" ref="T197:T224" si="217">U197/10.764</f>
        <v>16.295057599405428</v>
      </c>
      <c r="U197" s="37">
        <f t="shared" ref="U197:U224" si="218">I197*0.2</f>
        <v>175.4</v>
      </c>
    </row>
    <row r="198" spans="2:21" x14ac:dyDescent="0.3">
      <c r="B198" s="43">
        <v>413</v>
      </c>
      <c r="C198" s="1">
        <v>7</v>
      </c>
      <c r="D198" s="291"/>
      <c r="E198" s="14" t="s">
        <v>55</v>
      </c>
      <c r="F198" s="10">
        <v>3002</v>
      </c>
      <c r="G198" s="2" t="s">
        <v>58</v>
      </c>
      <c r="H198" s="3">
        <f>I198/10.764</f>
        <v>61.315496098104795</v>
      </c>
      <c r="I198" s="3">
        <v>660</v>
      </c>
      <c r="J198" s="4">
        <f>K198/10.764</f>
        <v>7.2463768115942031</v>
      </c>
      <c r="K198" s="5">
        <v>78</v>
      </c>
      <c r="L198" s="6">
        <f>M198/10.764</f>
        <v>1.3935340022296545</v>
      </c>
      <c r="M198" s="6">
        <v>15</v>
      </c>
      <c r="N198" s="6">
        <f t="shared" ref="N198:O203" si="219">H198+J198+L198</f>
        <v>69.955406911928648</v>
      </c>
      <c r="O198" s="6">
        <f>I198+K198+M198</f>
        <v>753</v>
      </c>
      <c r="P198" s="7">
        <f t="shared" ref="P198:Q203" si="220">R198-N198</f>
        <v>37.668296029500041</v>
      </c>
      <c r="Q198" s="7">
        <f>S198-O198</f>
        <v>405.46153846153834</v>
      </c>
      <c r="R198" s="8">
        <f>S198/10.764</f>
        <v>107.62370294142869</v>
      </c>
      <c r="S198" s="9">
        <f>O198/0.65</f>
        <v>1158.4615384615383</v>
      </c>
      <c r="T198" s="36">
        <f t="shared" si="217"/>
        <v>12.26309921962096</v>
      </c>
      <c r="U198" s="38">
        <f t="shared" si="218"/>
        <v>132</v>
      </c>
    </row>
    <row r="199" spans="2:21" x14ac:dyDescent="0.3">
      <c r="B199" s="43">
        <v>414</v>
      </c>
      <c r="C199" s="1">
        <v>7</v>
      </c>
      <c r="D199" s="291"/>
      <c r="E199" s="14" t="s">
        <v>55</v>
      </c>
      <c r="F199" s="10">
        <v>3003</v>
      </c>
      <c r="G199" s="2" t="s">
        <v>57</v>
      </c>
      <c r="H199" s="3">
        <f t="shared" ref="H199:H203" si="221">I199/10.764</f>
        <v>78.87402452619844</v>
      </c>
      <c r="I199" s="3">
        <v>849</v>
      </c>
      <c r="J199" s="4">
        <f t="shared" ref="J199:J203" si="222">K199/10.764</f>
        <v>9.9405425492382022</v>
      </c>
      <c r="K199" s="5">
        <v>107</v>
      </c>
      <c r="L199" s="6">
        <f t="shared" ref="L199:L203" si="223">M199/10.764</f>
        <v>1.4864362690449648</v>
      </c>
      <c r="M199" s="6">
        <v>16</v>
      </c>
      <c r="N199" s="6">
        <f t="shared" si="219"/>
        <v>90.3010033444816</v>
      </c>
      <c r="O199" s="6">
        <f t="shared" si="219"/>
        <v>972</v>
      </c>
      <c r="P199" s="7">
        <f t="shared" si="220"/>
        <v>48.62361718549009</v>
      </c>
      <c r="Q199" s="7">
        <f t="shared" si="220"/>
        <v>523.38461538461524</v>
      </c>
      <c r="R199" s="8">
        <f t="shared" ref="R199:R203" si="224">S199/10.764</f>
        <v>138.92462052997169</v>
      </c>
      <c r="S199" s="9">
        <f t="shared" ref="S199:S202" si="225">O199/0.65</f>
        <v>1495.3846153846152</v>
      </c>
      <c r="T199" s="36">
        <f t="shared" si="217"/>
        <v>15.774804905239689</v>
      </c>
      <c r="U199" s="38">
        <f t="shared" si="218"/>
        <v>169.8</v>
      </c>
    </row>
    <row r="200" spans="2:21" x14ac:dyDescent="0.3">
      <c r="B200" s="43">
        <v>415</v>
      </c>
      <c r="C200" s="1">
        <v>7</v>
      </c>
      <c r="D200" s="291"/>
      <c r="E200" s="14" t="s">
        <v>55</v>
      </c>
      <c r="F200" s="10">
        <v>3004</v>
      </c>
      <c r="G200" s="2" t="s">
        <v>58</v>
      </c>
      <c r="H200" s="3">
        <f t="shared" si="221"/>
        <v>58.900037160906727</v>
      </c>
      <c r="I200" s="3">
        <v>634</v>
      </c>
      <c r="J200" s="4">
        <f t="shared" si="222"/>
        <v>3.9947974730583429</v>
      </c>
      <c r="K200" s="5">
        <v>43</v>
      </c>
      <c r="L200" s="6">
        <f t="shared" si="223"/>
        <v>2.0438498699368264</v>
      </c>
      <c r="M200" s="6">
        <v>22</v>
      </c>
      <c r="N200" s="6">
        <f t="shared" si="219"/>
        <v>64.938684503901897</v>
      </c>
      <c r="O200" s="6">
        <f t="shared" si="219"/>
        <v>699</v>
      </c>
      <c r="P200" s="7">
        <f t="shared" si="220"/>
        <v>34.966983963639478</v>
      </c>
      <c r="Q200" s="7">
        <f t="shared" si="220"/>
        <v>376.38461538461524</v>
      </c>
      <c r="R200" s="8">
        <f t="shared" si="224"/>
        <v>99.905668467541375</v>
      </c>
      <c r="S200" s="9">
        <f t="shared" si="225"/>
        <v>1075.3846153846152</v>
      </c>
      <c r="T200" s="36">
        <f t="shared" si="217"/>
        <v>11.780007432181346</v>
      </c>
      <c r="U200" s="38">
        <f t="shared" si="218"/>
        <v>126.80000000000001</v>
      </c>
    </row>
    <row r="201" spans="2:21" x14ac:dyDescent="0.3">
      <c r="B201" s="43">
        <v>416</v>
      </c>
      <c r="C201" s="1">
        <v>7</v>
      </c>
      <c r="D201" s="291"/>
      <c r="E201" s="14" t="s">
        <v>55</v>
      </c>
      <c r="F201" s="10">
        <v>3005</v>
      </c>
      <c r="G201" s="2" t="s">
        <v>58</v>
      </c>
      <c r="H201" s="3">
        <f t="shared" si="221"/>
        <v>58.900037160906727</v>
      </c>
      <c r="I201" s="3">
        <v>634</v>
      </c>
      <c r="J201" s="4">
        <f t="shared" si="222"/>
        <v>3.9947974730583429</v>
      </c>
      <c r="K201" s="5">
        <v>43</v>
      </c>
      <c r="L201" s="6">
        <f t="shared" si="223"/>
        <v>2.0438498699368264</v>
      </c>
      <c r="M201" s="6">
        <v>22</v>
      </c>
      <c r="N201" s="6">
        <f t="shared" si="219"/>
        <v>64.938684503901897</v>
      </c>
      <c r="O201" s="6">
        <f t="shared" si="219"/>
        <v>699</v>
      </c>
      <c r="P201" s="7">
        <f t="shared" si="220"/>
        <v>34.966983963639478</v>
      </c>
      <c r="Q201" s="7">
        <f t="shared" si="220"/>
        <v>376.38461538461524</v>
      </c>
      <c r="R201" s="8">
        <f t="shared" si="224"/>
        <v>99.905668467541375</v>
      </c>
      <c r="S201" s="9">
        <f t="shared" si="225"/>
        <v>1075.3846153846152</v>
      </c>
      <c r="T201" s="36">
        <f t="shared" si="217"/>
        <v>11.780007432181346</v>
      </c>
      <c r="U201" s="38">
        <f t="shared" si="218"/>
        <v>126.80000000000001</v>
      </c>
    </row>
    <row r="202" spans="2:21" x14ac:dyDescent="0.3">
      <c r="B202" s="43">
        <v>417</v>
      </c>
      <c r="C202" s="1">
        <v>7</v>
      </c>
      <c r="D202" s="291"/>
      <c r="E202" s="14" t="s">
        <v>55</v>
      </c>
      <c r="F202" s="10">
        <v>3006</v>
      </c>
      <c r="G202" s="2" t="s">
        <v>58</v>
      </c>
      <c r="H202" s="3">
        <f t="shared" si="221"/>
        <v>58.900037160906727</v>
      </c>
      <c r="I202" s="3">
        <v>634</v>
      </c>
      <c r="J202" s="4">
        <f t="shared" si="222"/>
        <v>3.9947974730583429</v>
      </c>
      <c r="K202" s="5">
        <v>43</v>
      </c>
      <c r="L202" s="6">
        <f t="shared" si="223"/>
        <v>2.0438498699368264</v>
      </c>
      <c r="M202" s="6">
        <v>22</v>
      </c>
      <c r="N202" s="6">
        <f t="shared" si="219"/>
        <v>64.938684503901897</v>
      </c>
      <c r="O202" s="6">
        <f t="shared" si="219"/>
        <v>699</v>
      </c>
      <c r="P202" s="7">
        <f t="shared" si="220"/>
        <v>34.966983963639478</v>
      </c>
      <c r="Q202" s="7">
        <f t="shared" si="220"/>
        <v>376.38461538461524</v>
      </c>
      <c r="R202" s="8">
        <f t="shared" si="224"/>
        <v>99.905668467541375</v>
      </c>
      <c r="S202" s="9">
        <f t="shared" si="225"/>
        <v>1075.3846153846152</v>
      </c>
      <c r="T202" s="36">
        <f t="shared" si="217"/>
        <v>11.780007432181346</v>
      </c>
      <c r="U202" s="38">
        <f t="shared" si="218"/>
        <v>126.80000000000001</v>
      </c>
    </row>
    <row r="203" spans="2:21" ht="15" thickBot="1" x14ac:dyDescent="0.35">
      <c r="B203" s="43">
        <v>418</v>
      </c>
      <c r="C203" s="1">
        <v>7</v>
      </c>
      <c r="D203" s="291"/>
      <c r="E203" s="14" t="s">
        <v>55</v>
      </c>
      <c r="F203" s="10">
        <v>3007</v>
      </c>
      <c r="G203" s="2" t="s">
        <v>57</v>
      </c>
      <c r="H203" s="3">
        <f t="shared" si="221"/>
        <v>81.661092530657754</v>
      </c>
      <c r="I203" s="3">
        <v>879</v>
      </c>
      <c r="J203" s="4">
        <f t="shared" si="222"/>
        <v>9.3831289483463394</v>
      </c>
      <c r="K203" s="5">
        <v>101</v>
      </c>
      <c r="L203" s="6">
        <f t="shared" si="223"/>
        <v>2.1367521367521367</v>
      </c>
      <c r="M203" s="6">
        <v>23</v>
      </c>
      <c r="N203" s="6">
        <f t="shared" si="219"/>
        <v>93.18097361575623</v>
      </c>
      <c r="O203" s="6">
        <f t="shared" si="219"/>
        <v>1003</v>
      </c>
      <c r="P203" s="7">
        <f t="shared" si="220"/>
        <v>50.174370408484137</v>
      </c>
      <c r="Q203" s="7">
        <f t="shared" si="220"/>
        <v>540.07692307692309</v>
      </c>
      <c r="R203" s="8">
        <f t="shared" si="224"/>
        <v>143.35534402424037</v>
      </c>
      <c r="S203" s="9">
        <f>O203/0.65</f>
        <v>1543.0769230769231</v>
      </c>
      <c r="T203" s="36">
        <f t="shared" si="217"/>
        <v>16.33221850613155</v>
      </c>
      <c r="U203" s="38">
        <f t="shared" si="218"/>
        <v>175.8</v>
      </c>
    </row>
    <row r="204" spans="2:21" x14ac:dyDescent="0.3">
      <c r="B204" s="49">
        <v>427</v>
      </c>
      <c r="C204" s="42">
        <v>7</v>
      </c>
      <c r="D204" s="290" t="s">
        <v>40</v>
      </c>
      <c r="E204" s="15" t="s">
        <v>55</v>
      </c>
      <c r="F204" s="30">
        <v>3101</v>
      </c>
      <c r="G204" s="16" t="s">
        <v>57</v>
      </c>
      <c r="H204" s="17">
        <f>I204/10.764</f>
        <v>81.475287997027138</v>
      </c>
      <c r="I204" s="17">
        <v>877</v>
      </c>
      <c r="J204" s="18">
        <f>K204/10.764</f>
        <v>7.1534745447788932</v>
      </c>
      <c r="K204" s="19">
        <v>77</v>
      </c>
      <c r="L204" s="20">
        <f>M204/10.764</f>
        <v>1.9509476031215163</v>
      </c>
      <c r="M204" s="20">
        <v>21</v>
      </c>
      <c r="N204" s="20">
        <f>H204+J204+L204</f>
        <v>90.579710144927546</v>
      </c>
      <c r="O204" s="20">
        <f>M204+K204+I204</f>
        <v>975</v>
      </c>
      <c r="P204" s="21">
        <f>R204-N204</f>
        <v>48.773690078037916</v>
      </c>
      <c r="Q204" s="21">
        <f>S204-O204</f>
        <v>525</v>
      </c>
      <c r="R204" s="22">
        <f>S204/10.764</f>
        <v>139.35340022296546</v>
      </c>
      <c r="S204" s="46">
        <f>O204/0.65</f>
        <v>1500</v>
      </c>
      <c r="T204" s="34">
        <f t="shared" si="217"/>
        <v>16.295057599405428</v>
      </c>
      <c r="U204" s="37">
        <f t="shared" si="218"/>
        <v>175.4</v>
      </c>
    </row>
    <row r="205" spans="2:21" x14ac:dyDescent="0.3">
      <c r="B205" s="43">
        <v>428</v>
      </c>
      <c r="C205" s="1">
        <v>7</v>
      </c>
      <c r="D205" s="291"/>
      <c r="E205" s="14" t="s">
        <v>55</v>
      </c>
      <c r="F205" s="10">
        <v>3102</v>
      </c>
      <c r="G205" s="2" t="s">
        <v>58</v>
      </c>
      <c r="H205" s="3">
        <f>I205/10.764</f>
        <v>61.315496098104795</v>
      </c>
      <c r="I205" s="3">
        <v>660</v>
      </c>
      <c r="J205" s="4">
        <f>K205/10.764</f>
        <v>7.2463768115942031</v>
      </c>
      <c r="K205" s="5">
        <v>78</v>
      </c>
      <c r="L205" s="6">
        <f>M205/10.764</f>
        <v>1.3935340022296545</v>
      </c>
      <c r="M205" s="6">
        <v>15</v>
      </c>
      <c r="N205" s="6">
        <f t="shared" ref="N205:O210" si="226">H205+J205+L205</f>
        <v>69.955406911928648</v>
      </c>
      <c r="O205" s="6">
        <f>I205+K205+M205</f>
        <v>753</v>
      </c>
      <c r="P205" s="7">
        <f t="shared" ref="P205:Q210" si="227">R205-N205</f>
        <v>37.668296029500041</v>
      </c>
      <c r="Q205" s="7">
        <f>S205-O205</f>
        <v>405.46153846153834</v>
      </c>
      <c r="R205" s="8">
        <f>S205/10.764</f>
        <v>107.62370294142869</v>
      </c>
      <c r="S205" s="9">
        <f>O205/0.65</f>
        <v>1158.4615384615383</v>
      </c>
      <c r="T205" s="36">
        <f t="shared" si="217"/>
        <v>12.26309921962096</v>
      </c>
      <c r="U205" s="38">
        <f t="shared" si="218"/>
        <v>132</v>
      </c>
    </row>
    <row r="206" spans="2:21" x14ac:dyDescent="0.3">
      <c r="B206" s="43">
        <v>429</v>
      </c>
      <c r="C206" s="1">
        <v>7</v>
      </c>
      <c r="D206" s="291"/>
      <c r="E206" s="14" t="s">
        <v>55</v>
      </c>
      <c r="F206" s="10">
        <v>3103</v>
      </c>
      <c r="G206" s="2" t="s">
        <v>57</v>
      </c>
      <c r="H206" s="3">
        <f t="shared" ref="H206:H210" si="228">I206/10.764</f>
        <v>78.87402452619844</v>
      </c>
      <c r="I206" s="3">
        <v>849</v>
      </c>
      <c r="J206" s="4">
        <f t="shared" ref="J206:J210" si="229">K206/10.764</f>
        <v>9.9405425492382022</v>
      </c>
      <c r="K206" s="5">
        <v>107</v>
      </c>
      <c r="L206" s="6">
        <f t="shared" ref="L206:L210" si="230">M206/10.764</f>
        <v>1.4864362690449648</v>
      </c>
      <c r="M206" s="6">
        <v>16</v>
      </c>
      <c r="N206" s="6">
        <f t="shared" si="226"/>
        <v>90.3010033444816</v>
      </c>
      <c r="O206" s="6">
        <f t="shared" si="226"/>
        <v>972</v>
      </c>
      <c r="P206" s="7">
        <f t="shared" si="227"/>
        <v>48.62361718549009</v>
      </c>
      <c r="Q206" s="7">
        <f t="shared" si="227"/>
        <v>523.38461538461524</v>
      </c>
      <c r="R206" s="8">
        <f t="shared" ref="R206:R210" si="231">S206/10.764</f>
        <v>138.92462052997169</v>
      </c>
      <c r="S206" s="9">
        <f t="shared" ref="S206:S209" si="232">O206/0.65</f>
        <v>1495.3846153846152</v>
      </c>
      <c r="T206" s="36">
        <f t="shared" si="217"/>
        <v>15.774804905239689</v>
      </c>
      <c r="U206" s="38">
        <f t="shared" si="218"/>
        <v>169.8</v>
      </c>
    </row>
    <row r="207" spans="2:21" x14ac:dyDescent="0.3">
      <c r="B207" s="43">
        <v>430</v>
      </c>
      <c r="C207" s="1">
        <v>7</v>
      </c>
      <c r="D207" s="291"/>
      <c r="E207" s="14" t="s">
        <v>55</v>
      </c>
      <c r="F207" s="10">
        <v>3104</v>
      </c>
      <c r="G207" s="2" t="s">
        <v>58</v>
      </c>
      <c r="H207" s="3">
        <f t="shared" si="228"/>
        <v>58.900037160906727</v>
      </c>
      <c r="I207" s="3">
        <v>634</v>
      </c>
      <c r="J207" s="4">
        <f t="shared" si="229"/>
        <v>3.9947974730583429</v>
      </c>
      <c r="K207" s="5">
        <v>43</v>
      </c>
      <c r="L207" s="6">
        <f t="shared" si="230"/>
        <v>2.0438498699368264</v>
      </c>
      <c r="M207" s="6">
        <v>22</v>
      </c>
      <c r="N207" s="6">
        <f t="shared" si="226"/>
        <v>64.938684503901897</v>
      </c>
      <c r="O207" s="6">
        <f t="shared" si="226"/>
        <v>699</v>
      </c>
      <c r="P207" s="7">
        <f t="shared" si="227"/>
        <v>34.966983963639478</v>
      </c>
      <c r="Q207" s="7">
        <f t="shared" si="227"/>
        <v>376.38461538461524</v>
      </c>
      <c r="R207" s="8">
        <f t="shared" si="231"/>
        <v>99.905668467541375</v>
      </c>
      <c r="S207" s="9">
        <f t="shared" si="232"/>
        <v>1075.3846153846152</v>
      </c>
      <c r="T207" s="36">
        <f t="shared" si="217"/>
        <v>11.780007432181346</v>
      </c>
      <c r="U207" s="38">
        <f t="shared" si="218"/>
        <v>126.80000000000001</v>
      </c>
    </row>
    <row r="208" spans="2:21" x14ac:dyDescent="0.3">
      <c r="B208" s="43">
        <v>431</v>
      </c>
      <c r="C208" s="1">
        <v>7</v>
      </c>
      <c r="D208" s="291"/>
      <c r="E208" s="14" t="s">
        <v>55</v>
      </c>
      <c r="F208" s="10">
        <v>3105</v>
      </c>
      <c r="G208" s="2" t="s">
        <v>58</v>
      </c>
      <c r="H208" s="3">
        <f t="shared" si="228"/>
        <v>58.900037160906727</v>
      </c>
      <c r="I208" s="3">
        <v>634</v>
      </c>
      <c r="J208" s="4">
        <f t="shared" si="229"/>
        <v>3.9947974730583429</v>
      </c>
      <c r="K208" s="5">
        <v>43</v>
      </c>
      <c r="L208" s="6">
        <f t="shared" si="230"/>
        <v>2.0438498699368264</v>
      </c>
      <c r="M208" s="6">
        <v>22</v>
      </c>
      <c r="N208" s="6">
        <f t="shared" si="226"/>
        <v>64.938684503901897</v>
      </c>
      <c r="O208" s="6">
        <f t="shared" si="226"/>
        <v>699</v>
      </c>
      <c r="P208" s="7">
        <f t="shared" si="227"/>
        <v>34.966983963639478</v>
      </c>
      <c r="Q208" s="7">
        <f t="shared" si="227"/>
        <v>376.38461538461524</v>
      </c>
      <c r="R208" s="8">
        <f t="shared" si="231"/>
        <v>99.905668467541375</v>
      </c>
      <c r="S208" s="9">
        <f t="shared" si="232"/>
        <v>1075.3846153846152</v>
      </c>
      <c r="T208" s="36">
        <f t="shared" si="217"/>
        <v>11.780007432181346</v>
      </c>
      <c r="U208" s="38">
        <f t="shared" si="218"/>
        <v>126.80000000000001</v>
      </c>
    </row>
    <row r="209" spans="2:21" x14ac:dyDescent="0.3">
      <c r="B209" s="43">
        <v>432</v>
      </c>
      <c r="C209" s="1">
        <v>7</v>
      </c>
      <c r="D209" s="291"/>
      <c r="E209" s="14" t="s">
        <v>55</v>
      </c>
      <c r="F209" s="10">
        <v>3106</v>
      </c>
      <c r="G209" s="2" t="s">
        <v>58</v>
      </c>
      <c r="H209" s="3">
        <f t="shared" si="228"/>
        <v>58.900037160906727</v>
      </c>
      <c r="I209" s="3">
        <v>634</v>
      </c>
      <c r="J209" s="4">
        <f t="shared" si="229"/>
        <v>3.9947974730583429</v>
      </c>
      <c r="K209" s="5">
        <v>43</v>
      </c>
      <c r="L209" s="6">
        <f t="shared" si="230"/>
        <v>2.0438498699368264</v>
      </c>
      <c r="M209" s="6">
        <v>22</v>
      </c>
      <c r="N209" s="6">
        <f t="shared" si="226"/>
        <v>64.938684503901897</v>
      </c>
      <c r="O209" s="6">
        <f t="shared" si="226"/>
        <v>699</v>
      </c>
      <c r="P209" s="7">
        <f t="shared" si="227"/>
        <v>34.966983963639478</v>
      </c>
      <c r="Q209" s="7">
        <f t="shared" si="227"/>
        <v>376.38461538461524</v>
      </c>
      <c r="R209" s="8">
        <f t="shared" si="231"/>
        <v>99.905668467541375</v>
      </c>
      <c r="S209" s="9">
        <f t="shared" si="232"/>
        <v>1075.3846153846152</v>
      </c>
      <c r="T209" s="36">
        <f t="shared" si="217"/>
        <v>11.780007432181346</v>
      </c>
      <c r="U209" s="38">
        <f t="shared" si="218"/>
        <v>126.80000000000001</v>
      </c>
    </row>
    <row r="210" spans="2:21" ht="15" thickBot="1" x14ac:dyDescent="0.35">
      <c r="B210" s="43">
        <v>433</v>
      </c>
      <c r="C210" s="1">
        <v>7</v>
      </c>
      <c r="D210" s="291"/>
      <c r="E210" s="14" t="s">
        <v>55</v>
      </c>
      <c r="F210" s="10">
        <v>3107</v>
      </c>
      <c r="G210" s="2" t="s">
        <v>57</v>
      </c>
      <c r="H210" s="3">
        <f t="shared" si="228"/>
        <v>81.661092530657754</v>
      </c>
      <c r="I210" s="3">
        <v>879</v>
      </c>
      <c r="J210" s="4">
        <f t="shared" si="229"/>
        <v>9.3831289483463394</v>
      </c>
      <c r="K210" s="5">
        <v>101</v>
      </c>
      <c r="L210" s="6">
        <f t="shared" si="230"/>
        <v>2.1367521367521367</v>
      </c>
      <c r="M210" s="6">
        <v>23</v>
      </c>
      <c r="N210" s="6">
        <f t="shared" si="226"/>
        <v>93.18097361575623</v>
      </c>
      <c r="O210" s="6">
        <f t="shared" si="226"/>
        <v>1003</v>
      </c>
      <c r="P210" s="7">
        <f t="shared" si="227"/>
        <v>50.174370408484137</v>
      </c>
      <c r="Q210" s="7">
        <f t="shared" si="227"/>
        <v>540.07692307692309</v>
      </c>
      <c r="R210" s="8">
        <f t="shared" si="231"/>
        <v>143.35534402424037</v>
      </c>
      <c r="S210" s="9">
        <f>O210/0.65</f>
        <v>1543.0769230769231</v>
      </c>
      <c r="T210" s="36">
        <f t="shared" si="217"/>
        <v>16.33221850613155</v>
      </c>
      <c r="U210" s="38">
        <f t="shared" si="218"/>
        <v>175.8</v>
      </c>
    </row>
    <row r="211" spans="2:21" x14ac:dyDescent="0.3">
      <c r="B211" s="49">
        <v>442</v>
      </c>
      <c r="C211" s="42">
        <v>7</v>
      </c>
      <c r="D211" s="290" t="s">
        <v>41</v>
      </c>
      <c r="E211" s="15" t="s">
        <v>55</v>
      </c>
      <c r="F211" s="30">
        <v>3201</v>
      </c>
      <c r="G211" s="16" t="s">
        <v>57</v>
      </c>
      <c r="H211" s="17">
        <f>I211/10.764</f>
        <v>81.475287997027138</v>
      </c>
      <c r="I211" s="17">
        <v>877</v>
      </c>
      <c r="J211" s="18">
        <f>K211/10.764</f>
        <v>7.1534745447788932</v>
      </c>
      <c r="K211" s="19">
        <v>77</v>
      </c>
      <c r="L211" s="20">
        <f>M211/10.764</f>
        <v>1.9509476031215163</v>
      </c>
      <c r="M211" s="20">
        <v>21</v>
      </c>
      <c r="N211" s="20">
        <f>H211+J211+L211</f>
        <v>90.579710144927546</v>
      </c>
      <c r="O211" s="20">
        <f>M211+K211+I211</f>
        <v>975</v>
      </c>
      <c r="P211" s="21">
        <f>R211-N211</f>
        <v>48.773690078037916</v>
      </c>
      <c r="Q211" s="21">
        <f>S211-O211</f>
        <v>525</v>
      </c>
      <c r="R211" s="22">
        <f>S211/10.764</f>
        <v>139.35340022296546</v>
      </c>
      <c r="S211" s="46">
        <f>O211/0.65</f>
        <v>1500</v>
      </c>
      <c r="T211" s="34">
        <f t="shared" si="217"/>
        <v>16.295057599405428</v>
      </c>
      <c r="U211" s="37">
        <f t="shared" si="218"/>
        <v>175.4</v>
      </c>
    </row>
    <row r="212" spans="2:21" x14ac:dyDescent="0.3">
      <c r="B212" s="43">
        <v>443</v>
      </c>
      <c r="C212" s="1">
        <v>7</v>
      </c>
      <c r="D212" s="291"/>
      <c r="E212" s="14" t="s">
        <v>55</v>
      </c>
      <c r="F212" s="10">
        <v>3202</v>
      </c>
      <c r="G212" s="2" t="s">
        <v>58</v>
      </c>
      <c r="H212" s="3">
        <f>I212/10.764</f>
        <v>61.315496098104795</v>
      </c>
      <c r="I212" s="3">
        <v>660</v>
      </c>
      <c r="J212" s="4">
        <f>K212/10.764</f>
        <v>7.2463768115942031</v>
      </c>
      <c r="K212" s="5">
        <v>78</v>
      </c>
      <c r="L212" s="6">
        <f>M212/10.764</f>
        <v>1.3935340022296545</v>
      </c>
      <c r="M212" s="6">
        <v>15</v>
      </c>
      <c r="N212" s="6">
        <f t="shared" ref="N212:O217" si="233">H212+J212+L212</f>
        <v>69.955406911928648</v>
      </c>
      <c r="O212" s="6">
        <f>I212+K212+M212</f>
        <v>753</v>
      </c>
      <c r="P212" s="7">
        <f t="shared" ref="P212:Q217" si="234">R212-N212</f>
        <v>37.668296029500041</v>
      </c>
      <c r="Q212" s="7">
        <f>S212-O212</f>
        <v>405.46153846153834</v>
      </c>
      <c r="R212" s="8">
        <f>S212/10.764</f>
        <v>107.62370294142869</v>
      </c>
      <c r="S212" s="9">
        <f>O212/0.65</f>
        <v>1158.4615384615383</v>
      </c>
      <c r="T212" s="36">
        <f t="shared" si="217"/>
        <v>12.26309921962096</v>
      </c>
      <c r="U212" s="38">
        <f t="shared" si="218"/>
        <v>132</v>
      </c>
    </row>
    <row r="213" spans="2:21" x14ac:dyDescent="0.3">
      <c r="B213" s="43">
        <v>444</v>
      </c>
      <c r="C213" s="1">
        <v>7</v>
      </c>
      <c r="D213" s="291"/>
      <c r="E213" s="14" t="s">
        <v>55</v>
      </c>
      <c r="F213" s="10">
        <v>3203</v>
      </c>
      <c r="G213" s="2" t="s">
        <v>57</v>
      </c>
      <c r="H213" s="3">
        <f t="shared" ref="H213:H217" si="235">I213/10.764</f>
        <v>78.87402452619844</v>
      </c>
      <c r="I213" s="3">
        <v>849</v>
      </c>
      <c r="J213" s="4">
        <f t="shared" ref="J213:J217" si="236">K213/10.764</f>
        <v>9.9405425492382022</v>
      </c>
      <c r="K213" s="5">
        <v>107</v>
      </c>
      <c r="L213" s="6">
        <f t="shared" ref="L213:L217" si="237">M213/10.764</f>
        <v>1.4864362690449648</v>
      </c>
      <c r="M213" s="6">
        <v>16</v>
      </c>
      <c r="N213" s="6">
        <f t="shared" si="233"/>
        <v>90.3010033444816</v>
      </c>
      <c r="O213" s="6">
        <f t="shared" si="233"/>
        <v>972</v>
      </c>
      <c r="P213" s="7">
        <f t="shared" si="234"/>
        <v>48.62361718549009</v>
      </c>
      <c r="Q213" s="7">
        <f t="shared" si="234"/>
        <v>523.38461538461524</v>
      </c>
      <c r="R213" s="8">
        <f t="shared" ref="R213:R217" si="238">S213/10.764</f>
        <v>138.92462052997169</v>
      </c>
      <c r="S213" s="9">
        <f t="shared" ref="S213:S216" si="239">O213/0.65</f>
        <v>1495.3846153846152</v>
      </c>
      <c r="T213" s="36">
        <f t="shared" si="217"/>
        <v>15.774804905239689</v>
      </c>
      <c r="U213" s="38">
        <f t="shared" si="218"/>
        <v>169.8</v>
      </c>
    </row>
    <row r="214" spans="2:21" x14ac:dyDescent="0.3">
      <c r="B214" s="43">
        <v>445</v>
      </c>
      <c r="C214" s="1">
        <v>7</v>
      </c>
      <c r="D214" s="291"/>
      <c r="E214" s="14" t="s">
        <v>55</v>
      </c>
      <c r="F214" s="10">
        <v>3204</v>
      </c>
      <c r="G214" s="2" t="s">
        <v>58</v>
      </c>
      <c r="H214" s="3">
        <f t="shared" si="235"/>
        <v>58.900037160906727</v>
      </c>
      <c r="I214" s="3">
        <v>634</v>
      </c>
      <c r="J214" s="4">
        <f t="shared" si="236"/>
        <v>3.9947974730583429</v>
      </c>
      <c r="K214" s="5">
        <v>43</v>
      </c>
      <c r="L214" s="6">
        <f t="shared" si="237"/>
        <v>2.0438498699368264</v>
      </c>
      <c r="M214" s="6">
        <v>22</v>
      </c>
      <c r="N214" s="6">
        <f t="shared" si="233"/>
        <v>64.938684503901897</v>
      </c>
      <c r="O214" s="6">
        <f t="shared" si="233"/>
        <v>699</v>
      </c>
      <c r="P214" s="7">
        <f t="shared" si="234"/>
        <v>34.966983963639478</v>
      </c>
      <c r="Q214" s="7">
        <f t="shared" si="234"/>
        <v>376.38461538461524</v>
      </c>
      <c r="R214" s="8">
        <f t="shared" si="238"/>
        <v>99.905668467541375</v>
      </c>
      <c r="S214" s="9">
        <f t="shared" si="239"/>
        <v>1075.3846153846152</v>
      </c>
      <c r="T214" s="36">
        <f t="shared" si="217"/>
        <v>11.780007432181346</v>
      </c>
      <c r="U214" s="38">
        <f t="shared" si="218"/>
        <v>126.80000000000001</v>
      </c>
    </row>
    <row r="215" spans="2:21" x14ac:dyDescent="0.3">
      <c r="B215" s="43">
        <v>446</v>
      </c>
      <c r="C215" s="1">
        <v>7</v>
      </c>
      <c r="D215" s="291"/>
      <c r="E215" s="14" t="s">
        <v>55</v>
      </c>
      <c r="F215" s="10">
        <v>3205</v>
      </c>
      <c r="G215" s="2" t="s">
        <v>58</v>
      </c>
      <c r="H215" s="3">
        <f t="shared" si="235"/>
        <v>58.900037160906727</v>
      </c>
      <c r="I215" s="3">
        <v>634</v>
      </c>
      <c r="J215" s="4">
        <f t="shared" si="236"/>
        <v>3.9947974730583429</v>
      </c>
      <c r="K215" s="5">
        <v>43</v>
      </c>
      <c r="L215" s="6">
        <f t="shared" si="237"/>
        <v>2.0438498699368264</v>
      </c>
      <c r="M215" s="6">
        <v>22</v>
      </c>
      <c r="N215" s="6">
        <f t="shared" si="233"/>
        <v>64.938684503901897</v>
      </c>
      <c r="O215" s="6">
        <f t="shared" si="233"/>
        <v>699</v>
      </c>
      <c r="P215" s="7">
        <f t="shared" si="234"/>
        <v>34.966983963639478</v>
      </c>
      <c r="Q215" s="7">
        <f t="shared" si="234"/>
        <v>376.38461538461524</v>
      </c>
      <c r="R215" s="8">
        <f t="shared" si="238"/>
        <v>99.905668467541375</v>
      </c>
      <c r="S215" s="9">
        <f t="shared" si="239"/>
        <v>1075.3846153846152</v>
      </c>
      <c r="T215" s="36">
        <f t="shared" si="217"/>
        <v>11.780007432181346</v>
      </c>
      <c r="U215" s="38">
        <f t="shared" si="218"/>
        <v>126.80000000000001</v>
      </c>
    </row>
    <row r="216" spans="2:21" x14ac:dyDescent="0.3">
      <c r="B216" s="43">
        <v>447</v>
      </c>
      <c r="C216" s="1">
        <v>7</v>
      </c>
      <c r="D216" s="291"/>
      <c r="E216" s="14" t="s">
        <v>55</v>
      </c>
      <c r="F216" s="10">
        <v>3206</v>
      </c>
      <c r="G216" s="2" t="s">
        <v>58</v>
      </c>
      <c r="H216" s="3">
        <f t="shared" si="235"/>
        <v>58.900037160906727</v>
      </c>
      <c r="I216" s="3">
        <v>634</v>
      </c>
      <c r="J216" s="4">
        <f t="shared" si="236"/>
        <v>3.9947974730583429</v>
      </c>
      <c r="K216" s="5">
        <v>43</v>
      </c>
      <c r="L216" s="6">
        <f t="shared" si="237"/>
        <v>2.0438498699368264</v>
      </c>
      <c r="M216" s="6">
        <v>22</v>
      </c>
      <c r="N216" s="6">
        <f t="shared" si="233"/>
        <v>64.938684503901897</v>
      </c>
      <c r="O216" s="6">
        <f t="shared" si="233"/>
        <v>699</v>
      </c>
      <c r="P216" s="7">
        <f t="shared" si="234"/>
        <v>34.966983963639478</v>
      </c>
      <c r="Q216" s="7">
        <f t="shared" si="234"/>
        <v>376.38461538461524</v>
      </c>
      <c r="R216" s="8">
        <f t="shared" si="238"/>
        <v>99.905668467541375</v>
      </c>
      <c r="S216" s="9">
        <f t="shared" si="239"/>
        <v>1075.3846153846152</v>
      </c>
      <c r="T216" s="36">
        <f t="shared" si="217"/>
        <v>11.780007432181346</v>
      </c>
      <c r="U216" s="38">
        <f t="shared" si="218"/>
        <v>126.80000000000001</v>
      </c>
    </row>
    <row r="217" spans="2:21" ht="15" thickBot="1" x14ac:dyDescent="0.35">
      <c r="B217" s="43">
        <v>448</v>
      </c>
      <c r="C217" s="1">
        <v>7</v>
      </c>
      <c r="D217" s="291"/>
      <c r="E217" s="14" t="s">
        <v>55</v>
      </c>
      <c r="F217" s="10">
        <v>3207</v>
      </c>
      <c r="G217" s="2" t="s">
        <v>57</v>
      </c>
      <c r="H217" s="3">
        <f t="shared" si="235"/>
        <v>81.661092530657754</v>
      </c>
      <c r="I217" s="3">
        <v>879</v>
      </c>
      <c r="J217" s="4">
        <f t="shared" si="236"/>
        <v>9.3831289483463394</v>
      </c>
      <c r="K217" s="5">
        <v>101</v>
      </c>
      <c r="L217" s="6">
        <f t="shared" si="237"/>
        <v>2.1367521367521367</v>
      </c>
      <c r="M217" s="6">
        <v>23</v>
      </c>
      <c r="N217" s="6">
        <f t="shared" si="233"/>
        <v>93.18097361575623</v>
      </c>
      <c r="O217" s="6">
        <f t="shared" si="233"/>
        <v>1003</v>
      </c>
      <c r="P217" s="7">
        <f t="shared" si="234"/>
        <v>50.174370408484137</v>
      </c>
      <c r="Q217" s="7">
        <f t="shared" si="234"/>
        <v>540.07692307692309</v>
      </c>
      <c r="R217" s="8">
        <f t="shared" si="238"/>
        <v>143.35534402424037</v>
      </c>
      <c r="S217" s="9">
        <f>O217/0.65</f>
        <v>1543.0769230769231</v>
      </c>
      <c r="T217" s="36">
        <f t="shared" si="217"/>
        <v>16.33221850613155</v>
      </c>
      <c r="U217" s="38">
        <f t="shared" si="218"/>
        <v>175.8</v>
      </c>
    </row>
    <row r="218" spans="2:21" x14ac:dyDescent="0.3">
      <c r="B218" s="49">
        <v>457</v>
      </c>
      <c r="C218" s="42">
        <v>7</v>
      </c>
      <c r="D218" s="290" t="s">
        <v>42</v>
      </c>
      <c r="E218" s="15" t="s">
        <v>55</v>
      </c>
      <c r="F218" s="30">
        <v>3301</v>
      </c>
      <c r="G218" s="16" t="s">
        <v>57</v>
      </c>
      <c r="H218" s="17">
        <f>I218/10.764</f>
        <v>81.475287997027138</v>
      </c>
      <c r="I218" s="17">
        <v>877</v>
      </c>
      <c r="J218" s="18">
        <f>K218/10.764</f>
        <v>7.1534745447788932</v>
      </c>
      <c r="K218" s="19">
        <v>77</v>
      </c>
      <c r="L218" s="20">
        <f>M218/10.764</f>
        <v>1.9509476031215163</v>
      </c>
      <c r="M218" s="20">
        <v>21</v>
      </c>
      <c r="N218" s="20">
        <f>H218+J218+L218</f>
        <v>90.579710144927546</v>
      </c>
      <c r="O218" s="20">
        <f>M218+K218+I218</f>
        <v>975</v>
      </c>
      <c r="P218" s="21">
        <f>R218-N218</f>
        <v>48.773690078037916</v>
      </c>
      <c r="Q218" s="21">
        <f>S218-O218</f>
        <v>525</v>
      </c>
      <c r="R218" s="22">
        <f>S218/10.764</f>
        <v>139.35340022296546</v>
      </c>
      <c r="S218" s="46">
        <f>O218/0.65</f>
        <v>1500</v>
      </c>
      <c r="T218" s="34">
        <f t="shared" si="217"/>
        <v>16.295057599405428</v>
      </c>
      <c r="U218" s="37">
        <f t="shared" si="218"/>
        <v>175.4</v>
      </c>
    </row>
    <row r="219" spans="2:21" x14ac:dyDescent="0.3">
      <c r="B219" s="43">
        <v>458</v>
      </c>
      <c r="C219" s="1">
        <v>7</v>
      </c>
      <c r="D219" s="291"/>
      <c r="E219" s="14" t="s">
        <v>55</v>
      </c>
      <c r="F219" s="10">
        <v>3302</v>
      </c>
      <c r="G219" s="2" t="s">
        <v>58</v>
      </c>
      <c r="H219" s="3">
        <f>I219/10.764</f>
        <v>61.315496098104795</v>
      </c>
      <c r="I219" s="3">
        <v>660</v>
      </c>
      <c r="J219" s="4">
        <f>K219/10.764</f>
        <v>7.2463768115942031</v>
      </c>
      <c r="K219" s="5">
        <v>78</v>
      </c>
      <c r="L219" s="6">
        <f>M219/10.764</f>
        <v>1.3935340022296545</v>
      </c>
      <c r="M219" s="6">
        <v>15</v>
      </c>
      <c r="N219" s="6">
        <f t="shared" ref="N219:O224" si="240">H219+J219+L219</f>
        <v>69.955406911928648</v>
      </c>
      <c r="O219" s="6">
        <f>I219+K219+M219</f>
        <v>753</v>
      </c>
      <c r="P219" s="7">
        <f t="shared" ref="P219:Q224" si="241">R219-N219</f>
        <v>37.668296029500041</v>
      </c>
      <c r="Q219" s="7">
        <f>S219-O219</f>
        <v>405.46153846153834</v>
      </c>
      <c r="R219" s="8">
        <f>S219/10.764</f>
        <v>107.62370294142869</v>
      </c>
      <c r="S219" s="9">
        <f>O219/0.65</f>
        <v>1158.4615384615383</v>
      </c>
      <c r="T219" s="36">
        <f t="shared" si="217"/>
        <v>12.26309921962096</v>
      </c>
      <c r="U219" s="38">
        <f t="shared" si="218"/>
        <v>132</v>
      </c>
    </row>
    <row r="220" spans="2:21" x14ac:dyDescent="0.3">
      <c r="B220" s="43">
        <v>459</v>
      </c>
      <c r="C220" s="1">
        <v>7</v>
      </c>
      <c r="D220" s="291"/>
      <c r="E220" s="14" t="s">
        <v>55</v>
      </c>
      <c r="F220" s="10">
        <v>3303</v>
      </c>
      <c r="G220" s="2" t="s">
        <v>57</v>
      </c>
      <c r="H220" s="3">
        <f t="shared" ref="H220:H224" si="242">I220/10.764</f>
        <v>78.87402452619844</v>
      </c>
      <c r="I220" s="3">
        <v>849</v>
      </c>
      <c r="J220" s="4">
        <f t="shared" ref="J220:J224" si="243">K220/10.764</f>
        <v>9.9405425492382022</v>
      </c>
      <c r="K220" s="5">
        <v>107</v>
      </c>
      <c r="L220" s="6">
        <f t="shared" ref="L220:L224" si="244">M220/10.764</f>
        <v>1.4864362690449648</v>
      </c>
      <c r="M220" s="6">
        <v>16</v>
      </c>
      <c r="N220" s="6">
        <f t="shared" si="240"/>
        <v>90.3010033444816</v>
      </c>
      <c r="O220" s="6">
        <f t="shared" si="240"/>
        <v>972</v>
      </c>
      <c r="P220" s="7">
        <f t="shared" si="241"/>
        <v>48.62361718549009</v>
      </c>
      <c r="Q220" s="7">
        <f t="shared" si="241"/>
        <v>523.38461538461524</v>
      </c>
      <c r="R220" s="8">
        <f t="shared" ref="R220:R224" si="245">S220/10.764</f>
        <v>138.92462052997169</v>
      </c>
      <c r="S220" s="9">
        <f t="shared" ref="S220:S223" si="246">O220/0.65</f>
        <v>1495.3846153846152</v>
      </c>
      <c r="T220" s="36">
        <f t="shared" si="217"/>
        <v>15.774804905239689</v>
      </c>
      <c r="U220" s="38">
        <f t="shared" si="218"/>
        <v>169.8</v>
      </c>
    </row>
    <row r="221" spans="2:21" x14ac:dyDescent="0.3">
      <c r="B221" s="43">
        <v>460</v>
      </c>
      <c r="C221" s="1">
        <v>7</v>
      </c>
      <c r="D221" s="291"/>
      <c r="E221" s="14" t="s">
        <v>55</v>
      </c>
      <c r="F221" s="10">
        <v>3304</v>
      </c>
      <c r="G221" s="2" t="s">
        <v>58</v>
      </c>
      <c r="H221" s="3">
        <f t="shared" si="242"/>
        <v>58.900037160906727</v>
      </c>
      <c r="I221" s="3">
        <v>634</v>
      </c>
      <c r="J221" s="4">
        <f t="shared" si="243"/>
        <v>3.9947974730583429</v>
      </c>
      <c r="K221" s="5">
        <v>43</v>
      </c>
      <c r="L221" s="6">
        <f t="shared" si="244"/>
        <v>2.0438498699368264</v>
      </c>
      <c r="M221" s="6">
        <v>22</v>
      </c>
      <c r="N221" s="6">
        <f t="shared" si="240"/>
        <v>64.938684503901897</v>
      </c>
      <c r="O221" s="6">
        <f t="shared" si="240"/>
        <v>699</v>
      </c>
      <c r="P221" s="7">
        <f t="shared" si="241"/>
        <v>34.966983963639478</v>
      </c>
      <c r="Q221" s="7">
        <f t="shared" si="241"/>
        <v>376.38461538461524</v>
      </c>
      <c r="R221" s="8">
        <f t="shared" si="245"/>
        <v>99.905668467541375</v>
      </c>
      <c r="S221" s="9">
        <f t="shared" si="246"/>
        <v>1075.3846153846152</v>
      </c>
      <c r="T221" s="36">
        <f t="shared" si="217"/>
        <v>11.780007432181346</v>
      </c>
      <c r="U221" s="38">
        <f t="shared" si="218"/>
        <v>126.80000000000001</v>
      </c>
    </row>
    <row r="222" spans="2:21" x14ac:dyDescent="0.3">
      <c r="B222" s="43">
        <v>461</v>
      </c>
      <c r="C222" s="1">
        <v>7</v>
      </c>
      <c r="D222" s="291"/>
      <c r="E222" s="14" t="s">
        <v>55</v>
      </c>
      <c r="F222" s="10">
        <v>3305</v>
      </c>
      <c r="G222" s="2" t="s">
        <v>58</v>
      </c>
      <c r="H222" s="3">
        <f t="shared" si="242"/>
        <v>58.900037160906727</v>
      </c>
      <c r="I222" s="3">
        <v>634</v>
      </c>
      <c r="J222" s="4">
        <f t="shared" si="243"/>
        <v>3.9947974730583429</v>
      </c>
      <c r="K222" s="5">
        <v>43</v>
      </c>
      <c r="L222" s="6">
        <f t="shared" si="244"/>
        <v>2.0438498699368264</v>
      </c>
      <c r="M222" s="6">
        <v>22</v>
      </c>
      <c r="N222" s="6">
        <f t="shared" si="240"/>
        <v>64.938684503901897</v>
      </c>
      <c r="O222" s="6">
        <f t="shared" si="240"/>
        <v>699</v>
      </c>
      <c r="P222" s="7">
        <f t="shared" si="241"/>
        <v>34.966983963639478</v>
      </c>
      <c r="Q222" s="7">
        <f t="shared" si="241"/>
        <v>376.38461538461524</v>
      </c>
      <c r="R222" s="8">
        <f t="shared" si="245"/>
        <v>99.905668467541375</v>
      </c>
      <c r="S222" s="9">
        <f t="shared" si="246"/>
        <v>1075.3846153846152</v>
      </c>
      <c r="T222" s="36">
        <f t="shared" si="217"/>
        <v>11.780007432181346</v>
      </c>
      <c r="U222" s="38">
        <f t="shared" si="218"/>
        <v>126.80000000000001</v>
      </c>
    </row>
    <row r="223" spans="2:21" x14ac:dyDescent="0.3">
      <c r="B223" s="43">
        <v>462</v>
      </c>
      <c r="C223" s="1">
        <v>7</v>
      </c>
      <c r="D223" s="291"/>
      <c r="E223" s="14" t="s">
        <v>55</v>
      </c>
      <c r="F223" s="10">
        <v>3306</v>
      </c>
      <c r="G223" s="2" t="s">
        <v>58</v>
      </c>
      <c r="H223" s="3">
        <f t="shared" si="242"/>
        <v>58.900037160906727</v>
      </c>
      <c r="I223" s="3">
        <v>634</v>
      </c>
      <c r="J223" s="4">
        <f t="shared" si="243"/>
        <v>3.9947974730583429</v>
      </c>
      <c r="K223" s="5">
        <v>43</v>
      </c>
      <c r="L223" s="6">
        <f t="shared" si="244"/>
        <v>2.0438498699368264</v>
      </c>
      <c r="M223" s="6">
        <v>22</v>
      </c>
      <c r="N223" s="6">
        <f t="shared" si="240"/>
        <v>64.938684503901897</v>
      </c>
      <c r="O223" s="6">
        <f t="shared" si="240"/>
        <v>699</v>
      </c>
      <c r="P223" s="7">
        <f t="shared" si="241"/>
        <v>34.966983963639478</v>
      </c>
      <c r="Q223" s="7">
        <f t="shared" si="241"/>
        <v>376.38461538461524</v>
      </c>
      <c r="R223" s="8">
        <f t="shared" si="245"/>
        <v>99.905668467541375</v>
      </c>
      <c r="S223" s="9">
        <f t="shared" si="246"/>
        <v>1075.3846153846152</v>
      </c>
      <c r="T223" s="36">
        <f t="shared" si="217"/>
        <v>11.780007432181346</v>
      </c>
      <c r="U223" s="38">
        <f t="shared" si="218"/>
        <v>126.80000000000001</v>
      </c>
    </row>
    <row r="224" spans="2:21" ht="15" thickBot="1" x14ac:dyDescent="0.35">
      <c r="B224" s="43">
        <v>463</v>
      </c>
      <c r="C224" s="1">
        <v>7</v>
      </c>
      <c r="D224" s="291"/>
      <c r="E224" s="14" t="s">
        <v>55</v>
      </c>
      <c r="F224" s="10">
        <v>3307</v>
      </c>
      <c r="G224" s="2" t="s">
        <v>57</v>
      </c>
      <c r="H224" s="3">
        <f t="shared" si="242"/>
        <v>81.661092530657754</v>
      </c>
      <c r="I224" s="3">
        <v>879</v>
      </c>
      <c r="J224" s="4">
        <f t="shared" si="243"/>
        <v>9.3831289483463394</v>
      </c>
      <c r="K224" s="5">
        <v>101</v>
      </c>
      <c r="L224" s="6">
        <f t="shared" si="244"/>
        <v>2.1367521367521367</v>
      </c>
      <c r="M224" s="6">
        <v>23</v>
      </c>
      <c r="N224" s="6">
        <f t="shared" si="240"/>
        <v>93.18097361575623</v>
      </c>
      <c r="O224" s="6">
        <f t="shared" si="240"/>
        <v>1003</v>
      </c>
      <c r="P224" s="7">
        <f t="shared" si="241"/>
        <v>50.174370408484137</v>
      </c>
      <c r="Q224" s="7">
        <f t="shared" si="241"/>
        <v>540.07692307692309</v>
      </c>
      <c r="R224" s="8">
        <f t="shared" si="245"/>
        <v>143.35534402424037</v>
      </c>
      <c r="S224" s="9">
        <f>O224/0.65</f>
        <v>1543.0769230769231</v>
      </c>
      <c r="T224" s="36">
        <f t="shared" si="217"/>
        <v>16.33221850613155</v>
      </c>
      <c r="U224" s="38">
        <f t="shared" si="218"/>
        <v>175.8</v>
      </c>
    </row>
    <row r="225" spans="2:21" x14ac:dyDescent="0.3">
      <c r="B225" s="49">
        <v>472</v>
      </c>
      <c r="C225" s="42">
        <v>7</v>
      </c>
      <c r="D225" s="290" t="s">
        <v>43</v>
      </c>
      <c r="E225" s="15" t="s">
        <v>55</v>
      </c>
      <c r="F225" s="30">
        <v>3401</v>
      </c>
      <c r="G225" s="16" t="s">
        <v>57</v>
      </c>
      <c r="H225" s="17">
        <f>I225/10.764</f>
        <v>81.475287997027138</v>
      </c>
      <c r="I225" s="17">
        <v>877</v>
      </c>
      <c r="J225" s="18">
        <f>K225/10.764</f>
        <v>7.1534745447788932</v>
      </c>
      <c r="K225" s="19">
        <v>77</v>
      </c>
      <c r="L225" s="20">
        <f>M225/10.764</f>
        <v>1.9509476031215163</v>
      </c>
      <c r="M225" s="20">
        <v>21</v>
      </c>
      <c r="N225" s="20">
        <f>H225+J225+L225</f>
        <v>90.579710144927546</v>
      </c>
      <c r="O225" s="20">
        <f>M225+K225+I225</f>
        <v>975</v>
      </c>
      <c r="P225" s="21">
        <f>R225-N225</f>
        <v>48.773690078037916</v>
      </c>
      <c r="Q225" s="21">
        <f>S225-O225</f>
        <v>525</v>
      </c>
      <c r="R225" s="22">
        <f>S225/10.764</f>
        <v>139.35340022296546</v>
      </c>
      <c r="S225" s="46">
        <f>O225/0.65</f>
        <v>1500</v>
      </c>
      <c r="T225" s="34">
        <f t="shared" ref="T225:T256" si="247">U225/10.764</f>
        <v>16.295057599405428</v>
      </c>
      <c r="U225" s="37">
        <f t="shared" ref="U225:U256" si="248">I225*0.2</f>
        <v>175.4</v>
      </c>
    </row>
    <row r="226" spans="2:21" x14ac:dyDescent="0.3">
      <c r="B226" s="43">
        <v>473</v>
      </c>
      <c r="C226" s="1">
        <v>7</v>
      </c>
      <c r="D226" s="291"/>
      <c r="E226" s="14" t="s">
        <v>55</v>
      </c>
      <c r="F226" s="10">
        <v>3402</v>
      </c>
      <c r="G226" s="2" t="s">
        <v>58</v>
      </c>
      <c r="H226" s="3">
        <f>I226/10.764</f>
        <v>61.315496098104795</v>
      </c>
      <c r="I226" s="3">
        <v>660</v>
      </c>
      <c r="J226" s="4">
        <f>K226/10.764</f>
        <v>7.2463768115942031</v>
      </c>
      <c r="K226" s="5">
        <v>78</v>
      </c>
      <c r="L226" s="6">
        <f>M226/10.764</f>
        <v>1.3935340022296545</v>
      </c>
      <c r="M226" s="6">
        <v>15</v>
      </c>
      <c r="N226" s="6">
        <f t="shared" ref="N226:O231" si="249">H226+J226+L226</f>
        <v>69.955406911928648</v>
      </c>
      <c r="O226" s="6">
        <f>I226+K226+M226</f>
        <v>753</v>
      </c>
      <c r="P226" s="7">
        <f t="shared" ref="P226:Q231" si="250">R226-N226</f>
        <v>37.668296029500041</v>
      </c>
      <c r="Q226" s="7">
        <f>S226-O226</f>
        <v>405.46153846153834</v>
      </c>
      <c r="R226" s="8">
        <f>S226/10.764</f>
        <v>107.62370294142869</v>
      </c>
      <c r="S226" s="9">
        <f>O226/0.65</f>
        <v>1158.4615384615383</v>
      </c>
      <c r="T226" s="36">
        <f t="shared" si="247"/>
        <v>12.26309921962096</v>
      </c>
      <c r="U226" s="38">
        <f t="shared" si="248"/>
        <v>132</v>
      </c>
    </row>
    <row r="227" spans="2:21" x14ac:dyDescent="0.3">
      <c r="B227" s="43">
        <v>474</v>
      </c>
      <c r="C227" s="1">
        <v>7</v>
      </c>
      <c r="D227" s="291"/>
      <c r="E227" s="14" t="s">
        <v>55</v>
      </c>
      <c r="F227" s="10">
        <v>3403</v>
      </c>
      <c r="G227" s="2" t="s">
        <v>57</v>
      </c>
      <c r="H227" s="3">
        <f t="shared" ref="H227:H231" si="251">I227/10.764</f>
        <v>78.87402452619844</v>
      </c>
      <c r="I227" s="3">
        <v>849</v>
      </c>
      <c r="J227" s="4">
        <f t="shared" ref="J227:J231" si="252">K227/10.764</f>
        <v>9.9405425492382022</v>
      </c>
      <c r="K227" s="5">
        <v>107</v>
      </c>
      <c r="L227" s="6">
        <f t="shared" ref="L227:L231" si="253">M227/10.764</f>
        <v>1.4864362690449648</v>
      </c>
      <c r="M227" s="6">
        <v>16</v>
      </c>
      <c r="N227" s="6">
        <f t="shared" si="249"/>
        <v>90.3010033444816</v>
      </c>
      <c r="O227" s="6">
        <f t="shared" si="249"/>
        <v>972</v>
      </c>
      <c r="P227" s="7">
        <f t="shared" si="250"/>
        <v>48.62361718549009</v>
      </c>
      <c r="Q227" s="7">
        <f t="shared" si="250"/>
        <v>523.38461538461524</v>
      </c>
      <c r="R227" s="8">
        <f t="shared" ref="R227:R231" si="254">S227/10.764</f>
        <v>138.92462052997169</v>
      </c>
      <c r="S227" s="9">
        <f t="shared" ref="S227:S230" si="255">O227/0.65</f>
        <v>1495.3846153846152</v>
      </c>
      <c r="T227" s="36">
        <f t="shared" si="247"/>
        <v>15.774804905239689</v>
      </c>
      <c r="U227" s="38">
        <f t="shared" si="248"/>
        <v>169.8</v>
      </c>
    </row>
    <row r="228" spans="2:21" x14ac:dyDescent="0.3">
      <c r="B228" s="43">
        <v>475</v>
      </c>
      <c r="C228" s="1">
        <v>7</v>
      </c>
      <c r="D228" s="291"/>
      <c r="E228" s="14" t="s">
        <v>55</v>
      </c>
      <c r="F228" s="10">
        <v>3404</v>
      </c>
      <c r="G228" s="2" t="s">
        <v>58</v>
      </c>
      <c r="H228" s="3">
        <f t="shared" si="251"/>
        <v>58.900037160906727</v>
      </c>
      <c r="I228" s="3">
        <v>634</v>
      </c>
      <c r="J228" s="4">
        <f t="shared" si="252"/>
        <v>3.9947974730583429</v>
      </c>
      <c r="K228" s="5">
        <v>43</v>
      </c>
      <c r="L228" s="6">
        <f t="shared" si="253"/>
        <v>2.0438498699368264</v>
      </c>
      <c r="M228" s="6">
        <v>22</v>
      </c>
      <c r="N228" s="6">
        <f t="shared" si="249"/>
        <v>64.938684503901897</v>
      </c>
      <c r="O228" s="6">
        <f t="shared" si="249"/>
        <v>699</v>
      </c>
      <c r="P228" s="7">
        <f t="shared" si="250"/>
        <v>34.966983963639478</v>
      </c>
      <c r="Q228" s="7">
        <f t="shared" si="250"/>
        <v>376.38461538461524</v>
      </c>
      <c r="R228" s="8">
        <f t="shared" si="254"/>
        <v>99.905668467541375</v>
      </c>
      <c r="S228" s="9">
        <f t="shared" si="255"/>
        <v>1075.3846153846152</v>
      </c>
      <c r="T228" s="36">
        <f t="shared" si="247"/>
        <v>11.780007432181346</v>
      </c>
      <c r="U228" s="38">
        <f t="shared" si="248"/>
        <v>126.80000000000001</v>
      </c>
    </row>
    <row r="229" spans="2:21" x14ac:dyDescent="0.3">
      <c r="B229" s="43">
        <v>476</v>
      </c>
      <c r="C229" s="1">
        <v>7</v>
      </c>
      <c r="D229" s="291"/>
      <c r="E229" s="14" t="s">
        <v>55</v>
      </c>
      <c r="F229" s="10">
        <v>3405</v>
      </c>
      <c r="G229" s="2" t="s">
        <v>58</v>
      </c>
      <c r="H229" s="3">
        <f t="shared" si="251"/>
        <v>58.900037160906727</v>
      </c>
      <c r="I229" s="3">
        <v>634</v>
      </c>
      <c r="J229" s="4">
        <f t="shared" si="252"/>
        <v>3.9947974730583429</v>
      </c>
      <c r="K229" s="5">
        <v>43</v>
      </c>
      <c r="L229" s="6">
        <f t="shared" si="253"/>
        <v>2.0438498699368264</v>
      </c>
      <c r="M229" s="6">
        <v>22</v>
      </c>
      <c r="N229" s="6">
        <f t="shared" si="249"/>
        <v>64.938684503901897</v>
      </c>
      <c r="O229" s="6">
        <f t="shared" si="249"/>
        <v>699</v>
      </c>
      <c r="P229" s="7">
        <f t="shared" si="250"/>
        <v>34.966983963639478</v>
      </c>
      <c r="Q229" s="7">
        <f t="shared" si="250"/>
        <v>376.38461538461524</v>
      </c>
      <c r="R229" s="8">
        <f t="shared" si="254"/>
        <v>99.905668467541375</v>
      </c>
      <c r="S229" s="9">
        <f t="shared" si="255"/>
        <v>1075.3846153846152</v>
      </c>
      <c r="T229" s="36">
        <f t="shared" si="247"/>
        <v>11.780007432181346</v>
      </c>
      <c r="U229" s="38">
        <f t="shared" si="248"/>
        <v>126.80000000000001</v>
      </c>
    </row>
    <row r="230" spans="2:21" x14ac:dyDescent="0.3">
      <c r="B230" s="43">
        <v>477</v>
      </c>
      <c r="C230" s="1">
        <v>7</v>
      </c>
      <c r="D230" s="291"/>
      <c r="E230" s="14" t="s">
        <v>55</v>
      </c>
      <c r="F230" s="10">
        <v>3406</v>
      </c>
      <c r="G230" s="2" t="s">
        <v>58</v>
      </c>
      <c r="H230" s="3">
        <f t="shared" si="251"/>
        <v>58.900037160906727</v>
      </c>
      <c r="I230" s="3">
        <v>634</v>
      </c>
      <c r="J230" s="4">
        <f t="shared" si="252"/>
        <v>3.9947974730583429</v>
      </c>
      <c r="K230" s="5">
        <v>43</v>
      </c>
      <c r="L230" s="6">
        <f t="shared" si="253"/>
        <v>2.0438498699368264</v>
      </c>
      <c r="M230" s="6">
        <v>22</v>
      </c>
      <c r="N230" s="6">
        <f t="shared" si="249"/>
        <v>64.938684503901897</v>
      </c>
      <c r="O230" s="6">
        <f t="shared" si="249"/>
        <v>699</v>
      </c>
      <c r="P230" s="7">
        <f t="shared" si="250"/>
        <v>34.966983963639478</v>
      </c>
      <c r="Q230" s="7">
        <f t="shared" si="250"/>
        <v>376.38461538461524</v>
      </c>
      <c r="R230" s="8">
        <f t="shared" si="254"/>
        <v>99.905668467541375</v>
      </c>
      <c r="S230" s="9">
        <f t="shared" si="255"/>
        <v>1075.3846153846152</v>
      </c>
      <c r="T230" s="36">
        <f t="shared" si="247"/>
        <v>11.780007432181346</v>
      </c>
      <c r="U230" s="38">
        <f t="shared" si="248"/>
        <v>126.80000000000001</v>
      </c>
    </row>
    <row r="231" spans="2:21" ht="15" thickBot="1" x14ac:dyDescent="0.35">
      <c r="B231" s="43">
        <v>478</v>
      </c>
      <c r="C231" s="1">
        <v>7</v>
      </c>
      <c r="D231" s="291"/>
      <c r="E231" s="14" t="s">
        <v>55</v>
      </c>
      <c r="F231" s="10">
        <v>3407</v>
      </c>
      <c r="G231" s="2" t="s">
        <v>57</v>
      </c>
      <c r="H231" s="3">
        <f t="shared" si="251"/>
        <v>81.661092530657754</v>
      </c>
      <c r="I231" s="3">
        <v>879</v>
      </c>
      <c r="J231" s="4">
        <f t="shared" si="252"/>
        <v>9.3831289483463394</v>
      </c>
      <c r="K231" s="5">
        <v>101</v>
      </c>
      <c r="L231" s="6">
        <f t="shared" si="253"/>
        <v>2.1367521367521367</v>
      </c>
      <c r="M231" s="6">
        <v>23</v>
      </c>
      <c r="N231" s="6">
        <f t="shared" si="249"/>
        <v>93.18097361575623</v>
      </c>
      <c r="O231" s="6">
        <f t="shared" si="249"/>
        <v>1003</v>
      </c>
      <c r="P231" s="7">
        <f t="shared" si="250"/>
        <v>50.174370408484137</v>
      </c>
      <c r="Q231" s="7">
        <f t="shared" si="250"/>
        <v>540.07692307692309</v>
      </c>
      <c r="R231" s="8">
        <f t="shared" si="254"/>
        <v>143.35534402424037</v>
      </c>
      <c r="S231" s="9">
        <f>O231/0.65</f>
        <v>1543.0769230769231</v>
      </c>
      <c r="T231" s="36">
        <f t="shared" si="247"/>
        <v>16.33221850613155</v>
      </c>
      <c r="U231" s="38">
        <f t="shared" si="248"/>
        <v>175.8</v>
      </c>
    </row>
    <row r="232" spans="2:21" x14ac:dyDescent="0.3">
      <c r="B232" s="49">
        <v>487</v>
      </c>
      <c r="C232" s="42">
        <v>7</v>
      </c>
      <c r="D232" s="290" t="s">
        <v>44</v>
      </c>
      <c r="E232" s="15" t="s">
        <v>55</v>
      </c>
      <c r="F232" s="30">
        <v>3501</v>
      </c>
      <c r="G232" s="16" t="s">
        <v>57</v>
      </c>
      <c r="H232" s="17">
        <f>I232/10.764</f>
        <v>81.475287997027138</v>
      </c>
      <c r="I232" s="17">
        <v>877</v>
      </c>
      <c r="J232" s="18">
        <f>K232/10.764</f>
        <v>7.1534745447788932</v>
      </c>
      <c r="K232" s="19">
        <v>77</v>
      </c>
      <c r="L232" s="20">
        <f>M232/10.764</f>
        <v>1.9509476031215163</v>
      </c>
      <c r="M232" s="20">
        <v>21</v>
      </c>
      <c r="N232" s="20">
        <f>H232+J232+L232</f>
        <v>90.579710144927546</v>
      </c>
      <c r="O232" s="20">
        <f>M232+K232+I232</f>
        <v>975</v>
      </c>
      <c r="P232" s="21">
        <f>R232-N232</f>
        <v>48.773690078037916</v>
      </c>
      <c r="Q232" s="21">
        <f>S232-O232</f>
        <v>525</v>
      </c>
      <c r="R232" s="22">
        <f>S232/10.764</f>
        <v>139.35340022296546</v>
      </c>
      <c r="S232" s="46">
        <f>O232/0.65</f>
        <v>1500</v>
      </c>
      <c r="T232" s="34">
        <f t="shared" si="247"/>
        <v>16.295057599405428</v>
      </c>
      <c r="U232" s="37">
        <f t="shared" si="248"/>
        <v>175.4</v>
      </c>
    </row>
    <row r="233" spans="2:21" x14ac:dyDescent="0.3">
      <c r="B233" s="43">
        <v>488</v>
      </c>
      <c r="C233" s="1">
        <v>7</v>
      </c>
      <c r="D233" s="291"/>
      <c r="E233" s="14" t="s">
        <v>55</v>
      </c>
      <c r="F233" s="10">
        <v>3502</v>
      </c>
      <c r="G233" s="2" t="s">
        <v>58</v>
      </c>
      <c r="H233" s="3">
        <f>I233/10.764</f>
        <v>61.315496098104795</v>
      </c>
      <c r="I233" s="3">
        <v>660</v>
      </c>
      <c r="J233" s="4">
        <f>K233/10.764</f>
        <v>7.2463768115942031</v>
      </c>
      <c r="K233" s="5">
        <v>78</v>
      </c>
      <c r="L233" s="6">
        <f>M233/10.764</f>
        <v>1.3935340022296545</v>
      </c>
      <c r="M233" s="6">
        <v>15</v>
      </c>
      <c r="N233" s="6">
        <f t="shared" ref="N233:O238" si="256">H233+J233+L233</f>
        <v>69.955406911928648</v>
      </c>
      <c r="O233" s="6">
        <f>I233+K233+M233</f>
        <v>753</v>
      </c>
      <c r="P233" s="7">
        <f t="shared" ref="P233:Q238" si="257">R233-N233</f>
        <v>37.668296029500041</v>
      </c>
      <c r="Q233" s="7">
        <f>S233-O233</f>
        <v>405.46153846153834</v>
      </c>
      <c r="R233" s="8">
        <f>S233/10.764</f>
        <v>107.62370294142869</v>
      </c>
      <c r="S233" s="9">
        <f>O233/0.65</f>
        <v>1158.4615384615383</v>
      </c>
      <c r="T233" s="36">
        <f t="shared" si="247"/>
        <v>12.26309921962096</v>
      </c>
      <c r="U233" s="38">
        <f t="shared" si="248"/>
        <v>132</v>
      </c>
    </row>
    <row r="234" spans="2:21" x14ac:dyDescent="0.3">
      <c r="B234" s="43">
        <v>489</v>
      </c>
      <c r="C234" s="1">
        <v>7</v>
      </c>
      <c r="D234" s="291"/>
      <c r="E234" s="14" t="s">
        <v>55</v>
      </c>
      <c r="F234" s="10">
        <v>3503</v>
      </c>
      <c r="G234" s="2" t="s">
        <v>57</v>
      </c>
      <c r="H234" s="3">
        <f t="shared" ref="H234:H238" si="258">I234/10.764</f>
        <v>78.87402452619844</v>
      </c>
      <c r="I234" s="3">
        <v>849</v>
      </c>
      <c r="J234" s="4">
        <f t="shared" ref="J234:J238" si="259">K234/10.764</f>
        <v>9.9405425492382022</v>
      </c>
      <c r="K234" s="5">
        <v>107</v>
      </c>
      <c r="L234" s="6">
        <f t="shared" ref="L234:L238" si="260">M234/10.764</f>
        <v>1.4864362690449648</v>
      </c>
      <c r="M234" s="6">
        <v>16</v>
      </c>
      <c r="N234" s="6">
        <f t="shared" si="256"/>
        <v>90.3010033444816</v>
      </c>
      <c r="O234" s="6">
        <f t="shared" si="256"/>
        <v>972</v>
      </c>
      <c r="P234" s="7">
        <f t="shared" si="257"/>
        <v>48.62361718549009</v>
      </c>
      <c r="Q234" s="7">
        <f t="shared" si="257"/>
        <v>523.38461538461524</v>
      </c>
      <c r="R234" s="8">
        <f t="shared" ref="R234:R238" si="261">S234/10.764</f>
        <v>138.92462052997169</v>
      </c>
      <c r="S234" s="9">
        <f t="shared" ref="S234:S237" si="262">O234/0.65</f>
        <v>1495.3846153846152</v>
      </c>
      <c r="T234" s="36">
        <f t="shared" si="247"/>
        <v>15.774804905239689</v>
      </c>
      <c r="U234" s="38">
        <f t="shared" si="248"/>
        <v>169.8</v>
      </c>
    </row>
    <row r="235" spans="2:21" x14ac:dyDescent="0.3">
      <c r="B235" s="43">
        <v>490</v>
      </c>
      <c r="C235" s="1">
        <v>7</v>
      </c>
      <c r="D235" s="291"/>
      <c r="E235" s="14" t="s">
        <v>55</v>
      </c>
      <c r="F235" s="10">
        <v>3504</v>
      </c>
      <c r="G235" s="2" t="s">
        <v>58</v>
      </c>
      <c r="H235" s="3">
        <f t="shared" si="258"/>
        <v>58.900037160906727</v>
      </c>
      <c r="I235" s="3">
        <v>634</v>
      </c>
      <c r="J235" s="4">
        <f t="shared" si="259"/>
        <v>3.9947974730583429</v>
      </c>
      <c r="K235" s="5">
        <v>43</v>
      </c>
      <c r="L235" s="6">
        <f t="shared" si="260"/>
        <v>2.0438498699368264</v>
      </c>
      <c r="M235" s="6">
        <v>22</v>
      </c>
      <c r="N235" s="6">
        <f t="shared" si="256"/>
        <v>64.938684503901897</v>
      </c>
      <c r="O235" s="6">
        <f t="shared" si="256"/>
        <v>699</v>
      </c>
      <c r="P235" s="7">
        <f t="shared" si="257"/>
        <v>34.966983963639478</v>
      </c>
      <c r="Q235" s="7">
        <f t="shared" si="257"/>
        <v>376.38461538461524</v>
      </c>
      <c r="R235" s="8">
        <f t="shared" si="261"/>
        <v>99.905668467541375</v>
      </c>
      <c r="S235" s="9">
        <f t="shared" si="262"/>
        <v>1075.3846153846152</v>
      </c>
      <c r="T235" s="36">
        <f t="shared" si="247"/>
        <v>11.780007432181346</v>
      </c>
      <c r="U235" s="38">
        <f t="shared" si="248"/>
        <v>126.80000000000001</v>
      </c>
    </row>
    <row r="236" spans="2:21" x14ac:dyDescent="0.3">
      <c r="B236" s="43">
        <v>491</v>
      </c>
      <c r="C236" s="1">
        <v>7</v>
      </c>
      <c r="D236" s="291"/>
      <c r="E236" s="14" t="s">
        <v>55</v>
      </c>
      <c r="F236" s="10">
        <v>3505</v>
      </c>
      <c r="G236" s="2" t="s">
        <v>58</v>
      </c>
      <c r="H236" s="3">
        <f t="shared" si="258"/>
        <v>58.900037160906727</v>
      </c>
      <c r="I236" s="3">
        <v>634</v>
      </c>
      <c r="J236" s="4">
        <f t="shared" si="259"/>
        <v>3.9947974730583429</v>
      </c>
      <c r="K236" s="5">
        <v>43</v>
      </c>
      <c r="L236" s="6">
        <f t="shared" si="260"/>
        <v>2.0438498699368264</v>
      </c>
      <c r="M236" s="6">
        <v>22</v>
      </c>
      <c r="N236" s="6">
        <f t="shared" si="256"/>
        <v>64.938684503901897</v>
      </c>
      <c r="O236" s="6">
        <f t="shared" si="256"/>
        <v>699</v>
      </c>
      <c r="P236" s="7">
        <f t="shared" si="257"/>
        <v>34.966983963639478</v>
      </c>
      <c r="Q236" s="7">
        <f t="shared" si="257"/>
        <v>376.38461538461524</v>
      </c>
      <c r="R236" s="8">
        <f t="shared" si="261"/>
        <v>99.905668467541375</v>
      </c>
      <c r="S236" s="9">
        <f t="shared" si="262"/>
        <v>1075.3846153846152</v>
      </c>
      <c r="T236" s="36">
        <f t="shared" si="247"/>
        <v>11.780007432181346</v>
      </c>
      <c r="U236" s="38">
        <f t="shared" si="248"/>
        <v>126.80000000000001</v>
      </c>
    </row>
    <row r="237" spans="2:21" x14ac:dyDescent="0.3">
      <c r="B237" s="43">
        <v>492</v>
      </c>
      <c r="C237" s="1">
        <v>7</v>
      </c>
      <c r="D237" s="291"/>
      <c r="E237" s="14" t="s">
        <v>55</v>
      </c>
      <c r="F237" s="10">
        <v>3506</v>
      </c>
      <c r="G237" s="2" t="s">
        <v>58</v>
      </c>
      <c r="H237" s="3">
        <f t="shared" si="258"/>
        <v>58.900037160906727</v>
      </c>
      <c r="I237" s="3">
        <v>634</v>
      </c>
      <c r="J237" s="4">
        <f t="shared" si="259"/>
        <v>3.9947974730583429</v>
      </c>
      <c r="K237" s="5">
        <v>43</v>
      </c>
      <c r="L237" s="6">
        <f t="shared" si="260"/>
        <v>2.0438498699368264</v>
      </c>
      <c r="M237" s="6">
        <v>22</v>
      </c>
      <c r="N237" s="6">
        <f t="shared" si="256"/>
        <v>64.938684503901897</v>
      </c>
      <c r="O237" s="6">
        <f t="shared" si="256"/>
        <v>699</v>
      </c>
      <c r="P237" s="7">
        <f t="shared" si="257"/>
        <v>34.966983963639478</v>
      </c>
      <c r="Q237" s="7">
        <f t="shared" si="257"/>
        <v>376.38461538461524</v>
      </c>
      <c r="R237" s="8">
        <f t="shared" si="261"/>
        <v>99.905668467541375</v>
      </c>
      <c r="S237" s="9">
        <f t="shared" si="262"/>
        <v>1075.3846153846152</v>
      </c>
      <c r="T237" s="36">
        <f t="shared" si="247"/>
        <v>11.780007432181346</v>
      </c>
      <c r="U237" s="38">
        <f t="shared" si="248"/>
        <v>126.80000000000001</v>
      </c>
    </row>
    <row r="238" spans="2:21" ht="15" thickBot="1" x14ac:dyDescent="0.35">
      <c r="B238" s="43">
        <v>493</v>
      </c>
      <c r="C238" s="1">
        <v>7</v>
      </c>
      <c r="D238" s="291"/>
      <c r="E238" s="14" t="s">
        <v>55</v>
      </c>
      <c r="F238" s="10">
        <v>3507</v>
      </c>
      <c r="G238" s="2" t="s">
        <v>57</v>
      </c>
      <c r="H238" s="3">
        <f t="shared" si="258"/>
        <v>81.661092530657754</v>
      </c>
      <c r="I238" s="3">
        <v>879</v>
      </c>
      <c r="J238" s="4">
        <f t="shared" si="259"/>
        <v>9.3831289483463394</v>
      </c>
      <c r="K238" s="5">
        <v>101</v>
      </c>
      <c r="L238" s="6">
        <f t="shared" si="260"/>
        <v>2.1367521367521367</v>
      </c>
      <c r="M238" s="6">
        <v>23</v>
      </c>
      <c r="N238" s="6">
        <f t="shared" si="256"/>
        <v>93.18097361575623</v>
      </c>
      <c r="O238" s="6">
        <f t="shared" si="256"/>
        <v>1003</v>
      </c>
      <c r="P238" s="7">
        <f t="shared" si="257"/>
        <v>50.174370408484137</v>
      </c>
      <c r="Q238" s="7">
        <f t="shared" si="257"/>
        <v>540.07692307692309</v>
      </c>
      <c r="R238" s="8">
        <f t="shared" si="261"/>
        <v>143.35534402424037</v>
      </c>
      <c r="S238" s="9">
        <f>O238/0.65</f>
        <v>1543.0769230769231</v>
      </c>
      <c r="T238" s="36">
        <f t="shared" si="247"/>
        <v>16.33221850613155</v>
      </c>
      <c r="U238" s="38">
        <f t="shared" si="248"/>
        <v>175.8</v>
      </c>
    </row>
    <row r="239" spans="2:21" x14ac:dyDescent="0.3">
      <c r="B239" s="49">
        <v>502</v>
      </c>
      <c r="C239" s="42">
        <v>7</v>
      </c>
      <c r="D239" s="290" t="s">
        <v>45</v>
      </c>
      <c r="E239" s="15" t="s">
        <v>55</v>
      </c>
      <c r="F239" s="30">
        <v>3601</v>
      </c>
      <c r="G239" s="16" t="s">
        <v>57</v>
      </c>
      <c r="H239" s="17">
        <f>I239/10.764</f>
        <v>81.475287997027138</v>
      </c>
      <c r="I239" s="17">
        <v>877</v>
      </c>
      <c r="J239" s="18">
        <f>K239/10.764</f>
        <v>7.1534745447788932</v>
      </c>
      <c r="K239" s="19">
        <v>77</v>
      </c>
      <c r="L239" s="20">
        <f>M239/10.764</f>
        <v>1.9509476031215163</v>
      </c>
      <c r="M239" s="20">
        <v>21</v>
      </c>
      <c r="N239" s="20">
        <f>H239+J239+L239</f>
        <v>90.579710144927546</v>
      </c>
      <c r="O239" s="20">
        <f>M239+K239+I239</f>
        <v>975</v>
      </c>
      <c r="P239" s="21">
        <f>R239-N239</f>
        <v>48.773690078037916</v>
      </c>
      <c r="Q239" s="21">
        <f>S239-O239</f>
        <v>525</v>
      </c>
      <c r="R239" s="22">
        <f>S239/10.764</f>
        <v>139.35340022296546</v>
      </c>
      <c r="S239" s="46">
        <f>O239/0.65</f>
        <v>1500</v>
      </c>
      <c r="T239" s="34">
        <f t="shared" si="247"/>
        <v>16.295057599405428</v>
      </c>
      <c r="U239" s="37">
        <f t="shared" si="248"/>
        <v>175.4</v>
      </c>
    </row>
    <row r="240" spans="2:21" x14ac:dyDescent="0.3">
      <c r="B240" s="43">
        <v>503</v>
      </c>
      <c r="C240" s="1">
        <v>7</v>
      </c>
      <c r="D240" s="291"/>
      <c r="E240" s="14" t="s">
        <v>55</v>
      </c>
      <c r="F240" s="10">
        <v>3602</v>
      </c>
      <c r="G240" s="2" t="s">
        <v>58</v>
      </c>
      <c r="H240" s="3">
        <f>I240/10.764</f>
        <v>61.315496098104795</v>
      </c>
      <c r="I240" s="3">
        <v>660</v>
      </c>
      <c r="J240" s="4">
        <f>K240/10.764</f>
        <v>7.2463768115942031</v>
      </c>
      <c r="K240" s="5">
        <v>78</v>
      </c>
      <c r="L240" s="6">
        <f>M240/10.764</f>
        <v>1.3935340022296545</v>
      </c>
      <c r="M240" s="6">
        <v>15</v>
      </c>
      <c r="N240" s="6">
        <f t="shared" ref="N240:O245" si="263">H240+J240+L240</f>
        <v>69.955406911928648</v>
      </c>
      <c r="O240" s="6">
        <f>I240+K240+M240</f>
        <v>753</v>
      </c>
      <c r="P240" s="7">
        <f t="shared" ref="P240:Q245" si="264">R240-N240</f>
        <v>37.668296029500041</v>
      </c>
      <c r="Q240" s="7">
        <f>S240-O240</f>
        <v>405.46153846153834</v>
      </c>
      <c r="R240" s="8">
        <f>S240/10.764</f>
        <v>107.62370294142869</v>
      </c>
      <c r="S240" s="9">
        <f>O240/0.65</f>
        <v>1158.4615384615383</v>
      </c>
      <c r="T240" s="36">
        <f t="shared" si="247"/>
        <v>12.26309921962096</v>
      </c>
      <c r="U240" s="38">
        <f t="shared" si="248"/>
        <v>132</v>
      </c>
    </row>
    <row r="241" spans="2:21" x14ac:dyDescent="0.3">
      <c r="B241" s="43">
        <v>504</v>
      </c>
      <c r="C241" s="1">
        <v>7</v>
      </c>
      <c r="D241" s="291"/>
      <c r="E241" s="14" t="s">
        <v>55</v>
      </c>
      <c r="F241" s="10">
        <v>3603</v>
      </c>
      <c r="G241" s="2" t="s">
        <v>57</v>
      </c>
      <c r="H241" s="3">
        <f t="shared" ref="H241:H245" si="265">I241/10.764</f>
        <v>78.87402452619844</v>
      </c>
      <c r="I241" s="3">
        <v>849</v>
      </c>
      <c r="J241" s="4">
        <f t="shared" ref="J241:J245" si="266">K241/10.764</f>
        <v>9.9405425492382022</v>
      </c>
      <c r="K241" s="5">
        <v>107</v>
      </c>
      <c r="L241" s="6">
        <f t="shared" ref="L241:L245" si="267">M241/10.764</f>
        <v>1.4864362690449648</v>
      </c>
      <c r="M241" s="6">
        <v>16</v>
      </c>
      <c r="N241" s="6">
        <f t="shared" si="263"/>
        <v>90.3010033444816</v>
      </c>
      <c r="O241" s="6">
        <f t="shared" si="263"/>
        <v>972</v>
      </c>
      <c r="P241" s="7">
        <f t="shared" si="264"/>
        <v>48.62361718549009</v>
      </c>
      <c r="Q241" s="7">
        <f t="shared" si="264"/>
        <v>523.38461538461524</v>
      </c>
      <c r="R241" s="8">
        <f t="shared" ref="R241:R245" si="268">S241/10.764</f>
        <v>138.92462052997169</v>
      </c>
      <c r="S241" s="9">
        <f t="shared" ref="S241:S244" si="269">O241/0.65</f>
        <v>1495.3846153846152</v>
      </c>
      <c r="T241" s="36">
        <f t="shared" si="247"/>
        <v>15.774804905239689</v>
      </c>
      <c r="U241" s="38">
        <f t="shared" si="248"/>
        <v>169.8</v>
      </c>
    </row>
    <row r="242" spans="2:21" x14ac:dyDescent="0.3">
      <c r="B242" s="43">
        <v>505</v>
      </c>
      <c r="C242" s="1">
        <v>7</v>
      </c>
      <c r="D242" s="291"/>
      <c r="E242" s="14" t="s">
        <v>55</v>
      </c>
      <c r="F242" s="10">
        <v>3604</v>
      </c>
      <c r="G242" s="2" t="s">
        <v>58</v>
      </c>
      <c r="H242" s="3">
        <f t="shared" si="265"/>
        <v>58.900037160906727</v>
      </c>
      <c r="I242" s="3">
        <v>634</v>
      </c>
      <c r="J242" s="4">
        <f t="shared" si="266"/>
        <v>3.9947974730583429</v>
      </c>
      <c r="K242" s="5">
        <v>43</v>
      </c>
      <c r="L242" s="6">
        <f t="shared" si="267"/>
        <v>2.0438498699368264</v>
      </c>
      <c r="M242" s="6">
        <v>22</v>
      </c>
      <c r="N242" s="6">
        <f t="shared" si="263"/>
        <v>64.938684503901897</v>
      </c>
      <c r="O242" s="6">
        <f t="shared" si="263"/>
        <v>699</v>
      </c>
      <c r="P242" s="7">
        <f t="shared" si="264"/>
        <v>34.966983963639478</v>
      </c>
      <c r="Q242" s="7">
        <f t="shared" si="264"/>
        <v>376.38461538461524</v>
      </c>
      <c r="R242" s="8">
        <f t="shared" si="268"/>
        <v>99.905668467541375</v>
      </c>
      <c r="S242" s="9">
        <f t="shared" si="269"/>
        <v>1075.3846153846152</v>
      </c>
      <c r="T242" s="36">
        <f t="shared" si="247"/>
        <v>11.780007432181346</v>
      </c>
      <c r="U242" s="38">
        <f t="shared" si="248"/>
        <v>126.80000000000001</v>
      </c>
    </row>
    <row r="243" spans="2:21" x14ac:dyDescent="0.3">
      <c r="B243" s="43">
        <v>506</v>
      </c>
      <c r="C243" s="1">
        <v>7</v>
      </c>
      <c r="D243" s="291"/>
      <c r="E243" s="14" t="s">
        <v>55</v>
      </c>
      <c r="F243" s="10">
        <v>3605</v>
      </c>
      <c r="G243" s="2" t="s">
        <v>58</v>
      </c>
      <c r="H243" s="3">
        <f t="shared" si="265"/>
        <v>58.900037160906727</v>
      </c>
      <c r="I243" s="3">
        <v>634</v>
      </c>
      <c r="J243" s="4">
        <f t="shared" si="266"/>
        <v>3.9947974730583429</v>
      </c>
      <c r="K243" s="5">
        <v>43</v>
      </c>
      <c r="L243" s="6">
        <f t="shared" si="267"/>
        <v>2.0438498699368264</v>
      </c>
      <c r="M243" s="6">
        <v>22</v>
      </c>
      <c r="N243" s="6">
        <f t="shared" si="263"/>
        <v>64.938684503901897</v>
      </c>
      <c r="O243" s="6">
        <f t="shared" si="263"/>
        <v>699</v>
      </c>
      <c r="P243" s="7">
        <f t="shared" si="264"/>
        <v>34.966983963639478</v>
      </c>
      <c r="Q243" s="7">
        <f t="shared" si="264"/>
        <v>376.38461538461524</v>
      </c>
      <c r="R243" s="8">
        <f t="shared" si="268"/>
        <v>99.905668467541375</v>
      </c>
      <c r="S243" s="9">
        <f t="shared" si="269"/>
        <v>1075.3846153846152</v>
      </c>
      <c r="T243" s="36">
        <f t="shared" si="247"/>
        <v>11.780007432181346</v>
      </c>
      <c r="U243" s="38">
        <f t="shared" si="248"/>
        <v>126.80000000000001</v>
      </c>
    </row>
    <row r="244" spans="2:21" x14ac:dyDescent="0.3">
      <c r="B244" s="43">
        <v>507</v>
      </c>
      <c r="C244" s="1">
        <v>7</v>
      </c>
      <c r="D244" s="291"/>
      <c r="E244" s="14" t="s">
        <v>55</v>
      </c>
      <c r="F244" s="10">
        <v>3606</v>
      </c>
      <c r="G244" s="2" t="s">
        <v>58</v>
      </c>
      <c r="H244" s="3">
        <f t="shared" si="265"/>
        <v>58.900037160906727</v>
      </c>
      <c r="I244" s="3">
        <v>634</v>
      </c>
      <c r="J244" s="4">
        <f t="shared" si="266"/>
        <v>3.9947974730583429</v>
      </c>
      <c r="K244" s="5">
        <v>43</v>
      </c>
      <c r="L244" s="6">
        <f t="shared" si="267"/>
        <v>2.0438498699368264</v>
      </c>
      <c r="M244" s="6">
        <v>22</v>
      </c>
      <c r="N244" s="6">
        <f t="shared" si="263"/>
        <v>64.938684503901897</v>
      </c>
      <c r="O244" s="6">
        <f t="shared" si="263"/>
        <v>699</v>
      </c>
      <c r="P244" s="7">
        <f t="shared" si="264"/>
        <v>34.966983963639478</v>
      </c>
      <c r="Q244" s="7">
        <f t="shared" si="264"/>
        <v>376.38461538461524</v>
      </c>
      <c r="R244" s="8">
        <f t="shared" si="268"/>
        <v>99.905668467541375</v>
      </c>
      <c r="S244" s="9">
        <f t="shared" si="269"/>
        <v>1075.3846153846152</v>
      </c>
      <c r="T244" s="36">
        <f t="shared" si="247"/>
        <v>11.780007432181346</v>
      </c>
      <c r="U244" s="38">
        <f t="shared" si="248"/>
        <v>126.80000000000001</v>
      </c>
    </row>
    <row r="245" spans="2:21" ht="15" thickBot="1" x14ac:dyDescent="0.35">
      <c r="B245" s="43">
        <v>508</v>
      </c>
      <c r="C245" s="1">
        <v>7</v>
      </c>
      <c r="D245" s="291"/>
      <c r="E245" s="14" t="s">
        <v>55</v>
      </c>
      <c r="F245" s="10">
        <v>3607</v>
      </c>
      <c r="G245" s="2" t="s">
        <v>57</v>
      </c>
      <c r="H245" s="3">
        <f t="shared" si="265"/>
        <v>81.661092530657754</v>
      </c>
      <c r="I245" s="3">
        <v>879</v>
      </c>
      <c r="J245" s="4">
        <f t="shared" si="266"/>
        <v>9.3831289483463394</v>
      </c>
      <c r="K245" s="5">
        <v>101</v>
      </c>
      <c r="L245" s="6">
        <f t="shared" si="267"/>
        <v>2.1367521367521367</v>
      </c>
      <c r="M245" s="6">
        <v>23</v>
      </c>
      <c r="N245" s="6">
        <f t="shared" si="263"/>
        <v>93.18097361575623</v>
      </c>
      <c r="O245" s="6">
        <f t="shared" si="263"/>
        <v>1003</v>
      </c>
      <c r="P245" s="7">
        <f t="shared" si="264"/>
        <v>50.174370408484137</v>
      </c>
      <c r="Q245" s="7">
        <f t="shared" si="264"/>
        <v>540.07692307692309</v>
      </c>
      <c r="R245" s="8">
        <f t="shared" si="268"/>
        <v>143.35534402424037</v>
      </c>
      <c r="S245" s="9">
        <f>O245/0.65</f>
        <v>1543.0769230769231</v>
      </c>
      <c r="T245" s="36">
        <f t="shared" si="247"/>
        <v>16.33221850613155</v>
      </c>
      <c r="U245" s="38">
        <f t="shared" si="248"/>
        <v>175.8</v>
      </c>
    </row>
    <row r="246" spans="2:21" x14ac:dyDescent="0.3">
      <c r="B246" s="49">
        <v>517</v>
      </c>
      <c r="C246" s="42">
        <v>7</v>
      </c>
      <c r="D246" s="290" t="s">
        <v>46</v>
      </c>
      <c r="E246" s="15" t="s">
        <v>55</v>
      </c>
      <c r="F246" s="30">
        <v>3701</v>
      </c>
      <c r="G246" s="16" t="s">
        <v>57</v>
      </c>
      <c r="H246" s="17">
        <f>I246/10.764</f>
        <v>81.475287997027138</v>
      </c>
      <c r="I246" s="17">
        <v>877</v>
      </c>
      <c r="J246" s="18">
        <f>K246/10.764</f>
        <v>7.1534745447788932</v>
      </c>
      <c r="K246" s="19">
        <v>77</v>
      </c>
      <c r="L246" s="20">
        <f>M246/10.764</f>
        <v>1.9509476031215163</v>
      </c>
      <c r="M246" s="20">
        <v>21</v>
      </c>
      <c r="N246" s="20">
        <f>H246+J246+L246</f>
        <v>90.579710144927546</v>
      </c>
      <c r="O246" s="20">
        <f>M246+K246+I246</f>
        <v>975</v>
      </c>
      <c r="P246" s="21">
        <f>R246-N246</f>
        <v>48.773690078037916</v>
      </c>
      <c r="Q246" s="21">
        <f>S246-O246</f>
        <v>525</v>
      </c>
      <c r="R246" s="22">
        <f>S246/10.764</f>
        <v>139.35340022296546</v>
      </c>
      <c r="S246" s="46">
        <f>O246/0.65</f>
        <v>1500</v>
      </c>
      <c r="T246" s="34">
        <f t="shared" si="247"/>
        <v>16.295057599405428</v>
      </c>
      <c r="U246" s="37">
        <f t="shared" si="248"/>
        <v>175.4</v>
      </c>
    </row>
    <row r="247" spans="2:21" x14ac:dyDescent="0.3">
      <c r="B247" s="43">
        <v>518</v>
      </c>
      <c r="C247" s="1">
        <v>7</v>
      </c>
      <c r="D247" s="291"/>
      <c r="E247" s="14" t="s">
        <v>55</v>
      </c>
      <c r="F247" s="10">
        <v>3702</v>
      </c>
      <c r="G247" s="2" t="s">
        <v>58</v>
      </c>
      <c r="H247" s="3">
        <f>I247/10.764</f>
        <v>61.315496098104795</v>
      </c>
      <c r="I247" s="3">
        <v>660</v>
      </c>
      <c r="J247" s="4">
        <f>K247/10.764</f>
        <v>7.2463768115942031</v>
      </c>
      <c r="K247" s="5">
        <v>78</v>
      </c>
      <c r="L247" s="6">
        <f>M247/10.764</f>
        <v>1.3935340022296545</v>
      </c>
      <c r="M247" s="6">
        <v>15</v>
      </c>
      <c r="N247" s="6">
        <f t="shared" ref="N247:O252" si="270">H247+J247+L247</f>
        <v>69.955406911928648</v>
      </c>
      <c r="O247" s="6">
        <f>I247+K247+M247</f>
        <v>753</v>
      </c>
      <c r="P247" s="7">
        <f t="shared" ref="P247:Q252" si="271">R247-N247</f>
        <v>37.668296029500041</v>
      </c>
      <c r="Q247" s="7">
        <f>S247-O247</f>
        <v>405.46153846153834</v>
      </c>
      <c r="R247" s="8">
        <f>S247/10.764</f>
        <v>107.62370294142869</v>
      </c>
      <c r="S247" s="9">
        <f>O247/0.65</f>
        <v>1158.4615384615383</v>
      </c>
      <c r="T247" s="36">
        <f t="shared" si="247"/>
        <v>12.26309921962096</v>
      </c>
      <c r="U247" s="38">
        <f t="shared" si="248"/>
        <v>132</v>
      </c>
    </row>
    <row r="248" spans="2:21" x14ac:dyDescent="0.3">
      <c r="B248" s="43">
        <v>519</v>
      </c>
      <c r="C248" s="1">
        <v>7</v>
      </c>
      <c r="D248" s="291"/>
      <c r="E248" s="14" t="s">
        <v>55</v>
      </c>
      <c r="F248" s="10">
        <v>3703</v>
      </c>
      <c r="G248" s="2" t="s">
        <v>58</v>
      </c>
      <c r="H248" s="3">
        <f t="shared" ref="H248:H252" si="272">I248/10.764</f>
        <v>61.222593831289487</v>
      </c>
      <c r="I248" s="3">
        <v>659</v>
      </c>
      <c r="J248" s="4">
        <f t="shared" ref="J248:J252" si="273">K248/10.764</f>
        <v>7.5250836120401345</v>
      </c>
      <c r="K248" s="5">
        <v>81</v>
      </c>
      <c r="L248" s="6">
        <f t="shared" ref="L248:L252" si="274">M248/10.764</f>
        <v>1.6722408026755853</v>
      </c>
      <c r="M248" s="6">
        <v>18</v>
      </c>
      <c r="N248" s="6">
        <f t="shared" si="270"/>
        <v>70.41991824600521</v>
      </c>
      <c r="O248" s="6">
        <f t="shared" si="270"/>
        <v>758</v>
      </c>
      <c r="P248" s="7">
        <f t="shared" si="271"/>
        <v>37.918417517079732</v>
      </c>
      <c r="Q248" s="7">
        <f t="shared" si="271"/>
        <v>408.15384615384619</v>
      </c>
      <c r="R248" s="8">
        <f t="shared" ref="R248:R252" si="275">S248/10.764</f>
        <v>108.33833576308494</v>
      </c>
      <c r="S248" s="9">
        <f t="shared" ref="S248:S251" si="276">O248/0.65</f>
        <v>1166.1538461538462</v>
      </c>
      <c r="T248" s="36">
        <f t="shared" si="247"/>
        <v>12.244518766257899</v>
      </c>
      <c r="U248" s="38">
        <f t="shared" si="248"/>
        <v>131.80000000000001</v>
      </c>
    </row>
    <row r="249" spans="2:21" x14ac:dyDescent="0.3">
      <c r="B249" s="43">
        <v>520</v>
      </c>
      <c r="C249" s="1">
        <v>7</v>
      </c>
      <c r="D249" s="291"/>
      <c r="E249" s="14" t="s">
        <v>55</v>
      </c>
      <c r="F249" s="10">
        <v>3704</v>
      </c>
      <c r="G249" s="2" t="s">
        <v>58</v>
      </c>
      <c r="H249" s="3">
        <f t="shared" si="272"/>
        <v>58.900037160906727</v>
      </c>
      <c r="I249" s="3">
        <v>634</v>
      </c>
      <c r="J249" s="4">
        <f t="shared" si="273"/>
        <v>3.9947974730583429</v>
      </c>
      <c r="K249" s="5">
        <v>43</v>
      </c>
      <c r="L249" s="6">
        <f t="shared" si="274"/>
        <v>2.0438498699368264</v>
      </c>
      <c r="M249" s="6">
        <v>22</v>
      </c>
      <c r="N249" s="6">
        <f t="shared" si="270"/>
        <v>64.938684503901897</v>
      </c>
      <c r="O249" s="6">
        <f t="shared" si="270"/>
        <v>699</v>
      </c>
      <c r="P249" s="7">
        <f t="shared" si="271"/>
        <v>34.966983963639478</v>
      </c>
      <c r="Q249" s="7">
        <f t="shared" si="271"/>
        <v>376.38461538461524</v>
      </c>
      <c r="R249" s="8">
        <f t="shared" si="275"/>
        <v>99.905668467541375</v>
      </c>
      <c r="S249" s="9">
        <f t="shared" si="276"/>
        <v>1075.3846153846152</v>
      </c>
      <c r="T249" s="36">
        <f t="shared" si="247"/>
        <v>11.780007432181346</v>
      </c>
      <c r="U249" s="38">
        <f t="shared" si="248"/>
        <v>126.80000000000001</v>
      </c>
    </row>
    <row r="250" spans="2:21" x14ac:dyDescent="0.3">
      <c r="B250" s="43">
        <v>521</v>
      </c>
      <c r="C250" s="1">
        <v>7</v>
      </c>
      <c r="D250" s="291"/>
      <c r="E250" s="14" t="s">
        <v>55</v>
      </c>
      <c r="F250" s="10">
        <v>3705</v>
      </c>
      <c r="G250" s="2" t="s">
        <v>58</v>
      </c>
      <c r="H250" s="3">
        <f t="shared" si="272"/>
        <v>58.900037160906727</v>
      </c>
      <c r="I250" s="3">
        <v>634</v>
      </c>
      <c r="J250" s="4">
        <f t="shared" si="273"/>
        <v>3.9947974730583429</v>
      </c>
      <c r="K250" s="5">
        <v>43</v>
      </c>
      <c r="L250" s="6">
        <f t="shared" si="274"/>
        <v>2.0438498699368264</v>
      </c>
      <c r="M250" s="6">
        <v>22</v>
      </c>
      <c r="N250" s="6">
        <f t="shared" si="270"/>
        <v>64.938684503901897</v>
      </c>
      <c r="O250" s="6">
        <f t="shared" si="270"/>
        <v>699</v>
      </c>
      <c r="P250" s="7">
        <f t="shared" si="271"/>
        <v>34.966983963639478</v>
      </c>
      <c r="Q250" s="7">
        <f t="shared" si="271"/>
        <v>376.38461538461524</v>
      </c>
      <c r="R250" s="8">
        <f t="shared" si="275"/>
        <v>99.905668467541375</v>
      </c>
      <c r="S250" s="9">
        <f t="shared" si="276"/>
        <v>1075.3846153846152</v>
      </c>
      <c r="T250" s="36">
        <f t="shared" si="247"/>
        <v>11.780007432181346</v>
      </c>
      <c r="U250" s="38">
        <f t="shared" si="248"/>
        <v>126.80000000000001</v>
      </c>
    </row>
    <row r="251" spans="2:21" x14ac:dyDescent="0.3">
      <c r="B251" s="43">
        <v>522</v>
      </c>
      <c r="C251" s="1">
        <v>7</v>
      </c>
      <c r="D251" s="291"/>
      <c r="E251" s="14" t="s">
        <v>55</v>
      </c>
      <c r="F251" s="10">
        <v>3706</v>
      </c>
      <c r="G251" s="2" t="s">
        <v>58</v>
      </c>
      <c r="H251" s="3">
        <f t="shared" si="272"/>
        <v>58.900037160906727</v>
      </c>
      <c r="I251" s="3">
        <v>634</v>
      </c>
      <c r="J251" s="4">
        <f t="shared" si="273"/>
        <v>3.9947974730583429</v>
      </c>
      <c r="K251" s="5">
        <v>43</v>
      </c>
      <c r="L251" s="6">
        <f t="shared" si="274"/>
        <v>2.0438498699368264</v>
      </c>
      <c r="M251" s="6">
        <v>22</v>
      </c>
      <c r="N251" s="6">
        <f t="shared" si="270"/>
        <v>64.938684503901897</v>
      </c>
      <c r="O251" s="6">
        <f t="shared" si="270"/>
        <v>699</v>
      </c>
      <c r="P251" s="7">
        <f t="shared" si="271"/>
        <v>34.966983963639478</v>
      </c>
      <c r="Q251" s="7">
        <f t="shared" si="271"/>
        <v>376.38461538461524</v>
      </c>
      <c r="R251" s="8">
        <f t="shared" si="275"/>
        <v>99.905668467541375</v>
      </c>
      <c r="S251" s="9">
        <f t="shared" si="276"/>
        <v>1075.3846153846152</v>
      </c>
      <c r="T251" s="36">
        <f t="shared" si="247"/>
        <v>11.780007432181346</v>
      </c>
      <c r="U251" s="38">
        <f t="shared" si="248"/>
        <v>126.80000000000001</v>
      </c>
    </row>
    <row r="252" spans="2:21" ht="15" thickBot="1" x14ac:dyDescent="0.35">
      <c r="B252" s="43">
        <v>523</v>
      </c>
      <c r="C252" s="1">
        <v>7</v>
      </c>
      <c r="D252" s="291"/>
      <c r="E252" s="14" t="s">
        <v>55</v>
      </c>
      <c r="F252" s="10">
        <v>3707</v>
      </c>
      <c r="G252" s="2" t="s">
        <v>57</v>
      </c>
      <c r="H252" s="3">
        <f t="shared" si="272"/>
        <v>81.661092530657754</v>
      </c>
      <c r="I252" s="3">
        <v>879</v>
      </c>
      <c r="J252" s="4">
        <f t="shared" si="273"/>
        <v>9.3831289483463394</v>
      </c>
      <c r="K252" s="5">
        <v>101</v>
      </c>
      <c r="L252" s="6">
        <f t="shared" si="274"/>
        <v>2.1367521367521367</v>
      </c>
      <c r="M252" s="6">
        <v>23</v>
      </c>
      <c r="N252" s="6">
        <f t="shared" si="270"/>
        <v>93.18097361575623</v>
      </c>
      <c r="O252" s="6">
        <f t="shared" si="270"/>
        <v>1003</v>
      </c>
      <c r="P252" s="7">
        <f t="shared" si="271"/>
        <v>50.174370408484137</v>
      </c>
      <c r="Q252" s="7">
        <f t="shared" si="271"/>
        <v>540.07692307692309</v>
      </c>
      <c r="R252" s="8">
        <f t="shared" si="275"/>
        <v>143.35534402424037</v>
      </c>
      <c r="S252" s="9">
        <f>O252/0.65</f>
        <v>1543.0769230769231</v>
      </c>
      <c r="T252" s="36">
        <f t="shared" si="247"/>
        <v>16.33221850613155</v>
      </c>
      <c r="U252" s="38">
        <f t="shared" si="248"/>
        <v>175.8</v>
      </c>
    </row>
    <row r="253" spans="2:21" x14ac:dyDescent="0.3">
      <c r="B253" s="49">
        <v>532</v>
      </c>
      <c r="C253" s="42">
        <v>7</v>
      </c>
      <c r="D253" s="290" t="s">
        <v>47</v>
      </c>
      <c r="E253" s="15" t="s">
        <v>55</v>
      </c>
      <c r="F253" s="30">
        <v>3801</v>
      </c>
      <c r="G253" s="16" t="s">
        <v>57</v>
      </c>
      <c r="H253" s="17">
        <f>I253/10.764</f>
        <v>81.475287997027138</v>
      </c>
      <c r="I253" s="17">
        <v>877</v>
      </c>
      <c r="J253" s="18">
        <f>K253/10.764</f>
        <v>7.1534745447788932</v>
      </c>
      <c r="K253" s="19">
        <v>77</v>
      </c>
      <c r="L253" s="20">
        <f>M253/10.764</f>
        <v>1.9509476031215163</v>
      </c>
      <c r="M253" s="20">
        <v>21</v>
      </c>
      <c r="N253" s="20">
        <f>H253+J253+L253</f>
        <v>90.579710144927546</v>
      </c>
      <c r="O253" s="20">
        <f>M253+K253+I253</f>
        <v>975</v>
      </c>
      <c r="P253" s="21">
        <f>R253-N253</f>
        <v>48.773690078037916</v>
      </c>
      <c r="Q253" s="21">
        <f>S253-O253</f>
        <v>525</v>
      </c>
      <c r="R253" s="22">
        <f>S253/10.764</f>
        <v>139.35340022296546</v>
      </c>
      <c r="S253" s="46">
        <f>O253/0.65</f>
        <v>1500</v>
      </c>
      <c r="T253" s="34">
        <f t="shared" si="247"/>
        <v>16.295057599405428</v>
      </c>
      <c r="U253" s="37">
        <f t="shared" si="248"/>
        <v>175.4</v>
      </c>
    </row>
    <row r="254" spans="2:21" x14ac:dyDescent="0.3">
      <c r="B254" s="43">
        <v>533</v>
      </c>
      <c r="C254" s="1">
        <v>7</v>
      </c>
      <c r="D254" s="291"/>
      <c r="E254" s="14" t="s">
        <v>55</v>
      </c>
      <c r="F254" s="10">
        <v>3802</v>
      </c>
      <c r="G254" s="2" t="s">
        <v>58</v>
      </c>
      <c r="H254" s="3">
        <f>I254/10.764</f>
        <v>61.315496098104795</v>
      </c>
      <c r="I254" s="3">
        <v>660</v>
      </c>
      <c r="J254" s="4">
        <f>K254/10.764</f>
        <v>7.2463768115942031</v>
      </c>
      <c r="K254" s="5">
        <v>78</v>
      </c>
      <c r="L254" s="6">
        <f>M254/10.764</f>
        <v>1.3935340022296545</v>
      </c>
      <c r="M254" s="6">
        <v>15</v>
      </c>
      <c r="N254" s="6">
        <f t="shared" ref="N254:O259" si="277">H254+J254+L254</f>
        <v>69.955406911928648</v>
      </c>
      <c r="O254" s="6">
        <f>I254+K254+M254</f>
        <v>753</v>
      </c>
      <c r="P254" s="7">
        <f t="shared" ref="P254:Q259" si="278">R254-N254</f>
        <v>37.668296029500041</v>
      </c>
      <c r="Q254" s="7">
        <f>S254-O254</f>
        <v>405.46153846153834</v>
      </c>
      <c r="R254" s="8">
        <f>S254/10.764</f>
        <v>107.62370294142869</v>
      </c>
      <c r="S254" s="9">
        <f>O254/0.65</f>
        <v>1158.4615384615383</v>
      </c>
      <c r="T254" s="36">
        <f t="shared" si="247"/>
        <v>12.26309921962096</v>
      </c>
      <c r="U254" s="38">
        <f t="shared" si="248"/>
        <v>132</v>
      </c>
    </row>
    <row r="255" spans="2:21" x14ac:dyDescent="0.3">
      <c r="B255" s="43">
        <v>534</v>
      </c>
      <c r="C255" s="1">
        <v>7</v>
      </c>
      <c r="D255" s="291"/>
      <c r="E255" s="14" t="s">
        <v>55</v>
      </c>
      <c r="F255" s="10">
        <v>3803</v>
      </c>
      <c r="G255" s="2" t="s">
        <v>58</v>
      </c>
      <c r="H255" s="3">
        <f t="shared" ref="H255:H259" si="279">I255/10.764</f>
        <v>61.222593831289487</v>
      </c>
      <c r="I255" s="3">
        <v>659</v>
      </c>
      <c r="J255" s="4">
        <f t="shared" ref="J255:J259" si="280">K255/10.764</f>
        <v>7.5250836120401345</v>
      </c>
      <c r="K255" s="5">
        <v>81</v>
      </c>
      <c r="L255" s="6">
        <f t="shared" ref="L255:L259" si="281">M255/10.764</f>
        <v>1.6722408026755853</v>
      </c>
      <c r="M255" s="6">
        <v>18</v>
      </c>
      <c r="N255" s="6">
        <f t="shared" si="277"/>
        <v>70.41991824600521</v>
      </c>
      <c r="O255" s="6">
        <f t="shared" si="277"/>
        <v>758</v>
      </c>
      <c r="P255" s="7">
        <f t="shared" si="278"/>
        <v>37.918417517079732</v>
      </c>
      <c r="Q255" s="7">
        <f t="shared" si="278"/>
        <v>408.15384615384619</v>
      </c>
      <c r="R255" s="8">
        <f t="shared" ref="R255:R259" si="282">S255/10.764</f>
        <v>108.33833576308494</v>
      </c>
      <c r="S255" s="9">
        <f t="shared" ref="S255:S258" si="283">O255/0.65</f>
        <v>1166.1538461538462</v>
      </c>
      <c r="T255" s="36">
        <f t="shared" si="247"/>
        <v>12.244518766257899</v>
      </c>
      <c r="U255" s="38">
        <f t="shared" si="248"/>
        <v>131.80000000000001</v>
      </c>
    </row>
    <row r="256" spans="2:21" x14ac:dyDescent="0.3">
      <c r="B256" s="43">
        <v>535</v>
      </c>
      <c r="C256" s="1">
        <v>7</v>
      </c>
      <c r="D256" s="291"/>
      <c r="E256" s="14" t="s">
        <v>55</v>
      </c>
      <c r="F256" s="10">
        <v>3804</v>
      </c>
      <c r="G256" s="2" t="s">
        <v>58</v>
      </c>
      <c r="H256" s="3">
        <f t="shared" si="279"/>
        <v>58.900037160906727</v>
      </c>
      <c r="I256" s="3">
        <v>634</v>
      </c>
      <c r="J256" s="4">
        <f t="shared" si="280"/>
        <v>3.9947974730583429</v>
      </c>
      <c r="K256" s="5">
        <v>43</v>
      </c>
      <c r="L256" s="6">
        <f t="shared" si="281"/>
        <v>2.0438498699368264</v>
      </c>
      <c r="M256" s="6">
        <v>22</v>
      </c>
      <c r="N256" s="6">
        <f t="shared" si="277"/>
        <v>64.938684503901897</v>
      </c>
      <c r="O256" s="6">
        <f t="shared" si="277"/>
        <v>699</v>
      </c>
      <c r="P256" s="7">
        <f t="shared" si="278"/>
        <v>34.966983963639478</v>
      </c>
      <c r="Q256" s="7">
        <f t="shared" si="278"/>
        <v>376.38461538461524</v>
      </c>
      <c r="R256" s="8">
        <f t="shared" si="282"/>
        <v>99.905668467541375</v>
      </c>
      <c r="S256" s="9">
        <f t="shared" si="283"/>
        <v>1075.3846153846152</v>
      </c>
      <c r="T256" s="36">
        <f t="shared" si="247"/>
        <v>11.780007432181346</v>
      </c>
      <c r="U256" s="38">
        <f t="shared" si="248"/>
        <v>126.80000000000001</v>
      </c>
    </row>
    <row r="257" spans="2:21" x14ac:dyDescent="0.3">
      <c r="B257" s="43">
        <v>536</v>
      </c>
      <c r="C257" s="1">
        <v>7</v>
      </c>
      <c r="D257" s="291"/>
      <c r="E257" s="14" t="s">
        <v>55</v>
      </c>
      <c r="F257" s="10">
        <v>3805</v>
      </c>
      <c r="G257" s="2" t="s">
        <v>58</v>
      </c>
      <c r="H257" s="3">
        <f t="shared" si="279"/>
        <v>58.900037160906727</v>
      </c>
      <c r="I257" s="3">
        <v>634</v>
      </c>
      <c r="J257" s="4">
        <f t="shared" si="280"/>
        <v>3.9947974730583429</v>
      </c>
      <c r="K257" s="5">
        <v>43</v>
      </c>
      <c r="L257" s="6">
        <f t="shared" si="281"/>
        <v>2.0438498699368264</v>
      </c>
      <c r="M257" s="6">
        <v>22</v>
      </c>
      <c r="N257" s="6">
        <f t="shared" si="277"/>
        <v>64.938684503901897</v>
      </c>
      <c r="O257" s="6">
        <f t="shared" si="277"/>
        <v>699</v>
      </c>
      <c r="P257" s="7">
        <f t="shared" si="278"/>
        <v>34.966983963639478</v>
      </c>
      <c r="Q257" s="7">
        <f t="shared" si="278"/>
        <v>376.38461538461524</v>
      </c>
      <c r="R257" s="8">
        <f t="shared" si="282"/>
        <v>99.905668467541375</v>
      </c>
      <c r="S257" s="9">
        <f t="shared" si="283"/>
        <v>1075.3846153846152</v>
      </c>
      <c r="T257" s="36">
        <f t="shared" ref="T257:T287" si="284">U257/10.764</f>
        <v>11.780007432181346</v>
      </c>
      <c r="U257" s="38">
        <f t="shared" ref="U257:U287" si="285">I257*0.2</f>
        <v>126.80000000000001</v>
      </c>
    </row>
    <row r="258" spans="2:21" x14ac:dyDescent="0.3">
      <c r="B258" s="43">
        <v>537</v>
      </c>
      <c r="C258" s="1">
        <v>7</v>
      </c>
      <c r="D258" s="291"/>
      <c r="E258" s="14" t="s">
        <v>55</v>
      </c>
      <c r="F258" s="10">
        <v>3806</v>
      </c>
      <c r="G258" s="2" t="s">
        <v>58</v>
      </c>
      <c r="H258" s="3">
        <f t="shared" si="279"/>
        <v>58.900037160906727</v>
      </c>
      <c r="I258" s="3">
        <v>634</v>
      </c>
      <c r="J258" s="4">
        <f t="shared" si="280"/>
        <v>3.9947974730583429</v>
      </c>
      <c r="K258" s="5">
        <v>43</v>
      </c>
      <c r="L258" s="6">
        <f t="shared" si="281"/>
        <v>2.0438498699368264</v>
      </c>
      <c r="M258" s="6">
        <v>22</v>
      </c>
      <c r="N258" s="6">
        <f t="shared" si="277"/>
        <v>64.938684503901897</v>
      </c>
      <c r="O258" s="6">
        <f t="shared" si="277"/>
        <v>699</v>
      </c>
      <c r="P258" s="7">
        <f t="shared" si="278"/>
        <v>34.966983963639478</v>
      </c>
      <c r="Q258" s="7">
        <f t="shared" si="278"/>
        <v>376.38461538461524</v>
      </c>
      <c r="R258" s="8">
        <f t="shared" si="282"/>
        <v>99.905668467541375</v>
      </c>
      <c r="S258" s="9">
        <f t="shared" si="283"/>
        <v>1075.3846153846152</v>
      </c>
      <c r="T258" s="36">
        <f t="shared" si="284"/>
        <v>11.780007432181346</v>
      </c>
      <c r="U258" s="38">
        <f t="shared" si="285"/>
        <v>126.80000000000001</v>
      </c>
    </row>
    <row r="259" spans="2:21" ht="15" thickBot="1" x14ac:dyDescent="0.35">
      <c r="B259" s="43">
        <v>538</v>
      </c>
      <c r="C259" s="1">
        <v>7</v>
      </c>
      <c r="D259" s="291"/>
      <c r="E259" s="14" t="s">
        <v>55</v>
      </c>
      <c r="F259" s="10">
        <v>3807</v>
      </c>
      <c r="G259" s="2" t="s">
        <v>57</v>
      </c>
      <c r="H259" s="3">
        <f t="shared" si="279"/>
        <v>81.661092530657754</v>
      </c>
      <c r="I259" s="3">
        <v>879</v>
      </c>
      <c r="J259" s="4">
        <f t="shared" si="280"/>
        <v>9.3831289483463394</v>
      </c>
      <c r="K259" s="5">
        <v>101</v>
      </c>
      <c r="L259" s="6">
        <f t="shared" si="281"/>
        <v>2.1367521367521367</v>
      </c>
      <c r="M259" s="6">
        <v>23</v>
      </c>
      <c r="N259" s="6">
        <f t="shared" si="277"/>
        <v>93.18097361575623</v>
      </c>
      <c r="O259" s="6">
        <f t="shared" si="277"/>
        <v>1003</v>
      </c>
      <c r="P259" s="7">
        <f t="shared" si="278"/>
        <v>50.174370408484137</v>
      </c>
      <c r="Q259" s="7">
        <f t="shared" si="278"/>
        <v>540.07692307692309</v>
      </c>
      <c r="R259" s="8">
        <f t="shared" si="282"/>
        <v>143.35534402424037</v>
      </c>
      <c r="S259" s="9">
        <f>O259/0.65</f>
        <v>1543.0769230769231</v>
      </c>
      <c r="T259" s="36">
        <f t="shared" si="284"/>
        <v>16.33221850613155</v>
      </c>
      <c r="U259" s="38">
        <f t="shared" si="285"/>
        <v>175.8</v>
      </c>
    </row>
    <row r="260" spans="2:21" x14ac:dyDescent="0.3">
      <c r="B260" s="49">
        <v>547</v>
      </c>
      <c r="C260" s="42">
        <v>7</v>
      </c>
      <c r="D260" s="290" t="s">
        <v>48</v>
      </c>
      <c r="E260" s="15" t="s">
        <v>55</v>
      </c>
      <c r="F260" s="30">
        <v>3901</v>
      </c>
      <c r="G260" s="16" t="s">
        <v>57</v>
      </c>
      <c r="H260" s="17">
        <f>I260/10.764</f>
        <v>81.475287997027138</v>
      </c>
      <c r="I260" s="17">
        <v>877</v>
      </c>
      <c r="J260" s="18">
        <f>K260/10.764</f>
        <v>7.1534745447788932</v>
      </c>
      <c r="K260" s="19">
        <v>77</v>
      </c>
      <c r="L260" s="20">
        <f>M260/10.764</f>
        <v>1.9509476031215163</v>
      </c>
      <c r="M260" s="20">
        <v>21</v>
      </c>
      <c r="N260" s="20">
        <f>H260+J260+L260</f>
        <v>90.579710144927546</v>
      </c>
      <c r="O260" s="20">
        <f>M260+K260+I260</f>
        <v>975</v>
      </c>
      <c r="P260" s="21">
        <f>R260-N260</f>
        <v>48.773690078037916</v>
      </c>
      <c r="Q260" s="21">
        <f>S260-O260</f>
        <v>525</v>
      </c>
      <c r="R260" s="22">
        <f>S260/10.764</f>
        <v>139.35340022296546</v>
      </c>
      <c r="S260" s="46">
        <f>O260/0.65</f>
        <v>1500</v>
      </c>
      <c r="T260" s="34">
        <f t="shared" si="284"/>
        <v>16.295057599405428</v>
      </c>
      <c r="U260" s="37">
        <f t="shared" si="285"/>
        <v>175.4</v>
      </c>
    </row>
    <row r="261" spans="2:21" x14ac:dyDescent="0.3">
      <c r="B261" s="43">
        <v>548</v>
      </c>
      <c r="C261" s="1">
        <v>7</v>
      </c>
      <c r="D261" s="291"/>
      <c r="E261" s="14" t="s">
        <v>55</v>
      </c>
      <c r="F261" s="10">
        <v>3902</v>
      </c>
      <c r="G261" s="2" t="s">
        <v>58</v>
      </c>
      <c r="H261" s="3">
        <f>I261/10.764</f>
        <v>61.315496098104795</v>
      </c>
      <c r="I261" s="3">
        <v>660</v>
      </c>
      <c r="J261" s="4">
        <f>K261/10.764</f>
        <v>7.2463768115942031</v>
      </c>
      <c r="K261" s="5">
        <v>78</v>
      </c>
      <c r="L261" s="6">
        <f>M261/10.764</f>
        <v>1.3935340022296545</v>
      </c>
      <c r="M261" s="6">
        <v>15</v>
      </c>
      <c r="N261" s="6">
        <f t="shared" ref="N261:O266" si="286">H261+J261+L261</f>
        <v>69.955406911928648</v>
      </c>
      <c r="O261" s="6">
        <f>I261+K261+M261</f>
        <v>753</v>
      </c>
      <c r="P261" s="7">
        <f t="shared" ref="P261:Q266" si="287">R261-N261</f>
        <v>37.668296029500041</v>
      </c>
      <c r="Q261" s="7">
        <f>S261-O261</f>
        <v>405.46153846153834</v>
      </c>
      <c r="R261" s="8">
        <f>S261/10.764</f>
        <v>107.62370294142869</v>
      </c>
      <c r="S261" s="9">
        <f>O261/0.65</f>
        <v>1158.4615384615383</v>
      </c>
      <c r="T261" s="36">
        <f t="shared" si="284"/>
        <v>12.26309921962096</v>
      </c>
      <c r="U261" s="38">
        <f t="shared" si="285"/>
        <v>132</v>
      </c>
    </row>
    <row r="262" spans="2:21" x14ac:dyDescent="0.3">
      <c r="B262" s="43">
        <v>549</v>
      </c>
      <c r="C262" s="1">
        <v>7</v>
      </c>
      <c r="D262" s="291"/>
      <c r="E262" s="14" t="s">
        <v>55</v>
      </c>
      <c r="F262" s="10">
        <v>3903</v>
      </c>
      <c r="G262" s="2" t="s">
        <v>57</v>
      </c>
      <c r="H262" s="3">
        <f t="shared" ref="H262:H266" si="288">I262/10.764</f>
        <v>78.87402452619844</v>
      </c>
      <c r="I262" s="3">
        <v>849</v>
      </c>
      <c r="J262" s="4">
        <f t="shared" ref="J262:J266" si="289">K262/10.764</f>
        <v>9.9405425492382022</v>
      </c>
      <c r="K262" s="5">
        <v>107</v>
      </c>
      <c r="L262" s="6">
        <f t="shared" ref="L262:L266" si="290">M262/10.764</f>
        <v>1.4864362690449648</v>
      </c>
      <c r="M262" s="6">
        <v>16</v>
      </c>
      <c r="N262" s="6">
        <f t="shared" si="286"/>
        <v>90.3010033444816</v>
      </c>
      <c r="O262" s="6">
        <f t="shared" si="286"/>
        <v>972</v>
      </c>
      <c r="P262" s="7">
        <f t="shared" si="287"/>
        <v>48.62361718549009</v>
      </c>
      <c r="Q262" s="7">
        <f t="shared" si="287"/>
        <v>523.38461538461524</v>
      </c>
      <c r="R262" s="8">
        <f t="shared" ref="R262:R266" si="291">S262/10.764</f>
        <v>138.92462052997169</v>
      </c>
      <c r="S262" s="9">
        <f t="shared" ref="S262:S265" si="292">O262/0.65</f>
        <v>1495.3846153846152</v>
      </c>
      <c r="T262" s="36">
        <f t="shared" si="284"/>
        <v>15.774804905239689</v>
      </c>
      <c r="U262" s="38">
        <f t="shared" si="285"/>
        <v>169.8</v>
      </c>
    </row>
    <row r="263" spans="2:21" x14ac:dyDescent="0.3">
      <c r="B263" s="43">
        <v>550</v>
      </c>
      <c r="C263" s="1">
        <v>7</v>
      </c>
      <c r="D263" s="291"/>
      <c r="E263" s="14" t="s">
        <v>55</v>
      </c>
      <c r="F263" s="10">
        <v>3904</v>
      </c>
      <c r="G263" s="2" t="s">
        <v>58</v>
      </c>
      <c r="H263" s="3">
        <f t="shared" si="288"/>
        <v>58.900037160906727</v>
      </c>
      <c r="I263" s="3">
        <v>634</v>
      </c>
      <c r="J263" s="4">
        <f t="shared" si="289"/>
        <v>3.9947974730583429</v>
      </c>
      <c r="K263" s="5">
        <v>43</v>
      </c>
      <c r="L263" s="6">
        <f t="shared" si="290"/>
        <v>2.0438498699368264</v>
      </c>
      <c r="M263" s="6">
        <v>22</v>
      </c>
      <c r="N263" s="6">
        <f t="shared" si="286"/>
        <v>64.938684503901897</v>
      </c>
      <c r="O263" s="6">
        <f t="shared" si="286"/>
        <v>699</v>
      </c>
      <c r="P263" s="7">
        <f t="shared" si="287"/>
        <v>34.966983963639478</v>
      </c>
      <c r="Q263" s="7">
        <f t="shared" si="287"/>
        <v>376.38461538461524</v>
      </c>
      <c r="R263" s="8">
        <f t="shared" si="291"/>
        <v>99.905668467541375</v>
      </c>
      <c r="S263" s="9">
        <f t="shared" si="292"/>
        <v>1075.3846153846152</v>
      </c>
      <c r="T263" s="36">
        <f t="shared" si="284"/>
        <v>11.780007432181346</v>
      </c>
      <c r="U263" s="38">
        <f t="shared" si="285"/>
        <v>126.80000000000001</v>
      </c>
    </row>
    <row r="264" spans="2:21" x14ac:dyDescent="0.3">
      <c r="B264" s="43">
        <v>551</v>
      </c>
      <c r="C264" s="1">
        <v>7</v>
      </c>
      <c r="D264" s="291"/>
      <c r="E264" s="14" t="s">
        <v>55</v>
      </c>
      <c r="F264" s="10">
        <v>3905</v>
      </c>
      <c r="G264" s="2" t="s">
        <v>58</v>
      </c>
      <c r="H264" s="3">
        <f t="shared" si="288"/>
        <v>58.900037160906727</v>
      </c>
      <c r="I264" s="3">
        <v>634</v>
      </c>
      <c r="J264" s="4">
        <f t="shared" si="289"/>
        <v>3.9947974730583429</v>
      </c>
      <c r="K264" s="5">
        <v>43</v>
      </c>
      <c r="L264" s="6">
        <f t="shared" si="290"/>
        <v>2.0438498699368264</v>
      </c>
      <c r="M264" s="6">
        <v>22</v>
      </c>
      <c r="N264" s="6">
        <f t="shared" si="286"/>
        <v>64.938684503901897</v>
      </c>
      <c r="O264" s="6">
        <f t="shared" si="286"/>
        <v>699</v>
      </c>
      <c r="P264" s="7">
        <f t="shared" si="287"/>
        <v>34.966983963639478</v>
      </c>
      <c r="Q264" s="7">
        <f t="shared" si="287"/>
        <v>376.38461538461524</v>
      </c>
      <c r="R264" s="8">
        <f t="shared" si="291"/>
        <v>99.905668467541375</v>
      </c>
      <c r="S264" s="9">
        <f t="shared" si="292"/>
        <v>1075.3846153846152</v>
      </c>
      <c r="T264" s="36">
        <f t="shared" si="284"/>
        <v>11.780007432181346</v>
      </c>
      <c r="U264" s="38">
        <f t="shared" si="285"/>
        <v>126.80000000000001</v>
      </c>
    </row>
    <row r="265" spans="2:21" x14ac:dyDescent="0.3">
      <c r="B265" s="43">
        <v>552</v>
      </c>
      <c r="C265" s="1">
        <v>7</v>
      </c>
      <c r="D265" s="291"/>
      <c r="E265" s="14" t="s">
        <v>55</v>
      </c>
      <c r="F265" s="10">
        <v>3906</v>
      </c>
      <c r="G265" s="2" t="s">
        <v>58</v>
      </c>
      <c r="H265" s="3">
        <f t="shared" si="288"/>
        <v>58.900037160906727</v>
      </c>
      <c r="I265" s="3">
        <v>634</v>
      </c>
      <c r="J265" s="4">
        <f t="shared" si="289"/>
        <v>3.9947974730583429</v>
      </c>
      <c r="K265" s="5">
        <v>43</v>
      </c>
      <c r="L265" s="6">
        <f t="shared" si="290"/>
        <v>2.0438498699368264</v>
      </c>
      <c r="M265" s="6">
        <v>22</v>
      </c>
      <c r="N265" s="6">
        <f t="shared" si="286"/>
        <v>64.938684503901897</v>
      </c>
      <c r="O265" s="6">
        <f t="shared" si="286"/>
        <v>699</v>
      </c>
      <c r="P265" s="7">
        <f t="shared" si="287"/>
        <v>34.966983963639478</v>
      </c>
      <c r="Q265" s="7">
        <f t="shared" si="287"/>
        <v>376.38461538461524</v>
      </c>
      <c r="R265" s="8">
        <f t="shared" si="291"/>
        <v>99.905668467541375</v>
      </c>
      <c r="S265" s="9">
        <f t="shared" si="292"/>
        <v>1075.3846153846152</v>
      </c>
      <c r="T265" s="36">
        <f t="shared" si="284"/>
        <v>11.780007432181346</v>
      </c>
      <c r="U265" s="38">
        <f t="shared" si="285"/>
        <v>126.80000000000001</v>
      </c>
    </row>
    <row r="266" spans="2:21" ht="15" thickBot="1" x14ac:dyDescent="0.35">
      <c r="B266" s="43">
        <v>553</v>
      </c>
      <c r="C266" s="1">
        <v>7</v>
      </c>
      <c r="D266" s="291"/>
      <c r="E266" s="14" t="s">
        <v>55</v>
      </c>
      <c r="F266" s="10">
        <v>3907</v>
      </c>
      <c r="G266" s="2" t="s">
        <v>57</v>
      </c>
      <c r="H266" s="3">
        <f t="shared" si="288"/>
        <v>81.661092530657754</v>
      </c>
      <c r="I266" s="3">
        <v>879</v>
      </c>
      <c r="J266" s="4">
        <f t="shared" si="289"/>
        <v>9.3831289483463394</v>
      </c>
      <c r="K266" s="5">
        <v>101</v>
      </c>
      <c r="L266" s="6">
        <f t="shared" si="290"/>
        <v>2.1367521367521367</v>
      </c>
      <c r="M266" s="6">
        <v>23</v>
      </c>
      <c r="N266" s="6">
        <f t="shared" si="286"/>
        <v>93.18097361575623</v>
      </c>
      <c r="O266" s="6">
        <f t="shared" si="286"/>
        <v>1003</v>
      </c>
      <c r="P266" s="7">
        <f t="shared" si="287"/>
        <v>50.174370408484137</v>
      </c>
      <c r="Q266" s="7">
        <f t="shared" si="287"/>
        <v>540.07692307692309</v>
      </c>
      <c r="R266" s="8">
        <f t="shared" si="291"/>
        <v>143.35534402424037</v>
      </c>
      <c r="S266" s="9">
        <f>O266/0.65</f>
        <v>1543.0769230769231</v>
      </c>
      <c r="T266" s="36">
        <f t="shared" si="284"/>
        <v>16.33221850613155</v>
      </c>
      <c r="U266" s="38">
        <f t="shared" si="285"/>
        <v>175.8</v>
      </c>
    </row>
    <row r="267" spans="2:21" x14ac:dyDescent="0.3">
      <c r="B267" s="49">
        <v>562</v>
      </c>
      <c r="C267" s="42">
        <v>7</v>
      </c>
      <c r="D267" s="290" t="s">
        <v>49</v>
      </c>
      <c r="E267" s="15" t="s">
        <v>55</v>
      </c>
      <c r="F267" s="30">
        <v>4001</v>
      </c>
      <c r="G267" s="16" t="s">
        <v>57</v>
      </c>
      <c r="H267" s="17">
        <f>I267/10.764</f>
        <v>81.475287997027138</v>
      </c>
      <c r="I267" s="17">
        <v>877</v>
      </c>
      <c r="J267" s="18">
        <f>K267/10.764</f>
        <v>7.1534745447788932</v>
      </c>
      <c r="K267" s="19">
        <v>77</v>
      </c>
      <c r="L267" s="20">
        <f>M267/10.764</f>
        <v>1.9509476031215163</v>
      </c>
      <c r="M267" s="20">
        <v>21</v>
      </c>
      <c r="N267" s="20">
        <f>H267+J267+L267</f>
        <v>90.579710144927546</v>
      </c>
      <c r="O267" s="20">
        <f>M267+K267+I267</f>
        <v>975</v>
      </c>
      <c r="P267" s="21">
        <f>R267-N267</f>
        <v>48.773690078037916</v>
      </c>
      <c r="Q267" s="21">
        <f>S267-O267</f>
        <v>525</v>
      </c>
      <c r="R267" s="22">
        <f>S267/10.764</f>
        <v>139.35340022296546</v>
      </c>
      <c r="S267" s="46">
        <f>O267/0.65</f>
        <v>1500</v>
      </c>
      <c r="T267" s="34">
        <f t="shared" si="284"/>
        <v>16.295057599405428</v>
      </c>
      <c r="U267" s="37">
        <f t="shared" si="285"/>
        <v>175.4</v>
      </c>
    </row>
    <row r="268" spans="2:21" x14ac:dyDescent="0.3">
      <c r="B268" s="43">
        <v>563</v>
      </c>
      <c r="C268" s="1">
        <v>7</v>
      </c>
      <c r="D268" s="291"/>
      <c r="E268" s="14" t="s">
        <v>55</v>
      </c>
      <c r="F268" s="10">
        <v>4002</v>
      </c>
      <c r="G268" s="2" t="s">
        <v>58</v>
      </c>
      <c r="H268" s="3">
        <f>I268/10.764</f>
        <v>61.315496098104795</v>
      </c>
      <c r="I268" s="3">
        <v>660</v>
      </c>
      <c r="J268" s="4">
        <f>K268/10.764</f>
        <v>7.2463768115942031</v>
      </c>
      <c r="K268" s="5">
        <v>78</v>
      </c>
      <c r="L268" s="6">
        <f>M268/10.764</f>
        <v>1.3935340022296545</v>
      </c>
      <c r="M268" s="6">
        <v>15</v>
      </c>
      <c r="N268" s="6">
        <f t="shared" ref="N268:O273" si="293">H268+J268+L268</f>
        <v>69.955406911928648</v>
      </c>
      <c r="O268" s="6">
        <f>I268+K268+M268</f>
        <v>753</v>
      </c>
      <c r="P268" s="7">
        <f t="shared" ref="P268:Q273" si="294">R268-N268</f>
        <v>37.668296029500041</v>
      </c>
      <c r="Q268" s="7">
        <f>S268-O268</f>
        <v>405.46153846153834</v>
      </c>
      <c r="R268" s="8">
        <f>S268/10.764</f>
        <v>107.62370294142869</v>
      </c>
      <c r="S268" s="9">
        <f>O268/0.65</f>
        <v>1158.4615384615383</v>
      </c>
      <c r="T268" s="36">
        <f t="shared" si="284"/>
        <v>12.26309921962096</v>
      </c>
      <c r="U268" s="38">
        <f t="shared" si="285"/>
        <v>132</v>
      </c>
    </row>
    <row r="269" spans="2:21" x14ac:dyDescent="0.3">
      <c r="B269" s="43">
        <v>564</v>
      </c>
      <c r="C269" s="1">
        <v>7</v>
      </c>
      <c r="D269" s="291"/>
      <c r="E269" s="14" t="s">
        <v>55</v>
      </c>
      <c r="F269" s="10">
        <v>4003</v>
      </c>
      <c r="G269" s="2" t="s">
        <v>57</v>
      </c>
      <c r="H269" s="3">
        <f t="shared" ref="H269:H273" si="295">I269/10.764</f>
        <v>78.87402452619844</v>
      </c>
      <c r="I269" s="3">
        <v>849</v>
      </c>
      <c r="J269" s="4">
        <f t="shared" ref="J269:J273" si="296">K269/10.764</f>
        <v>9.9405425492382022</v>
      </c>
      <c r="K269" s="5">
        <v>107</v>
      </c>
      <c r="L269" s="6">
        <f t="shared" ref="L269:L273" si="297">M269/10.764</f>
        <v>1.4864362690449648</v>
      </c>
      <c r="M269" s="6">
        <v>16</v>
      </c>
      <c r="N269" s="6">
        <f t="shared" si="293"/>
        <v>90.3010033444816</v>
      </c>
      <c r="O269" s="6">
        <f t="shared" si="293"/>
        <v>972</v>
      </c>
      <c r="P269" s="7">
        <f t="shared" si="294"/>
        <v>48.62361718549009</v>
      </c>
      <c r="Q269" s="7">
        <f t="shared" si="294"/>
        <v>523.38461538461524</v>
      </c>
      <c r="R269" s="8">
        <f t="shared" ref="R269:R273" si="298">S269/10.764</f>
        <v>138.92462052997169</v>
      </c>
      <c r="S269" s="9">
        <f t="shared" ref="S269:S272" si="299">O269/0.65</f>
        <v>1495.3846153846152</v>
      </c>
      <c r="T269" s="36">
        <f t="shared" si="284"/>
        <v>15.774804905239689</v>
      </c>
      <c r="U269" s="38">
        <f t="shared" si="285"/>
        <v>169.8</v>
      </c>
    </row>
    <row r="270" spans="2:21" x14ac:dyDescent="0.3">
      <c r="B270" s="43">
        <v>565</v>
      </c>
      <c r="C270" s="1">
        <v>7</v>
      </c>
      <c r="D270" s="291"/>
      <c r="E270" s="14" t="s">
        <v>55</v>
      </c>
      <c r="F270" s="10">
        <v>4004</v>
      </c>
      <c r="G270" s="2" t="s">
        <v>58</v>
      </c>
      <c r="H270" s="3">
        <f t="shared" si="295"/>
        <v>58.900037160906727</v>
      </c>
      <c r="I270" s="3">
        <v>634</v>
      </c>
      <c r="J270" s="4">
        <f t="shared" si="296"/>
        <v>3.9947974730583429</v>
      </c>
      <c r="K270" s="5">
        <v>43</v>
      </c>
      <c r="L270" s="6">
        <f t="shared" si="297"/>
        <v>2.0438498699368264</v>
      </c>
      <c r="M270" s="6">
        <v>22</v>
      </c>
      <c r="N270" s="6">
        <f t="shared" si="293"/>
        <v>64.938684503901897</v>
      </c>
      <c r="O270" s="6">
        <f t="shared" si="293"/>
        <v>699</v>
      </c>
      <c r="P270" s="7">
        <f t="shared" si="294"/>
        <v>34.966983963639478</v>
      </c>
      <c r="Q270" s="7">
        <f t="shared" si="294"/>
        <v>376.38461538461524</v>
      </c>
      <c r="R270" s="8">
        <f t="shared" si="298"/>
        <v>99.905668467541375</v>
      </c>
      <c r="S270" s="9">
        <f t="shared" si="299"/>
        <v>1075.3846153846152</v>
      </c>
      <c r="T270" s="36">
        <f t="shared" si="284"/>
        <v>11.780007432181346</v>
      </c>
      <c r="U270" s="38">
        <f t="shared" si="285"/>
        <v>126.80000000000001</v>
      </c>
    </row>
    <row r="271" spans="2:21" x14ac:dyDescent="0.3">
      <c r="B271" s="43">
        <v>566</v>
      </c>
      <c r="C271" s="1">
        <v>7</v>
      </c>
      <c r="D271" s="291"/>
      <c r="E271" s="14" t="s">
        <v>55</v>
      </c>
      <c r="F271" s="10">
        <v>4005</v>
      </c>
      <c r="G271" s="2" t="s">
        <v>58</v>
      </c>
      <c r="H271" s="3">
        <f t="shared" si="295"/>
        <v>58.900037160906727</v>
      </c>
      <c r="I271" s="3">
        <v>634</v>
      </c>
      <c r="J271" s="4">
        <f t="shared" si="296"/>
        <v>3.9947974730583429</v>
      </c>
      <c r="K271" s="5">
        <v>43</v>
      </c>
      <c r="L271" s="6">
        <f t="shared" si="297"/>
        <v>2.0438498699368264</v>
      </c>
      <c r="M271" s="6">
        <v>22</v>
      </c>
      <c r="N271" s="6">
        <f t="shared" si="293"/>
        <v>64.938684503901897</v>
      </c>
      <c r="O271" s="6">
        <f t="shared" si="293"/>
        <v>699</v>
      </c>
      <c r="P271" s="7">
        <f t="shared" si="294"/>
        <v>34.966983963639478</v>
      </c>
      <c r="Q271" s="7">
        <f t="shared" si="294"/>
        <v>376.38461538461524</v>
      </c>
      <c r="R271" s="8">
        <f t="shared" si="298"/>
        <v>99.905668467541375</v>
      </c>
      <c r="S271" s="9">
        <f t="shared" si="299"/>
        <v>1075.3846153846152</v>
      </c>
      <c r="T271" s="36">
        <f t="shared" si="284"/>
        <v>11.780007432181346</v>
      </c>
      <c r="U271" s="38">
        <f t="shared" si="285"/>
        <v>126.80000000000001</v>
      </c>
    </row>
    <row r="272" spans="2:21" x14ac:dyDescent="0.3">
      <c r="B272" s="43">
        <v>567</v>
      </c>
      <c r="C272" s="1">
        <v>7</v>
      </c>
      <c r="D272" s="291"/>
      <c r="E272" s="14" t="s">
        <v>55</v>
      </c>
      <c r="F272" s="10">
        <v>4006</v>
      </c>
      <c r="G272" s="2" t="s">
        <v>58</v>
      </c>
      <c r="H272" s="3">
        <f t="shared" si="295"/>
        <v>58.900037160906727</v>
      </c>
      <c r="I272" s="3">
        <v>634</v>
      </c>
      <c r="J272" s="4">
        <f t="shared" si="296"/>
        <v>3.9947974730583429</v>
      </c>
      <c r="K272" s="5">
        <v>43</v>
      </c>
      <c r="L272" s="6">
        <f t="shared" si="297"/>
        <v>2.0438498699368264</v>
      </c>
      <c r="M272" s="6">
        <v>22</v>
      </c>
      <c r="N272" s="6">
        <f t="shared" si="293"/>
        <v>64.938684503901897</v>
      </c>
      <c r="O272" s="6">
        <f t="shared" si="293"/>
        <v>699</v>
      </c>
      <c r="P272" s="7">
        <f t="shared" si="294"/>
        <v>34.966983963639478</v>
      </c>
      <c r="Q272" s="7">
        <f t="shared" si="294"/>
        <v>376.38461538461524</v>
      </c>
      <c r="R272" s="8">
        <f t="shared" si="298"/>
        <v>99.905668467541375</v>
      </c>
      <c r="S272" s="9">
        <f t="shared" si="299"/>
        <v>1075.3846153846152</v>
      </c>
      <c r="T272" s="36">
        <f t="shared" si="284"/>
        <v>11.780007432181346</v>
      </c>
      <c r="U272" s="38">
        <f t="shared" si="285"/>
        <v>126.80000000000001</v>
      </c>
    </row>
    <row r="273" spans="2:21" ht="15" thickBot="1" x14ac:dyDescent="0.35">
      <c r="B273" s="43">
        <v>568</v>
      </c>
      <c r="C273" s="1">
        <v>7</v>
      </c>
      <c r="D273" s="291"/>
      <c r="E273" s="14" t="s">
        <v>55</v>
      </c>
      <c r="F273" s="10">
        <v>4007</v>
      </c>
      <c r="G273" s="2" t="s">
        <v>57</v>
      </c>
      <c r="H273" s="3">
        <f t="shared" si="295"/>
        <v>81.661092530657754</v>
      </c>
      <c r="I273" s="3">
        <v>879</v>
      </c>
      <c r="J273" s="4">
        <f t="shared" si="296"/>
        <v>9.3831289483463394</v>
      </c>
      <c r="K273" s="5">
        <v>101</v>
      </c>
      <c r="L273" s="6">
        <f t="shared" si="297"/>
        <v>2.1367521367521367</v>
      </c>
      <c r="M273" s="6">
        <v>23</v>
      </c>
      <c r="N273" s="6">
        <f t="shared" si="293"/>
        <v>93.18097361575623</v>
      </c>
      <c r="O273" s="6">
        <f t="shared" si="293"/>
        <v>1003</v>
      </c>
      <c r="P273" s="7">
        <f t="shared" si="294"/>
        <v>50.174370408484137</v>
      </c>
      <c r="Q273" s="7">
        <f t="shared" si="294"/>
        <v>540.07692307692309</v>
      </c>
      <c r="R273" s="8">
        <f t="shared" si="298"/>
        <v>143.35534402424037</v>
      </c>
      <c r="S273" s="9">
        <f>O273/0.65</f>
        <v>1543.0769230769231</v>
      </c>
      <c r="T273" s="36">
        <f t="shared" si="284"/>
        <v>16.33221850613155</v>
      </c>
      <c r="U273" s="38">
        <f t="shared" si="285"/>
        <v>175.8</v>
      </c>
    </row>
    <row r="274" spans="2:21" x14ac:dyDescent="0.3">
      <c r="B274" s="49">
        <v>577</v>
      </c>
      <c r="C274" s="42">
        <v>7</v>
      </c>
      <c r="D274" s="290" t="s">
        <v>50</v>
      </c>
      <c r="E274" s="15" t="s">
        <v>55</v>
      </c>
      <c r="F274" s="30">
        <v>4101</v>
      </c>
      <c r="G274" s="16" t="s">
        <v>57</v>
      </c>
      <c r="H274" s="17">
        <f>I274/10.764</f>
        <v>81.475287997027138</v>
      </c>
      <c r="I274" s="17">
        <v>877</v>
      </c>
      <c r="J274" s="18">
        <f>K274/10.764</f>
        <v>7.1534745447788932</v>
      </c>
      <c r="K274" s="19">
        <v>77</v>
      </c>
      <c r="L274" s="20">
        <f>M274/10.764</f>
        <v>1.9509476031215163</v>
      </c>
      <c r="M274" s="20">
        <v>21</v>
      </c>
      <c r="N274" s="20">
        <f>H274+J274+L274</f>
        <v>90.579710144927546</v>
      </c>
      <c r="O274" s="20">
        <f>M274+K274+I274</f>
        <v>975</v>
      </c>
      <c r="P274" s="21">
        <f>R274-N274</f>
        <v>48.773690078037916</v>
      </c>
      <c r="Q274" s="21">
        <f>S274-O274</f>
        <v>525</v>
      </c>
      <c r="R274" s="22">
        <f>S274/10.764</f>
        <v>139.35340022296546</v>
      </c>
      <c r="S274" s="46">
        <f>O274/0.65</f>
        <v>1500</v>
      </c>
      <c r="T274" s="34">
        <f t="shared" si="284"/>
        <v>16.295057599405428</v>
      </c>
      <c r="U274" s="37">
        <f t="shared" si="285"/>
        <v>175.4</v>
      </c>
    </row>
    <row r="275" spans="2:21" x14ac:dyDescent="0.3">
      <c r="B275" s="43">
        <v>578</v>
      </c>
      <c r="C275" s="1">
        <v>7</v>
      </c>
      <c r="D275" s="291"/>
      <c r="E275" s="14" t="s">
        <v>55</v>
      </c>
      <c r="F275" s="10">
        <v>4102</v>
      </c>
      <c r="G275" s="2" t="s">
        <v>58</v>
      </c>
      <c r="H275" s="3">
        <f>I275/10.764</f>
        <v>61.315496098104795</v>
      </c>
      <c r="I275" s="3">
        <v>660</v>
      </c>
      <c r="J275" s="4">
        <f>K275/10.764</f>
        <v>7.2463768115942031</v>
      </c>
      <c r="K275" s="5">
        <v>78</v>
      </c>
      <c r="L275" s="6">
        <f>M275/10.764</f>
        <v>1.3935340022296545</v>
      </c>
      <c r="M275" s="6">
        <v>15</v>
      </c>
      <c r="N275" s="6">
        <f t="shared" ref="N275:O280" si="300">H275+J275+L275</f>
        <v>69.955406911928648</v>
      </c>
      <c r="O275" s="6">
        <f>I275+K275+M275</f>
        <v>753</v>
      </c>
      <c r="P275" s="7">
        <f t="shared" ref="P275:Q280" si="301">R275-N275</f>
        <v>37.668296029500041</v>
      </c>
      <c r="Q275" s="7">
        <f>S275-O275</f>
        <v>405.46153846153834</v>
      </c>
      <c r="R275" s="8">
        <f>S275/10.764</f>
        <v>107.62370294142869</v>
      </c>
      <c r="S275" s="9">
        <f>O275/0.65</f>
        <v>1158.4615384615383</v>
      </c>
      <c r="T275" s="36">
        <f t="shared" si="284"/>
        <v>12.26309921962096</v>
      </c>
      <c r="U275" s="38">
        <f t="shared" si="285"/>
        <v>132</v>
      </c>
    </row>
    <row r="276" spans="2:21" x14ac:dyDescent="0.3">
      <c r="B276" s="43">
        <v>579</v>
      </c>
      <c r="C276" s="1">
        <v>7</v>
      </c>
      <c r="D276" s="291"/>
      <c r="E276" s="14" t="s">
        <v>55</v>
      </c>
      <c r="F276" s="10">
        <v>4103</v>
      </c>
      <c r="G276" s="2" t="s">
        <v>57</v>
      </c>
      <c r="H276" s="3">
        <f t="shared" ref="H276:H280" si="302">I276/10.764</f>
        <v>78.87402452619844</v>
      </c>
      <c r="I276" s="3">
        <v>849</v>
      </c>
      <c r="J276" s="4">
        <f t="shared" ref="J276:J280" si="303">K276/10.764</f>
        <v>9.9405425492382022</v>
      </c>
      <c r="K276" s="5">
        <v>107</v>
      </c>
      <c r="L276" s="6">
        <f t="shared" ref="L276:L280" si="304">M276/10.764</f>
        <v>1.4864362690449648</v>
      </c>
      <c r="M276" s="6">
        <v>16</v>
      </c>
      <c r="N276" s="6">
        <f t="shared" si="300"/>
        <v>90.3010033444816</v>
      </c>
      <c r="O276" s="6">
        <f t="shared" si="300"/>
        <v>972</v>
      </c>
      <c r="P276" s="7">
        <f t="shared" si="301"/>
        <v>48.62361718549009</v>
      </c>
      <c r="Q276" s="7">
        <f t="shared" si="301"/>
        <v>523.38461538461524</v>
      </c>
      <c r="R276" s="8">
        <f t="shared" ref="R276:R280" si="305">S276/10.764</f>
        <v>138.92462052997169</v>
      </c>
      <c r="S276" s="9">
        <f t="shared" ref="S276:S279" si="306">O276/0.65</f>
        <v>1495.3846153846152</v>
      </c>
      <c r="T276" s="36">
        <f t="shared" si="284"/>
        <v>15.774804905239689</v>
      </c>
      <c r="U276" s="38">
        <f t="shared" si="285"/>
        <v>169.8</v>
      </c>
    </row>
    <row r="277" spans="2:21" x14ac:dyDescent="0.3">
      <c r="B277" s="43">
        <v>580</v>
      </c>
      <c r="C277" s="1">
        <v>7</v>
      </c>
      <c r="D277" s="291"/>
      <c r="E277" s="14" t="s">
        <v>55</v>
      </c>
      <c r="F277" s="10">
        <v>4104</v>
      </c>
      <c r="G277" s="2" t="s">
        <v>58</v>
      </c>
      <c r="H277" s="3">
        <f t="shared" si="302"/>
        <v>58.900037160906727</v>
      </c>
      <c r="I277" s="3">
        <v>634</v>
      </c>
      <c r="J277" s="4">
        <f t="shared" si="303"/>
        <v>3.9947974730583429</v>
      </c>
      <c r="K277" s="5">
        <v>43</v>
      </c>
      <c r="L277" s="6">
        <f t="shared" si="304"/>
        <v>2.0438498699368264</v>
      </c>
      <c r="M277" s="6">
        <v>22</v>
      </c>
      <c r="N277" s="6">
        <f t="shared" si="300"/>
        <v>64.938684503901897</v>
      </c>
      <c r="O277" s="6">
        <f t="shared" si="300"/>
        <v>699</v>
      </c>
      <c r="P277" s="7">
        <f t="shared" si="301"/>
        <v>34.966983963639478</v>
      </c>
      <c r="Q277" s="7">
        <f t="shared" si="301"/>
        <v>376.38461538461524</v>
      </c>
      <c r="R277" s="8">
        <f t="shared" si="305"/>
        <v>99.905668467541375</v>
      </c>
      <c r="S277" s="9">
        <f t="shared" si="306"/>
        <v>1075.3846153846152</v>
      </c>
      <c r="T277" s="36">
        <f t="shared" si="284"/>
        <v>11.780007432181346</v>
      </c>
      <c r="U277" s="38">
        <f t="shared" si="285"/>
        <v>126.80000000000001</v>
      </c>
    </row>
    <row r="278" spans="2:21" x14ac:dyDescent="0.3">
      <c r="B278" s="43">
        <v>581</v>
      </c>
      <c r="C278" s="1">
        <v>7</v>
      </c>
      <c r="D278" s="291"/>
      <c r="E278" s="14" t="s">
        <v>55</v>
      </c>
      <c r="F278" s="10">
        <v>4105</v>
      </c>
      <c r="G278" s="2" t="s">
        <v>58</v>
      </c>
      <c r="H278" s="3">
        <f t="shared" si="302"/>
        <v>58.900037160906727</v>
      </c>
      <c r="I278" s="3">
        <v>634</v>
      </c>
      <c r="J278" s="4">
        <f t="shared" si="303"/>
        <v>3.9947974730583429</v>
      </c>
      <c r="K278" s="5">
        <v>43</v>
      </c>
      <c r="L278" s="6">
        <f t="shared" si="304"/>
        <v>2.0438498699368264</v>
      </c>
      <c r="M278" s="6">
        <v>22</v>
      </c>
      <c r="N278" s="6">
        <f t="shared" si="300"/>
        <v>64.938684503901897</v>
      </c>
      <c r="O278" s="6">
        <f t="shared" si="300"/>
        <v>699</v>
      </c>
      <c r="P278" s="7">
        <f t="shared" si="301"/>
        <v>34.966983963639478</v>
      </c>
      <c r="Q278" s="7">
        <f t="shared" si="301"/>
        <v>376.38461538461524</v>
      </c>
      <c r="R278" s="8">
        <f t="shared" si="305"/>
        <v>99.905668467541375</v>
      </c>
      <c r="S278" s="9">
        <f t="shared" si="306"/>
        <v>1075.3846153846152</v>
      </c>
      <c r="T278" s="36">
        <f t="shared" si="284"/>
        <v>11.780007432181346</v>
      </c>
      <c r="U278" s="38">
        <f t="shared" si="285"/>
        <v>126.80000000000001</v>
      </c>
    </row>
    <row r="279" spans="2:21" x14ac:dyDescent="0.3">
      <c r="B279" s="43">
        <v>582</v>
      </c>
      <c r="C279" s="1">
        <v>7</v>
      </c>
      <c r="D279" s="291"/>
      <c r="E279" s="14" t="s">
        <v>55</v>
      </c>
      <c r="F279" s="10">
        <v>4106</v>
      </c>
      <c r="G279" s="2" t="s">
        <v>58</v>
      </c>
      <c r="H279" s="3">
        <f t="shared" si="302"/>
        <v>58.900037160906727</v>
      </c>
      <c r="I279" s="3">
        <v>634</v>
      </c>
      <c r="J279" s="4">
        <f t="shared" si="303"/>
        <v>3.9947974730583429</v>
      </c>
      <c r="K279" s="5">
        <v>43</v>
      </c>
      <c r="L279" s="6">
        <f t="shared" si="304"/>
        <v>2.0438498699368264</v>
      </c>
      <c r="M279" s="6">
        <v>22</v>
      </c>
      <c r="N279" s="6">
        <f t="shared" si="300"/>
        <v>64.938684503901897</v>
      </c>
      <c r="O279" s="6">
        <f t="shared" si="300"/>
        <v>699</v>
      </c>
      <c r="P279" s="7">
        <f t="shared" si="301"/>
        <v>34.966983963639478</v>
      </c>
      <c r="Q279" s="7">
        <f t="shared" si="301"/>
        <v>376.38461538461524</v>
      </c>
      <c r="R279" s="8">
        <f t="shared" si="305"/>
        <v>99.905668467541375</v>
      </c>
      <c r="S279" s="9">
        <f t="shared" si="306"/>
        <v>1075.3846153846152</v>
      </c>
      <c r="T279" s="36">
        <f t="shared" si="284"/>
        <v>11.780007432181346</v>
      </c>
      <c r="U279" s="38">
        <f t="shared" si="285"/>
        <v>126.80000000000001</v>
      </c>
    </row>
    <row r="280" spans="2:21" ht="15" thickBot="1" x14ac:dyDescent="0.35">
      <c r="B280" s="43">
        <v>583</v>
      </c>
      <c r="C280" s="1">
        <v>7</v>
      </c>
      <c r="D280" s="291"/>
      <c r="E280" s="14" t="s">
        <v>55</v>
      </c>
      <c r="F280" s="10">
        <v>4107</v>
      </c>
      <c r="G280" s="2" t="s">
        <v>57</v>
      </c>
      <c r="H280" s="3">
        <f t="shared" si="302"/>
        <v>81.661092530657754</v>
      </c>
      <c r="I280" s="3">
        <v>879</v>
      </c>
      <c r="J280" s="4">
        <f t="shared" si="303"/>
        <v>9.3831289483463394</v>
      </c>
      <c r="K280" s="5">
        <v>101</v>
      </c>
      <c r="L280" s="6">
        <f t="shared" si="304"/>
        <v>2.1367521367521367</v>
      </c>
      <c r="M280" s="6">
        <v>23</v>
      </c>
      <c r="N280" s="6">
        <f t="shared" si="300"/>
        <v>93.18097361575623</v>
      </c>
      <c r="O280" s="6">
        <f t="shared" si="300"/>
        <v>1003</v>
      </c>
      <c r="P280" s="7">
        <f t="shared" si="301"/>
        <v>50.174370408484137</v>
      </c>
      <c r="Q280" s="7">
        <f t="shared" si="301"/>
        <v>540.07692307692309</v>
      </c>
      <c r="R280" s="8">
        <f t="shared" si="305"/>
        <v>143.35534402424037</v>
      </c>
      <c r="S280" s="9">
        <f>O280/0.65</f>
        <v>1543.0769230769231</v>
      </c>
      <c r="T280" s="36">
        <f t="shared" si="284"/>
        <v>16.33221850613155</v>
      </c>
      <c r="U280" s="38">
        <f t="shared" si="285"/>
        <v>175.8</v>
      </c>
    </row>
    <row r="281" spans="2:21" x14ac:dyDescent="0.3">
      <c r="B281" s="49">
        <v>592</v>
      </c>
      <c r="C281" s="42">
        <v>7</v>
      </c>
      <c r="D281" s="290" t="s">
        <v>51</v>
      </c>
      <c r="E281" s="15" t="s">
        <v>55</v>
      </c>
      <c r="F281" s="30">
        <v>4201</v>
      </c>
      <c r="G281" s="16" t="s">
        <v>57</v>
      </c>
      <c r="H281" s="17">
        <f>I281/10.764</f>
        <v>81.475287997027138</v>
      </c>
      <c r="I281" s="17">
        <v>877</v>
      </c>
      <c r="J281" s="18">
        <f>K281/10.764</f>
        <v>7.1534745447788932</v>
      </c>
      <c r="K281" s="19">
        <v>77</v>
      </c>
      <c r="L281" s="20">
        <f>M281/10.764</f>
        <v>1.9509476031215163</v>
      </c>
      <c r="M281" s="20">
        <v>21</v>
      </c>
      <c r="N281" s="20">
        <f>H281+J281+L281</f>
        <v>90.579710144927546</v>
      </c>
      <c r="O281" s="20">
        <f>M281+K281+I281</f>
        <v>975</v>
      </c>
      <c r="P281" s="21">
        <f>R281-N281</f>
        <v>48.773690078037916</v>
      </c>
      <c r="Q281" s="21">
        <f>S281-O281</f>
        <v>525</v>
      </c>
      <c r="R281" s="22">
        <f>S281/10.764</f>
        <v>139.35340022296546</v>
      </c>
      <c r="S281" s="46">
        <f>O281/0.65</f>
        <v>1500</v>
      </c>
      <c r="T281" s="34">
        <f t="shared" si="284"/>
        <v>16.295057599405428</v>
      </c>
      <c r="U281" s="37">
        <f t="shared" si="285"/>
        <v>175.4</v>
      </c>
    </row>
    <row r="282" spans="2:21" x14ac:dyDescent="0.3">
      <c r="B282" s="43">
        <v>593</v>
      </c>
      <c r="C282" s="1">
        <v>7</v>
      </c>
      <c r="D282" s="291"/>
      <c r="E282" s="14" t="s">
        <v>55</v>
      </c>
      <c r="F282" s="10">
        <v>4202</v>
      </c>
      <c r="G282" s="2" t="s">
        <v>58</v>
      </c>
      <c r="H282" s="3">
        <f>I282/10.764</f>
        <v>61.315496098104795</v>
      </c>
      <c r="I282" s="3">
        <v>660</v>
      </c>
      <c r="J282" s="4">
        <f>K282/10.764</f>
        <v>7.2463768115942031</v>
      </c>
      <c r="K282" s="5">
        <v>78</v>
      </c>
      <c r="L282" s="6">
        <f>M282/10.764</f>
        <v>1.3935340022296545</v>
      </c>
      <c r="M282" s="6">
        <v>15</v>
      </c>
      <c r="N282" s="6">
        <f t="shared" ref="N282:O287" si="307">H282+J282+L282</f>
        <v>69.955406911928648</v>
      </c>
      <c r="O282" s="6">
        <f>I282+K282+M282</f>
        <v>753</v>
      </c>
      <c r="P282" s="7">
        <f t="shared" ref="P282:Q287" si="308">R282-N282</f>
        <v>37.668296029500041</v>
      </c>
      <c r="Q282" s="7">
        <f>S282-O282</f>
        <v>405.46153846153834</v>
      </c>
      <c r="R282" s="8">
        <f>S282/10.764</f>
        <v>107.62370294142869</v>
      </c>
      <c r="S282" s="9">
        <f>O282/0.65</f>
        <v>1158.4615384615383</v>
      </c>
      <c r="T282" s="36">
        <f t="shared" si="284"/>
        <v>12.26309921962096</v>
      </c>
      <c r="U282" s="38">
        <f t="shared" si="285"/>
        <v>132</v>
      </c>
    </row>
    <row r="283" spans="2:21" x14ac:dyDescent="0.3">
      <c r="B283" s="43">
        <v>594</v>
      </c>
      <c r="C283" s="1">
        <v>7</v>
      </c>
      <c r="D283" s="291"/>
      <c r="E283" s="14" t="s">
        <v>55</v>
      </c>
      <c r="F283" s="10">
        <v>4203</v>
      </c>
      <c r="G283" s="2" t="s">
        <v>57</v>
      </c>
      <c r="H283" s="3">
        <f t="shared" ref="H283:H287" si="309">I283/10.764</f>
        <v>78.87402452619844</v>
      </c>
      <c r="I283" s="3">
        <v>849</v>
      </c>
      <c r="J283" s="4">
        <f t="shared" ref="J283:J287" si="310">K283/10.764</f>
        <v>9.9405425492382022</v>
      </c>
      <c r="K283" s="5">
        <v>107</v>
      </c>
      <c r="L283" s="6">
        <f t="shared" ref="L283:L287" si="311">M283/10.764</f>
        <v>1.4864362690449648</v>
      </c>
      <c r="M283" s="6">
        <v>16</v>
      </c>
      <c r="N283" s="6">
        <f t="shared" si="307"/>
        <v>90.3010033444816</v>
      </c>
      <c r="O283" s="6">
        <f t="shared" si="307"/>
        <v>972</v>
      </c>
      <c r="P283" s="7">
        <f t="shared" si="308"/>
        <v>48.62361718549009</v>
      </c>
      <c r="Q283" s="7">
        <f t="shared" si="308"/>
        <v>523.38461538461524</v>
      </c>
      <c r="R283" s="8">
        <f t="shared" ref="R283:R287" si="312">S283/10.764</f>
        <v>138.92462052997169</v>
      </c>
      <c r="S283" s="9">
        <f t="shared" ref="S283:S286" si="313">O283/0.65</f>
        <v>1495.3846153846152</v>
      </c>
      <c r="T283" s="36">
        <f t="shared" si="284"/>
        <v>15.774804905239689</v>
      </c>
      <c r="U283" s="38">
        <f t="shared" si="285"/>
        <v>169.8</v>
      </c>
    </row>
    <row r="284" spans="2:21" x14ac:dyDescent="0.3">
      <c r="B284" s="43">
        <v>595</v>
      </c>
      <c r="C284" s="1">
        <v>7</v>
      </c>
      <c r="D284" s="291"/>
      <c r="E284" s="14" t="s">
        <v>55</v>
      </c>
      <c r="F284" s="10">
        <v>4204</v>
      </c>
      <c r="G284" s="2" t="s">
        <v>58</v>
      </c>
      <c r="H284" s="3">
        <f t="shared" si="309"/>
        <v>58.900037160906727</v>
      </c>
      <c r="I284" s="3">
        <v>634</v>
      </c>
      <c r="J284" s="4">
        <f t="shared" si="310"/>
        <v>3.9947974730583429</v>
      </c>
      <c r="K284" s="5">
        <v>43</v>
      </c>
      <c r="L284" s="6">
        <f t="shared" si="311"/>
        <v>2.0438498699368264</v>
      </c>
      <c r="M284" s="6">
        <v>22</v>
      </c>
      <c r="N284" s="6">
        <f t="shared" si="307"/>
        <v>64.938684503901897</v>
      </c>
      <c r="O284" s="6">
        <f t="shared" si="307"/>
        <v>699</v>
      </c>
      <c r="P284" s="7">
        <f t="shared" si="308"/>
        <v>34.966983963639478</v>
      </c>
      <c r="Q284" s="7">
        <f t="shared" si="308"/>
        <v>376.38461538461524</v>
      </c>
      <c r="R284" s="8">
        <f t="shared" si="312"/>
        <v>99.905668467541375</v>
      </c>
      <c r="S284" s="9">
        <f t="shared" si="313"/>
        <v>1075.3846153846152</v>
      </c>
      <c r="T284" s="36">
        <f t="shared" si="284"/>
        <v>11.780007432181346</v>
      </c>
      <c r="U284" s="38">
        <f t="shared" si="285"/>
        <v>126.80000000000001</v>
      </c>
    </row>
    <row r="285" spans="2:21" x14ac:dyDescent="0.3">
      <c r="B285" s="43">
        <v>596</v>
      </c>
      <c r="C285" s="1">
        <v>7</v>
      </c>
      <c r="D285" s="291"/>
      <c r="E285" s="14" t="s">
        <v>55</v>
      </c>
      <c r="F285" s="10">
        <v>4205</v>
      </c>
      <c r="G285" s="2" t="s">
        <v>58</v>
      </c>
      <c r="H285" s="3">
        <f t="shared" si="309"/>
        <v>58.900037160906727</v>
      </c>
      <c r="I285" s="3">
        <v>634</v>
      </c>
      <c r="J285" s="4">
        <f t="shared" si="310"/>
        <v>3.9947974730583429</v>
      </c>
      <c r="K285" s="5">
        <v>43</v>
      </c>
      <c r="L285" s="6">
        <f t="shared" si="311"/>
        <v>2.0438498699368264</v>
      </c>
      <c r="M285" s="6">
        <v>22</v>
      </c>
      <c r="N285" s="6">
        <f t="shared" si="307"/>
        <v>64.938684503901897</v>
      </c>
      <c r="O285" s="6">
        <f t="shared" si="307"/>
        <v>699</v>
      </c>
      <c r="P285" s="7">
        <f t="shared" si="308"/>
        <v>34.966983963639478</v>
      </c>
      <c r="Q285" s="7">
        <f t="shared" si="308"/>
        <v>376.38461538461524</v>
      </c>
      <c r="R285" s="8">
        <f t="shared" si="312"/>
        <v>99.905668467541375</v>
      </c>
      <c r="S285" s="9">
        <f t="shared" si="313"/>
        <v>1075.3846153846152</v>
      </c>
      <c r="T285" s="36">
        <f t="shared" si="284"/>
        <v>11.780007432181346</v>
      </c>
      <c r="U285" s="38">
        <f t="shared" si="285"/>
        <v>126.80000000000001</v>
      </c>
    </row>
    <row r="286" spans="2:21" x14ac:dyDescent="0.3">
      <c r="B286" s="43">
        <v>597</v>
      </c>
      <c r="C286" s="1">
        <v>7</v>
      </c>
      <c r="D286" s="291"/>
      <c r="E286" s="14" t="s">
        <v>55</v>
      </c>
      <c r="F286" s="10">
        <v>4206</v>
      </c>
      <c r="G286" s="2" t="s">
        <v>58</v>
      </c>
      <c r="H286" s="3">
        <f t="shared" si="309"/>
        <v>58.900037160906727</v>
      </c>
      <c r="I286" s="3">
        <v>634</v>
      </c>
      <c r="J286" s="4">
        <f t="shared" si="310"/>
        <v>3.9947974730583429</v>
      </c>
      <c r="K286" s="5">
        <v>43</v>
      </c>
      <c r="L286" s="6">
        <f t="shared" si="311"/>
        <v>2.0438498699368264</v>
      </c>
      <c r="M286" s="6">
        <v>22</v>
      </c>
      <c r="N286" s="6">
        <f t="shared" si="307"/>
        <v>64.938684503901897</v>
      </c>
      <c r="O286" s="6">
        <f t="shared" si="307"/>
        <v>699</v>
      </c>
      <c r="P286" s="7">
        <f t="shared" si="308"/>
        <v>34.966983963639478</v>
      </c>
      <c r="Q286" s="7">
        <f t="shared" si="308"/>
        <v>376.38461538461524</v>
      </c>
      <c r="R286" s="8">
        <f t="shared" si="312"/>
        <v>99.905668467541375</v>
      </c>
      <c r="S286" s="9">
        <f t="shared" si="313"/>
        <v>1075.3846153846152</v>
      </c>
      <c r="T286" s="36">
        <f t="shared" si="284"/>
        <v>11.780007432181346</v>
      </c>
      <c r="U286" s="38">
        <f t="shared" si="285"/>
        <v>126.80000000000001</v>
      </c>
    </row>
    <row r="287" spans="2:21" ht="15" thickBot="1" x14ac:dyDescent="0.35">
      <c r="B287" s="43">
        <v>598</v>
      </c>
      <c r="C287" s="1">
        <v>7</v>
      </c>
      <c r="D287" s="291"/>
      <c r="E287" s="14" t="s">
        <v>55</v>
      </c>
      <c r="F287" s="10">
        <v>4207</v>
      </c>
      <c r="G287" s="2" t="s">
        <v>57</v>
      </c>
      <c r="H287" s="3">
        <f t="shared" si="309"/>
        <v>81.661092530657754</v>
      </c>
      <c r="I287" s="3">
        <v>879</v>
      </c>
      <c r="J287" s="4">
        <f t="shared" si="310"/>
        <v>9.3831289483463394</v>
      </c>
      <c r="K287" s="5">
        <v>101</v>
      </c>
      <c r="L287" s="6">
        <f t="shared" si="311"/>
        <v>2.1367521367521367</v>
      </c>
      <c r="M287" s="6">
        <v>23</v>
      </c>
      <c r="N287" s="6">
        <f t="shared" si="307"/>
        <v>93.18097361575623</v>
      </c>
      <c r="O287" s="6">
        <f t="shared" si="307"/>
        <v>1003</v>
      </c>
      <c r="P287" s="7">
        <f t="shared" si="308"/>
        <v>50.174370408484137</v>
      </c>
      <c r="Q287" s="7">
        <f t="shared" si="308"/>
        <v>540.07692307692309</v>
      </c>
      <c r="R287" s="8">
        <f t="shared" si="312"/>
        <v>143.35534402424037</v>
      </c>
      <c r="S287" s="9">
        <f>O287/0.65</f>
        <v>1543.0769230769231</v>
      </c>
      <c r="T287" s="36">
        <f t="shared" si="284"/>
        <v>16.33221850613155</v>
      </c>
      <c r="U287" s="38">
        <f t="shared" si="285"/>
        <v>175.8</v>
      </c>
    </row>
    <row r="288" spans="2:21" x14ac:dyDescent="0.3">
      <c r="B288" s="49">
        <v>607</v>
      </c>
      <c r="C288" s="42">
        <v>7</v>
      </c>
      <c r="D288" s="290" t="s">
        <v>52</v>
      </c>
      <c r="E288" s="15" t="s">
        <v>55</v>
      </c>
      <c r="F288" s="30">
        <v>4301</v>
      </c>
      <c r="G288" s="16" t="s">
        <v>57</v>
      </c>
      <c r="H288" s="17">
        <f>I288/10.764</f>
        <v>81.475287997027138</v>
      </c>
      <c r="I288" s="17">
        <v>877</v>
      </c>
      <c r="J288" s="18">
        <f>K288/10.764</f>
        <v>7.1534745447788932</v>
      </c>
      <c r="K288" s="19">
        <v>77</v>
      </c>
      <c r="L288" s="20">
        <f>M288/10.764</f>
        <v>1.9509476031215163</v>
      </c>
      <c r="M288" s="20">
        <v>21</v>
      </c>
      <c r="N288" s="20">
        <f>H288+J288+L288</f>
        <v>90.579710144927546</v>
      </c>
      <c r="O288" s="20">
        <f>M288+K288+I288</f>
        <v>975</v>
      </c>
      <c r="P288" s="21">
        <f>R288-N288</f>
        <v>48.773690078037916</v>
      </c>
      <c r="Q288" s="21">
        <f>S288-O288</f>
        <v>525</v>
      </c>
      <c r="R288" s="22">
        <f>S288/10.764</f>
        <v>139.35340022296546</v>
      </c>
      <c r="S288" s="46">
        <f>O288/0.65</f>
        <v>1500</v>
      </c>
      <c r="T288" s="34">
        <f t="shared" ref="T288:T308" si="314">U288/10.764</f>
        <v>16.295057599405428</v>
      </c>
      <c r="U288" s="37">
        <f t="shared" ref="U288:U308" si="315">I288*0.2</f>
        <v>175.4</v>
      </c>
    </row>
    <row r="289" spans="2:21" x14ac:dyDescent="0.3">
      <c r="B289" s="43">
        <v>608</v>
      </c>
      <c r="C289" s="1">
        <v>7</v>
      </c>
      <c r="D289" s="291"/>
      <c r="E289" s="14" t="s">
        <v>55</v>
      </c>
      <c r="F289" s="10">
        <v>4302</v>
      </c>
      <c r="G289" s="2" t="s">
        <v>58</v>
      </c>
      <c r="H289" s="3">
        <f>I289/10.764</f>
        <v>61.315496098104795</v>
      </c>
      <c r="I289" s="3">
        <v>660</v>
      </c>
      <c r="J289" s="4">
        <f>K289/10.764</f>
        <v>7.2463768115942031</v>
      </c>
      <c r="K289" s="5">
        <v>78</v>
      </c>
      <c r="L289" s="6">
        <f>M289/10.764</f>
        <v>1.3935340022296545</v>
      </c>
      <c r="M289" s="6">
        <v>15</v>
      </c>
      <c r="N289" s="6">
        <f t="shared" ref="N289:O294" si="316">H289+J289+L289</f>
        <v>69.955406911928648</v>
      </c>
      <c r="O289" s="6">
        <f>I289+K289+M289</f>
        <v>753</v>
      </c>
      <c r="P289" s="7">
        <f t="shared" ref="P289:Q294" si="317">R289-N289</f>
        <v>37.668296029500041</v>
      </c>
      <c r="Q289" s="7">
        <f>S289-O289</f>
        <v>405.46153846153834</v>
      </c>
      <c r="R289" s="8">
        <f>S289/10.764</f>
        <v>107.62370294142869</v>
      </c>
      <c r="S289" s="9">
        <f>O289/0.65</f>
        <v>1158.4615384615383</v>
      </c>
      <c r="T289" s="36">
        <f t="shared" si="314"/>
        <v>12.26309921962096</v>
      </c>
      <c r="U289" s="38">
        <f t="shared" si="315"/>
        <v>132</v>
      </c>
    </row>
    <row r="290" spans="2:21" x14ac:dyDescent="0.3">
      <c r="B290" s="43">
        <v>609</v>
      </c>
      <c r="C290" s="1">
        <v>7</v>
      </c>
      <c r="D290" s="291"/>
      <c r="E290" s="14" t="s">
        <v>55</v>
      </c>
      <c r="F290" s="10">
        <v>4303</v>
      </c>
      <c r="G290" s="2" t="s">
        <v>57</v>
      </c>
      <c r="H290" s="3">
        <f t="shared" ref="H290:H294" si="318">I290/10.764</f>
        <v>78.87402452619844</v>
      </c>
      <c r="I290" s="3">
        <v>849</v>
      </c>
      <c r="J290" s="4">
        <f t="shared" ref="J290:J294" si="319">K290/10.764</f>
        <v>9.9405425492382022</v>
      </c>
      <c r="K290" s="5">
        <v>107</v>
      </c>
      <c r="L290" s="6">
        <f t="shared" ref="L290:L294" si="320">M290/10.764</f>
        <v>1.4864362690449648</v>
      </c>
      <c r="M290" s="6">
        <v>16</v>
      </c>
      <c r="N290" s="6">
        <f t="shared" si="316"/>
        <v>90.3010033444816</v>
      </c>
      <c r="O290" s="6">
        <f t="shared" si="316"/>
        <v>972</v>
      </c>
      <c r="P290" s="7">
        <f t="shared" si="317"/>
        <v>48.62361718549009</v>
      </c>
      <c r="Q290" s="7">
        <f t="shared" si="317"/>
        <v>523.38461538461524</v>
      </c>
      <c r="R290" s="8">
        <f t="shared" ref="R290:R294" si="321">S290/10.764</f>
        <v>138.92462052997169</v>
      </c>
      <c r="S290" s="9">
        <f t="shared" ref="S290:S293" si="322">O290/0.65</f>
        <v>1495.3846153846152</v>
      </c>
      <c r="T290" s="36">
        <f t="shared" si="314"/>
        <v>15.774804905239689</v>
      </c>
      <c r="U290" s="38">
        <f t="shared" si="315"/>
        <v>169.8</v>
      </c>
    </row>
    <row r="291" spans="2:21" x14ac:dyDescent="0.3">
      <c r="B291" s="43">
        <v>610</v>
      </c>
      <c r="C291" s="1">
        <v>7</v>
      </c>
      <c r="D291" s="291"/>
      <c r="E291" s="14" t="s">
        <v>55</v>
      </c>
      <c r="F291" s="10">
        <v>4304</v>
      </c>
      <c r="G291" s="2" t="s">
        <v>58</v>
      </c>
      <c r="H291" s="3">
        <f t="shared" si="318"/>
        <v>58.900037160906727</v>
      </c>
      <c r="I291" s="3">
        <v>634</v>
      </c>
      <c r="J291" s="4">
        <f t="shared" si="319"/>
        <v>3.9947974730583429</v>
      </c>
      <c r="K291" s="5">
        <v>43</v>
      </c>
      <c r="L291" s="6">
        <f t="shared" si="320"/>
        <v>2.0438498699368264</v>
      </c>
      <c r="M291" s="6">
        <v>22</v>
      </c>
      <c r="N291" s="6">
        <f t="shared" si="316"/>
        <v>64.938684503901897</v>
      </c>
      <c r="O291" s="6">
        <f t="shared" si="316"/>
        <v>699</v>
      </c>
      <c r="P291" s="7">
        <f t="shared" si="317"/>
        <v>34.966983963639478</v>
      </c>
      <c r="Q291" s="7">
        <f t="shared" si="317"/>
        <v>376.38461538461524</v>
      </c>
      <c r="R291" s="8">
        <f t="shared" si="321"/>
        <v>99.905668467541375</v>
      </c>
      <c r="S291" s="9">
        <f t="shared" si="322"/>
        <v>1075.3846153846152</v>
      </c>
      <c r="T291" s="36">
        <f t="shared" si="314"/>
        <v>11.780007432181346</v>
      </c>
      <c r="U291" s="38">
        <f t="shared" si="315"/>
        <v>126.80000000000001</v>
      </c>
    </row>
    <row r="292" spans="2:21" x14ac:dyDescent="0.3">
      <c r="B292" s="43">
        <v>611</v>
      </c>
      <c r="C292" s="1">
        <v>7</v>
      </c>
      <c r="D292" s="291"/>
      <c r="E292" s="14" t="s">
        <v>55</v>
      </c>
      <c r="F292" s="10">
        <v>4305</v>
      </c>
      <c r="G292" s="2" t="s">
        <v>58</v>
      </c>
      <c r="H292" s="3">
        <f t="shared" si="318"/>
        <v>58.900037160906727</v>
      </c>
      <c r="I292" s="3">
        <v>634</v>
      </c>
      <c r="J292" s="4">
        <f t="shared" si="319"/>
        <v>3.9947974730583429</v>
      </c>
      <c r="K292" s="5">
        <v>43</v>
      </c>
      <c r="L292" s="6">
        <f t="shared" si="320"/>
        <v>2.0438498699368264</v>
      </c>
      <c r="M292" s="6">
        <v>22</v>
      </c>
      <c r="N292" s="6">
        <f t="shared" si="316"/>
        <v>64.938684503901897</v>
      </c>
      <c r="O292" s="6">
        <f t="shared" si="316"/>
        <v>699</v>
      </c>
      <c r="P292" s="7">
        <f t="shared" si="317"/>
        <v>34.966983963639478</v>
      </c>
      <c r="Q292" s="7">
        <f t="shared" si="317"/>
        <v>376.38461538461524</v>
      </c>
      <c r="R292" s="8">
        <f t="shared" si="321"/>
        <v>99.905668467541375</v>
      </c>
      <c r="S292" s="9">
        <f t="shared" si="322"/>
        <v>1075.3846153846152</v>
      </c>
      <c r="T292" s="36">
        <f t="shared" si="314"/>
        <v>11.780007432181346</v>
      </c>
      <c r="U292" s="38">
        <f t="shared" si="315"/>
        <v>126.80000000000001</v>
      </c>
    </row>
    <row r="293" spans="2:21" x14ac:dyDescent="0.3">
      <c r="B293" s="43">
        <v>612</v>
      </c>
      <c r="C293" s="1">
        <v>7</v>
      </c>
      <c r="D293" s="291"/>
      <c r="E293" s="14" t="s">
        <v>55</v>
      </c>
      <c r="F293" s="10">
        <v>4306</v>
      </c>
      <c r="G293" s="2" t="s">
        <v>58</v>
      </c>
      <c r="H293" s="3">
        <f t="shared" si="318"/>
        <v>58.900037160906727</v>
      </c>
      <c r="I293" s="3">
        <v>634</v>
      </c>
      <c r="J293" s="4">
        <f t="shared" si="319"/>
        <v>3.9947974730583429</v>
      </c>
      <c r="K293" s="5">
        <v>43</v>
      </c>
      <c r="L293" s="6">
        <f t="shared" si="320"/>
        <v>2.0438498699368264</v>
      </c>
      <c r="M293" s="6">
        <v>22</v>
      </c>
      <c r="N293" s="6">
        <f t="shared" si="316"/>
        <v>64.938684503901897</v>
      </c>
      <c r="O293" s="6">
        <f t="shared" si="316"/>
        <v>699</v>
      </c>
      <c r="P293" s="7">
        <f t="shared" si="317"/>
        <v>34.966983963639478</v>
      </c>
      <c r="Q293" s="7">
        <f t="shared" si="317"/>
        <v>376.38461538461524</v>
      </c>
      <c r="R293" s="8">
        <f t="shared" si="321"/>
        <v>99.905668467541375</v>
      </c>
      <c r="S293" s="9">
        <f t="shared" si="322"/>
        <v>1075.3846153846152</v>
      </c>
      <c r="T293" s="36">
        <f t="shared" si="314"/>
        <v>11.780007432181346</v>
      </c>
      <c r="U293" s="38">
        <f t="shared" si="315"/>
        <v>126.80000000000001</v>
      </c>
    </row>
    <row r="294" spans="2:21" ht="15" thickBot="1" x14ac:dyDescent="0.35">
      <c r="B294" s="43">
        <v>613</v>
      </c>
      <c r="C294" s="1">
        <v>7</v>
      </c>
      <c r="D294" s="291"/>
      <c r="E294" s="14" t="s">
        <v>55</v>
      </c>
      <c r="F294" s="10">
        <v>4307</v>
      </c>
      <c r="G294" s="2" t="s">
        <v>57</v>
      </c>
      <c r="H294" s="3">
        <f t="shared" si="318"/>
        <v>81.661092530657754</v>
      </c>
      <c r="I294" s="3">
        <v>879</v>
      </c>
      <c r="J294" s="4">
        <f t="shared" si="319"/>
        <v>9.3831289483463394</v>
      </c>
      <c r="K294" s="5">
        <v>101</v>
      </c>
      <c r="L294" s="6">
        <f t="shared" si="320"/>
        <v>2.1367521367521367</v>
      </c>
      <c r="M294" s="6">
        <v>23</v>
      </c>
      <c r="N294" s="6">
        <f t="shared" si="316"/>
        <v>93.18097361575623</v>
      </c>
      <c r="O294" s="6">
        <f t="shared" si="316"/>
        <v>1003</v>
      </c>
      <c r="P294" s="7">
        <f t="shared" si="317"/>
        <v>50.174370408484137</v>
      </c>
      <c r="Q294" s="7">
        <f t="shared" si="317"/>
        <v>540.07692307692309</v>
      </c>
      <c r="R294" s="8">
        <f t="shared" si="321"/>
        <v>143.35534402424037</v>
      </c>
      <c r="S294" s="9">
        <f>O294/0.65</f>
        <v>1543.0769230769231</v>
      </c>
      <c r="T294" s="36">
        <f t="shared" si="314"/>
        <v>16.33221850613155</v>
      </c>
      <c r="U294" s="38">
        <f t="shared" si="315"/>
        <v>175.8</v>
      </c>
    </row>
    <row r="295" spans="2:21" x14ac:dyDescent="0.3">
      <c r="B295" s="49">
        <v>622</v>
      </c>
      <c r="C295" s="42">
        <v>7</v>
      </c>
      <c r="D295" s="290" t="s">
        <v>53</v>
      </c>
      <c r="E295" s="15" t="s">
        <v>55</v>
      </c>
      <c r="F295" s="30">
        <v>4401</v>
      </c>
      <c r="G295" s="16" t="s">
        <v>57</v>
      </c>
      <c r="H295" s="17">
        <f>I295/10.764</f>
        <v>81.475287997027138</v>
      </c>
      <c r="I295" s="17">
        <v>877</v>
      </c>
      <c r="J295" s="18">
        <f>K295/10.764</f>
        <v>7.1534745447788932</v>
      </c>
      <c r="K295" s="19">
        <v>77</v>
      </c>
      <c r="L295" s="20">
        <f>M295/10.764</f>
        <v>1.9509476031215163</v>
      </c>
      <c r="M295" s="20">
        <v>21</v>
      </c>
      <c r="N295" s="20">
        <f>H295+J295+L295</f>
        <v>90.579710144927546</v>
      </c>
      <c r="O295" s="20">
        <f>M295+K295+I295</f>
        <v>975</v>
      </c>
      <c r="P295" s="21">
        <f>R295-N295</f>
        <v>48.773690078037916</v>
      </c>
      <c r="Q295" s="21">
        <f>S295-O295</f>
        <v>525</v>
      </c>
      <c r="R295" s="22">
        <f>S295/10.764</f>
        <v>139.35340022296546</v>
      </c>
      <c r="S295" s="46">
        <f>O295/0.65</f>
        <v>1500</v>
      </c>
      <c r="T295" s="34">
        <f t="shared" si="314"/>
        <v>16.295057599405428</v>
      </c>
      <c r="U295" s="37">
        <f t="shared" si="315"/>
        <v>175.4</v>
      </c>
    </row>
    <row r="296" spans="2:21" x14ac:dyDescent="0.3">
      <c r="B296" s="43">
        <v>623</v>
      </c>
      <c r="C296" s="1">
        <v>7</v>
      </c>
      <c r="D296" s="291"/>
      <c r="E296" s="14" t="s">
        <v>55</v>
      </c>
      <c r="F296" s="10">
        <v>4402</v>
      </c>
      <c r="G296" s="2" t="s">
        <v>58</v>
      </c>
      <c r="H296" s="3">
        <f>I296/10.764</f>
        <v>61.315496098104795</v>
      </c>
      <c r="I296" s="3">
        <v>660</v>
      </c>
      <c r="J296" s="4">
        <f>K296/10.764</f>
        <v>7.2463768115942031</v>
      </c>
      <c r="K296" s="5">
        <v>78</v>
      </c>
      <c r="L296" s="6">
        <f>M296/10.764</f>
        <v>1.3935340022296545</v>
      </c>
      <c r="M296" s="6">
        <v>15</v>
      </c>
      <c r="N296" s="6">
        <f t="shared" ref="N296:O301" si="323">H296+J296+L296</f>
        <v>69.955406911928648</v>
      </c>
      <c r="O296" s="6">
        <f>I296+K296+M296</f>
        <v>753</v>
      </c>
      <c r="P296" s="7">
        <f t="shared" ref="P296:Q301" si="324">R296-N296</f>
        <v>37.668296029500041</v>
      </c>
      <c r="Q296" s="7">
        <f>S296-O296</f>
        <v>405.46153846153834</v>
      </c>
      <c r="R296" s="8">
        <f>S296/10.764</f>
        <v>107.62370294142869</v>
      </c>
      <c r="S296" s="9">
        <f>O296/0.65</f>
        <v>1158.4615384615383</v>
      </c>
      <c r="T296" s="36">
        <f t="shared" si="314"/>
        <v>12.26309921962096</v>
      </c>
      <c r="U296" s="38">
        <f t="shared" si="315"/>
        <v>132</v>
      </c>
    </row>
    <row r="297" spans="2:21" x14ac:dyDescent="0.3">
      <c r="B297" s="43">
        <v>624</v>
      </c>
      <c r="C297" s="1">
        <v>7</v>
      </c>
      <c r="D297" s="291"/>
      <c r="E297" s="14" t="s">
        <v>55</v>
      </c>
      <c r="F297" s="10">
        <v>4403</v>
      </c>
      <c r="G297" s="2" t="s">
        <v>57</v>
      </c>
      <c r="H297" s="3">
        <f t="shared" ref="H297:H301" si="325">I297/10.764</f>
        <v>78.87402452619844</v>
      </c>
      <c r="I297" s="3">
        <v>849</v>
      </c>
      <c r="J297" s="4">
        <f t="shared" ref="J297:J301" si="326">K297/10.764</f>
        <v>9.9405425492382022</v>
      </c>
      <c r="K297" s="5">
        <v>107</v>
      </c>
      <c r="L297" s="6">
        <f t="shared" ref="L297:L301" si="327">M297/10.764</f>
        <v>1.4864362690449648</v>
      </c>
      <c r="M297" s="6">
        <v>16</v>
      </c>
      <c r="N297" s="6">
        <f t="shared" si="323"/>
        <v>90.3010033444816</v>
      </c>
      <c r="O297" s="6">
        <f t="shared" si="323"/>
        <v>972</v>
      </c>
      <c r="P297" s="7">
        <f t="shared" si="324"/>
        <v>48.62361718549009</v>
      </c>
      <c r="Q297" s="7">
        <f t="shared" si="324"/>
        <v>523.38461538461524</v>
      </c>
      <c r="R297" s="8">
        <f t="shared" ref="R297:R301" si="328">S297/10.764</f>
        <v>138.92462052997169</v>
      </c>
      <c r="S297" s="9">
        <f t="shared" ref="S297:S300" si="329">O297/0.65</f>
        <v>1495.3846153846152</v>
      </c>
      <c r="T297" s="36">
        <f t="shared" si="314"/>
        <v>15.774804905239689</v>
      </c>
      <c r="U297" s="38">
        <f t="shared" si="315"/>
        <v>169.8</v>
      </c>
    </row>
    <row r="298" spans="2:21" x14ac:dyDescent="0.3">
      <c r="B298" s="43">
        <v>625</v>
      </c>
      <c r="C298" s="1">
        <v>7</v>
      </c>
      <c r="D298" s="291"/>
      <c r="E298" s="14" t="s">
        <v>55</v>
      </c>
      <c r="F298" s="10">
        <v>4404</v>
      </c>
      <c r="G298" s="2" t="s">
        <v>58</v>
      </c>
      <c r="H298" s="3">
        <f t="shared" si="325"/>
        <v>58.900037160906727</v>
      </c>
      <c r="I298" s="3">
        <v>634</v>
      </c>
      <c r="J298" s="4">
        <f t="shared" si="326"/>
        <v>3.9947974730583429</v>
      </c>
      <c r="K298" s="5">
        <v>43</v>
      </c>
      <c r="L298" s="6">
        <f t="shared" si="327"/>
        <v>2.0438498699368264</v>
      </c>
      <c r="M298" s="6">
        <v>22</v>
      </c>
      <c r="N298" s="6">
        <f t="shared" si="323"/>
        <v>64.938684503901897</v>
      </c>
      <c r="O298" s="6">
        <f t="shared" si="323"/>
        <v>699</v>
      </c>
      <c r="P298" s="7">
        <f t="shared" si="324"/>
        <v>34.966983963639478</v>
      </c>
      <c r="Q298" s="7">
        <f t="shared" si="324"/>
        <v>376.38461538461524</v>
      </c>
      <c r="R298" s="8">
        <f t="shared" si="328"/>
        <v>99.905668467541375</v>
      </c>
      <c r="S298" s="9">
        <f t="shared" si="329"/>
        <v>1075.3846153846152</v>
      </c>
      <c r="T298" s="36">
        <f t="shared" si="314"/>
        <v>11.780007432181346</v>
      </c>
      <c r="U298" s="38">
        <f t="shared" si="315"/>
        <v>126.80000000000001</v>
      </c>
    </row>
    <row r="299" spans="2:21" x14ac:dyDescent="0.3">
      <c r="B299" s="43">
        <v>626</v>
      </c>
      <c r="C299" s="1">
        <v>7</v>
      </c>
      <c r="D299" s="291"/>
      <c r="E299" s="14" t="s">
        <v>55</v>
      </c>
      <c r="F299" s="10">
        <v>4405</v>
      </c>
      <c r="G299" s="2" t="s">
        <v>58</v>
      </c>
      <c r="H299" s="3">
        <f t="shared" si="325"/>
        <v>58.900037160906727</v>
      </c>
      <c r="I299" s="3">
        <v>634</v>
      </c>
      <c r="J299" s="4">
        <f t="shared" si="326"/>
        <v>3.9947974730583429</v>
      </c>
      <c r="K299" s="5">
        <v>43</v>
      </c>
      <c r="L299" s="6">
        <f t="shared" si="327"/>
        <v>2.0438498699368264</v>
      </c>
      <c r="M299" s="6">
        <v>22</v>
      </c>
      <c r="N299" s="6">
        <f t="shared" si="323"/>
        <v>64.938684503901897</v>
      </c>
      <c r="O299" s="6">
        <f t="shared" si="323"/>
        <v>699</v>
      </c>
      <c r="P299" s="7">
        <f t="shared" si="324"/>
        <v>34.966983963639478</v>
      </c>
      <c r="Q299" s="7">
        <f t="shared" si="324"/>
        <v>376.38461538461524</v>
      </c>
      <c r="R299" s="8">
        <f t="shared" si="328"/>
        <v>99.905668467541375</v>
      </c>
      <c r="S299" s="9">
        <f t="shared" si="329"/>
        <v>1075.3846153846152</v>
      </c>
      <c r="T299" s="36">
        <f t="shared" si="314"/>
        <v>11.780007432181346</v>
      </c>
      <c r="U299" s="38">
        <f t="shared" si="315"/>
        <v>126.80000000000001</v>
      </c>
    </row>
    <row r="300" spans="2:21" x14ac:dyDescent="0.3">
      <c r="B300" s="43">
        <v>627</v>
      </c>
      <c r="C300" s="1">
        <v>7</v>
      </c>
      <c r="D300" s="291"/>
      <c r="E300" s="14" t="s">
        <v>55</v>
      </c>
      <c r="F300" s="10">
        <v>4406</v>
      </c>
      <c r="G300" s="2" t="s">
        <v>58</v>
      </c>
      <c r="H300" s="3">
        <f t="shared" si="325"/>
        <v>58.900037160906727</v>
      </c>
      <c r="I300" s="3">
        <v>634</v>
      </c>
      <c r="J300" s="4">
        <f t="shared" si="326"/>
        <v>3.9947974730583429</v>
      </c>
      <c r="K300" s="5">
        <v>43</v>
      </c>
      <c r="L300" s="6">
        <f t="shared" si="327"/>
        <v>2.0438498699368264</v>
      </c>
      <c r="M300" s="6">
        <v>22</v>
      </c>
      <c r="N300" s="6">
        <f t="shared" si="323"/>
        <v>64.938684503901897</v>
      </c>
      <c r="O300" s="6">
        <f t="shared" si="323"/>
        <v>699</v>
      </c>
      <c r="P300" s="7">
        <f t="shared" si="324"/>
        <v>34.966983963639478</v>
      </c>
      <c r="Q300" s="7">
        <f t="shared" si="324"/>
        <v>376.38461538461524</v>
      </c>
      <c r="R300" s="8">
        <f t="shared" si="328"/>
        <v>99.905668467541375</v>
      </c>
      <c r="S300" s="9">
        <f t="shared" si="329"/>
        <v>1075.3846153846152</v>
      </c>
      <c r="T300" s="36">
        <f t="shared" si="314"/>
        <v>11.780007432181346</v>
      </c>
      <c r="U300" s="38">
        <f t="shared" si="315"/>
        <v>126.80000000000001</v>
      </c>
    </row>
    <row r="301" spans="2:21" ht="15" thickBot="1" x14ac:dyDescent="0.35">
      <c r="B301" s="43">
        <v>628</v>
      </c>
      <c r="C301" s="1">
        <v>7</v>
      </c>
      <c r="D301" s="291"/>
      <c r="E301" s="14" t="s">
        <v>55</v>
      </c>
      <c r="F301" s="10">
        <v>4407</v>
      </c>
      <c r="G301" s="2" t="s">
        <v>57</v>
      </c>
      <c r="H301" s="3">
        <f t="shared" si="325"/>
        <v>81.661092530657754</v>
      </c>
      <c r="I301" s="3">
        <v>879</v>
      </c>
      <c r="J301" s="4">
        <f t="shared" si="326"/>
        <v>9.3831289483463394</v>
      </c>
      <c r="K301" s="5">
        <v>101</v>
      </c>
      <c r="L301" s="6">
        <f t="shared" si="327"/>
        <v>2.1367521367521367</v>
      </c>
      <c r="M301" s="6">
        <v>23</v>
      </c>
      <c r="N301" s="6">
        <f t="shared" si="323"/>
        <v>93.18097361575623</v>
      </c>
      <c r="O301" s="6">
        <f t="shared" si="323"/>
        <v>1003</v>
      </c>
      <c r="P301" s="7">
        <f t="shared" si="324"/>
        <v>50.174370408484137</v>
      </c>
      <c r="Q301" s="7">
        <f t="shared" si="324"/>
        <v>540.07692307692309</v>
      </c>
      <c r="R301" s="8">
        <f t="shared" si="328"/>
        <v>143.35534402424037</v>
      </c>
      <c r="S301" s="9">
        <f>O301/0.65</f>
        <v>1543.0769230769231</v>
      </c>
      <c r="T301" s="36">
        <f t="shared" si="314"/>
        <v>16.33221850613155</v>
      </c>
      <c r="U301" s="38">
        <f t="shared" si="315"/>
        <v>175.8</v>
      </c>
    </row>
    <row r="302" spans="2:21" x14ac:dyDescent="0.3">
      <c r="B302" s="49">
        <v>637</v>
      </c>
      <c r="C302" s="42">
        <v>7</v>
      </c>
      <c r="D302" s="290" t="s">
        <v>63</v>
      </c>
      <c r="E302" s="15" t="s">
        <v>55</v>
      </c>
      <c r="F302" s="30">
        <v>4501</v>
      </c>
      <c r="G302" s="16" t="s">
        <v>57</v>
      </c>
      <c r="H302" s="17">
        <f>I302/10.764</f>
        <v>81.475287997027138</v>
      </c>
      <c r="I302" s="17">
        <v>877</v>
      </c>
      <c r="J302" s="18">
        <f>K302/10.764</f>
        <v>7.1534745447788932</v>
      </c>
      <c r="K302" s="19">
        <v>77</v>
      </c>
      <c r="L302" s="20">
        <f>M302/10.764</f>
        <v>1.9509476031215163</v>
      </c>
      <c r="M302" s="20">
        <v>21</v>
      </c>
      <c r="N302" s="20">
        <f>H302+J302+L302</f>
        <v>90.579710144927546</v>
      </c>
      <c r="O302" s="20">
        <f>M302+K302+I302</f>
        <v>975</v>
      </c>
      <c r="P302" s="21">
        <f>R302-N302</f>
        <v>48.773690078037916</v>
      </c>
      <c r="Q302" s="21">
        <f>S302-O302</f>
        <v>525</v>
      </c>
      <c r="R302" s="22">
        <f>S302/10.764</f>
        <v>139.35340022296546</v>
      </c>
      <c r="S302" s="46">
        <f>O302/0.65</f>
        <v>1500</v>
      </c>
      <c r="T302" s="34">
        <f t="shared" si="314"/>
        <v>16.295057599405428</v>
      </c>
      <c r="U302" s="37">
        <f t="shared" si="315"/>
        <v>175.4</v>
      </c>
    </row>
    <row r="303" spans="2:21" x14ac:dyDescent="0.3">
      <c r="B303" s="43">
        <v>638</v>
      </c>
      <c r="C303" s="1">
        <v>7</v>
      </c>
      <c r="D303" s="291"/>
      <c r="E303" s="14" t="s">
        <v>55</v>
      </c>
      <c r="F303" s="10">
        <v>4502</v>
      </c>
      <c r="G303" s="2" t="s">
        <v>58</v>
      </c>
      <c r="H303" s="3">
        <f>I303/10.764</f>
        <v>61.315496098104795</v>
      </c>
      <c r="I303" s="3">
        <v>660</v>
      </c>
      <c r="J303" s="4">
        <f>K303/10.764</f>
        <v>7.2463768115942031</v>
      </c>
      <c r="K303" s="5">
        <v>78</v>
      </c>
      <c r="L303" s="6">
        <f>M303/10.764</f>
        <v>1.3935340022296545</v>
      </c>
      <c r="M303" s="6">
        <v>15</v>
      </c>
      <c r="N303" s="6">
        <f t="shared" ref="N303:O308" si="330">H303+J303+L303</f>
        <v>69.955406911928648</v>
      </c>
      <c r="O303" s="6">
        <f>I303+K303+M303</f>
        <v>753</v>
      </c>
      <c r="P303" s="7">
        <f t="shared" ref="P303:Q308" si="331">R303-N303</f>
        <v>37.668296029500041</v>
      </c>
      <c r="Q303" s="7">
        <f>S303-O303</f>
        <v>405.46153846153834</v>
      </c>
      <c r="R303" s="8">
        <f>S303/10.764</f>
        <v>107.62370294142869</v>
      </c>
      <c r="S303" s="9">
        <f>O303/0.65</f>
        <v>1158.4615384615383</v>
      </c>
      <c r="T303" s="36">
        <f t="shared" si="314"/>
        <v>12.26309921962096</v>
      </c>
      <c r="U303" s="38">
        <f t="shared" si="315"/>
        <v>132</v>
      </c>
    </row>
    <row r="304" spans="2:21" x14ac:dyDescent="0.3">
      <c r="B304" s="43">
        <v>639</v>
      </c>
      <c r="C304" s="1">
        <v>7</v>
      </c>
      <c r="D304" s="291"/>
      <c r="E304" s="14" t="s">
        <v>55</v>
      </c>
      <c r="F304" s="10">
        <v>4503</v>
      </c>
      <c r="G304" s="2" t="s">
        <v>57</v>
      </c>
      <c r="H304" s="3">
        <f t="shared" ref="H304:H308" si="332">I304/10.764</f>
        <v>78.87402452619844</v>
      </c>
      <c r="I304" s="3">
        <v>849</v>
      </c>
      <c r="J304" s="4">
        <f t="shared" ref="J304:J308" si="333">K304/10.764</f>
        <v>9.9405425492382022</v>
      </c>
      <c r="K304" s="5">
        <v>107</v>
      </c>
      <c r="L304" s="6">
        <f t="shared" ref="L304:L308" si="334">M304/10.764</f>
        <v>1.4864362690449648</v>
      </c>
      <c r="M304" s="6">
        <v>16</v>
      </c>
      <c r="N304" s="6">
        <f t="shared" si="330"/>
        <v>90.3010033444816</v>
      </c>
      <c r="O304" s="6">
        <f t="shared" si="330"/>
        <v>972</v>
      </c>
      <c r="P304" s="7">
        <f t="shared" si="331"/>
        <v>48.62361718549009</v>
      </c>
      <c r="Q304" s="7">
        <f t="shared" si="331"/>
        <v>523.38461538461524</v>
      </c>
      <c r="R304" s="8">
        <f t="shared" ref="R304:R308" si="335">S304/10.764</f>
        <v>138.92462052997169</v>
      </c>
      <c r="S304" s="9">
        <f t="shared" ref="S304:S307" si="336">O304/0.65</f>
        <v>1495.3846153846152</v>
      </c>
      <c r="T304" s="36">
        <f t="shared" si="314"/>
        <v>15.774804905239689</v>
      </c>
      <c r="U304" s="38">
        <f t="shared" si="315"/>
        <v>169.8</v>
      </c>
    </row>
    <row r="305" spans="2:21" x14ac:dyDescent="0.3">
      <c r="B305" s="43">
        <v>640</v>
      </c>
      <c r="C305" s="1">
        <v>7</v>
      </c>
      <c r="D305" s="291"/>
      <c r="E305" s="14" t="s">
        <v>55</v>
      </c>
      <c r="F305" s="10">
        <v>4504</v>
      </c>
      <c r="G305" s="2" t="s">
        <v>58</v>
      </c>
      <c r="H305" s="3">
        <f t="shared" si="332"/>
        <v>58.900037160906727</v>
      </c>
      <c r="I305" s="3">
        <v>634</v>
      </c>
      <c r="J305" s="4">
        <f t="shared" si="333"/>
        <v>3.9947974730583429</v>
      </c>
      <c r="K305" s="5">
        <v>43</v>
      </c>
      <c r="L305" s="6">
        <f t="shared" si="334"/>
        <v>2.0438498699368264</v>
      </c>
      <c r="M305" s="6">
        <v>22</v>
      </c>
      <c r="N305" s="6">
        <f t="shared" si="330"/>
        <v>64.938684503901897</v>
      </c>
      <c r="O305" s="6">
        <f t="shared" si="330"/>
        <v>699</v>
      </c>
      <c r="P305" s="7">
        <f t="shared" si="331"/>
        <v>34.966983963639478</v>
      </c>
      <c r="Q305" s="7">
        <f t="shared" si="331"/>
        <v>376.38461538461524</v>
      </c>
      <c r="R305" s="8">
        <f t="shared" si="335"/>
        <v>99.905668467541375</v>
      </c>
      <c r="S305" s="9">
        <f t="shared" si="336"/>
        <v>1075.3846153846152</v>
      </c>
      <c r="T305" s="36">
        <f t="shared" si="314"/>
        <v>11.780007432181346</v>
      </c>
      <c r="U305" s="38">
        <f t="shared" si="315"/>
        <v>126.80000000000001</v>
      </c>
    </row>
    <row r="306" spans="2:21" x14ac:dyDescent="0.3">
      <c r="B306" s="43">
        <v>641</v>
      </c>
      <c r="C306" s="1">
        <v>7</v>
      </c>
      <c r="D306" s="291"/>
      <c r="E306" s="14" t="s">
        <v>55</v>
      </c>
      <c r="F306" s="10">
        <v>4505</v>
      </c>
      <c r="G306" s="2" t="s">
        <v>58</v>
      </c>
      <c r="H306" s="3">
        <f t="shared" si="332"/>
        <v>58.900037160906727</v>
      </c>
      <c r="I306" s="3">
        <v>634</v>
      </c>
      <c r="J306" s="4">
        <f t="shared" si="333"/>
        <v>3.9947974730583429</v>
      </c>
      <c r="K306" s="5">
        <v>43</v>
      </c>
      <c r="L306" s="6">
        <f t="shared" si="334"/>
        <v>2.0438498699368264</v>
      </c>
      <c r="M306" s="6">
        <v>22</v>
      </c>
      <c r="N306" s="6">
        <f t="shared" si="330"/>
        <v>64.938684503901897</v>
      </c>
      <c r="O306" s="6">
        <f t="shared" si="330"/>
        <v>699</v>
      </c>
      <c r="P306" s="7">
        <f t="shared" si="331"/>
        <v>34.966983963639478</v>
      </c>
      <c r="Q306" s="7">
        <f t="shared" si="331"/>
        <v>376.38461538461524</v>
      </c>
      <c r="R306" s="8">
        <f t="shared" si="335"/>
        <v>99.905668467541375</v>
      </c>
      <c r="S306" s="9">
        <f t="shared" si="336"/>
        <v>1075.3846153846152</v>
      </c>
      <c r="T306" s="36">
        <f t="shared" si="314"/>
        <v>11.780007432181346</v>
      </c>
      <c r="U306" s="38">
        <f t="shared" si="315"/>
        <v>126.80000000000001</v>
      </c>
    </row>
    <row r="307" spans="2:21" x14ac:dyDescent="0.3">
      <c r="B307" s="43">
        <v>642</v>
      </c>
      <c r="C307" s="1">
        <v>7</v>
      </c>
      <c r="D307" s="291"/>
      <c r="E307" s="14" t="s">
        <v>55</v>
      </c>
      <c r="F307" s="10">
        <v>4506</v>
      </c>
      <c r="G307" s="2" t="s">
        <v>58</v>
      </c>
      <c r="H307" s="3">
        <f t="shared" si="332"/>
        <v>58.900037160906727</v>
      </c>
      <c r="I307" s="3">
        <v>634</v>
      </c>
      <c r="J307" s="4">
        <f t="shared" si="333"/>
        <v>3.9947974730583429</v>
      </c>
      <c r="K307" s="5">
        <v>43</v>
      </c>
      <c r="L307" s="6">
        <f t="shared" si="334"/>
        <v>2.0438498699368264</v>
      </c>
      <c r="M307" s="6">
        <v>22</v>
      </c>
      <c r="N307" s="6">
        <f t="shared" si="330"/>
        <v>64.938684503901897</v>
      </c>
      <c r="O307" s="6">
        <f t="shared" si="330"/>
        <v>699</v>
      </c>
      <c r="P307" s="7">
        <f t="shared" si="331"/>
        <v>34.966983963639478</v>
      </c>
      <c r="Q307" s="7">
        <f t="shared" si="331"/>
        <v>376.38461538461524</v>
      </c>
      <c r="R307" s="8">
        <f t="shared" si="335"/>
        <v>99.905668467541375</v>
      </c>
      <c r="S307" s="9">
        <f t="shared" si="336"/>
        <v>1075.3846153846152</v>
      </c>
      <c r="T307" s="36">
        <f t="shared" si="314"/>
        <v>11.780007432181346</v>
      </c>
      <c r="U307" s="38">
        <f t="shared" si="315"/>
        <v>126.80000000000001</v>
      </c>
    </row>
    <row r="308" spans="2:21" ht="15" thickBot="1" x14ac:dyDescent="0.35">
      <c r="B308" s="43">
        <v>643</v>
      </c>
      <c r="C308" s="1">
        <v>7</v>
      </c>
      <c r="D308" s="291"/>
      <c r="E308" s="14" t="s">
        <v>55</v>
      </c>
      <c r="F308" s="10">
        <v>4507</v>
      </c>
      <c r="G308" s="2" t="s">
        <v>57</v>
      </c>
      <c r="H308" s="3">
        <f t="shared" si="332"/>
        <v>81.661092530657754</v>
      </c>
      <c r="I308" s="3">
        <v>879</v>
      </c>
      <c r="J308" s="4">
        <f t="shared" si="333"/>
        <v>9.3831289483463394</v>
      </c>
      <c r="K308" s="5">
        <v>101</v>
      </c>
      <c r="L308" s="6">
        <f t="shared" si="334"/>
        <v>2.1367521367521367</v>
      </c>
      <c r="M308" s="6">
        <v>23</v>
      </c>
      <c r="N308" s="6">
        <f t="shared" si="330"/>
        <v>93.18097361575623</v>
      </c>
      <c r="O308" s="6">
        <f t="shared" si="330"/>
        <v>1003</v>
      </c>
      <c r="P308" s="7">
        <f t="shared" si="331"/>
        <v>50.174370408484137</v>
      </c>
      <c r="Q308" s="7">
        <f t="shared" si="331"/>
        <v>540.07692307692309</v>
      </c>
      <c r="R308" s="8">
        <f t="shared" si="335"/>
        <v>143.35534402424037</v>
      </c>
      <c r="S308" s="9">
        <f>O308/0.65</f>
        <v>1543.0769230769231</v>
      </c>
      <c r="T308" s="36">
        <f t="shared" si="314"/>
        <v>16.33221850613155</v>
      </c>
      <c r="U308" s="38">
        <f t="shared" si="315"/>
        <v>175.8</v>
      </c>
    </row>
    <row r="309" spans="2:21" ht="15" thickBot="1" x14ac:dyDescent="0.35">
      <c r="B309" s="299" t="s">
        <v>54</v>
      </c>
      <c r="C309" s="300"/>
      <c r="D309" s="300"/>
      <c r="E309" s="300"/>
      <c r="F309" s="300"/>
      <c r="G309" s="300"/>
      <c r="H309" s="11">
        <f t="shared" ref="H309:U309" si="337">SUM(H6:H308)</f>
        <v>20684.875510962494</v>
      </c>
      <c r="I309" s="11">
        <f t="shared" si="337"/>
        <v>222652</v>
      </c>
      <c r="J309" s="11">
        <f t="shared" si="337"/>
        <v>1973.4299516908209</v>
      </c>
      <c r="K309" s="11">
        <f t="shared" si="337"/>
        <v>21242</v>
      </c>
      <c r="L309" s="11">
        <f t="shared" si="337"/>
        <v>566.1464139725008</v>
      </c>
      <c r="M309" s="11">
        <f t="shared" si="337"/>
        <v>6094</v>
      </c>
      <c r="N309" s="11">
        <f t="shared" si="337"/>
        <v>23224.451876625775</v>
      </c>
      <c r="O309" s="11">
        <f t="shared" si="337"/>
        <v>249988</v>
      </c>
      <c r="P309" s="11">
        <f t="shared" si="337"/>
        <v>12505.474087413893</v>
      </c>
      <c r="Q309" s="11">
        <f t="shared" si="337"/>
        <v>134608.9230769226</v>
      </c>
      <c r="R309" s="11">
        <f t="shared" si="337"/>
        <v>35729.925964039605</v>
      </c>
      <c r="S309" s="48">
        <f t="shared" si="337"/>
        <v>384596.92307692452</v>
      </c>
      <c r="T309" s="11">
        <f t="shared" si="337"/>
        <v>4136.9751021924885</v>
      </c>
      <c r="U309" s="12">
        <f t="shared" si="337"/>
        <v>44530.400000000125</v>
      </c>
    </row>
  </sheetData>
  <autoFilter ref="B5:U5"/>
  <mergeCells count="60">
    <mergeCell ref="B309:G309"/>
    <mergeCell ref="D232:D238"/>
    <mergeCell ref="D239:D245"/>
    <mergeCell ref="D246:D252"/>
    <mergeCell ref="D253:D259"/>
    <mergeCell ref="D260:D266"/>
    <mergeCell ref="D267:D273"/>
    <mergeCell ref="D274:D280"/>
    <mergeCell ref="D281:D287"/>
    <mergeCell ref="D288:D294"/>
    <mergeCell ref="D295:D301"/>
    <mergeCell ref="D302:D308"/>
    <mergeCell ref="D225:D231"/>
    <mergeCell ref="D148:D154"/>
    <mergeCell ref="D155:D161"/>
    <mergeCell ref="D162:D168"/>
    <mergeCell ref="D169:D175"/>
    <mergeCell ref="D176:D182"/>
    <mergeCell ref="D183:D189"/>
    <mergeCell ref="D190:D196"/>
    <mergeCell ref="D197:D203"/>
    <mergeCell ref="D204:D210"/>
    <mergeCell ref="D211:D217"/>
    <mergeCell ref="D218:D224"/>
    <mergeCell ref="D6:D8"/>
    <mergeCell ref="D9:D11"/>
    <mergeCell ref="D12:D14"/>
    <mergeCell ref="D15:D21"/>
    <mergeCell ref="D22:D28"/>
    <mergeCell ref="D29:D35"/>
    <mergeCell ref="D36:D42"/>
    <mergeCell ref="D43:D49"/>
    <mergeCell ref="D120:D126"/>
    <mergeCell ref="D127:D133"/>
    <mergeCell ref="D78:D84"/>
    <mergeCell ref="D85:D91"/>
    <mergeCell ref="D92:D98"/>
    <mergeCell ref="D64:D70"/>
    <mergeCell ref="D71:D77"/>
    <mergeCell ref="D50:D56"/>
    <mergeCell ref="D57:D63"/>
    <mergeCell ref="D134:D140"/>
    <mergeCell ref="D141:D147"/>
    <mergeCell ref="D99:D105"/>
    <mergeCell ref="D106:D112"/>
    <mergeCell ref="D113:D119"/>
    <mergeCell ref="N3:O4"/>
    <mergeCell ref="P3:Q4"/>
    <mergeCell ref="R3:S4"/>
    <mergeCell ref="T3:U4"/>
    <mergeCell ref="B1:U2"/>
    <mergeCell ref="B3:B5"/>
    <mergeCell ref="C3:C5"/>
    <mergeCell ref="D3:D5"/>
    <mergeCell ref="E3:E5"/>
    <mergeCell ref="F3:F5"/>
    <mergeCell ref="G3:G5"/>
    <mergeCell ref="H3:I4"/>
    <mergeCell ref="J3:K4"/>
    <mergeCell ref="L3:M4"/>
  </mergeCells>
  <pageMargins left="0.25" right="0.25" top="0.37" bottom="0.75" header="0.3" footer="0.3"/>
  <pageSetup paperSize="9" scale="88" fitToHeight="0" orientation="portrait" r:id="rId1"/>
  <rowBreaks count="5" manualBreakCount="5">
    <brk id="56" max="16383" man="1"/>
    <brk id="112" max="16383" man="1"/>
    <brk id="168" max="16383" man="1"/>
    <brk id="224" max="16383" man="1"/>
    <brk id="280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354"/>
  <sheetViews>
    <sheetView view="pageBreakPreview" topLeftCell="A310" zoomScale="55" zoomScaleNormal="100" zoomScaleSheetLayoutView="55" workbookViewId="0">
      <selection activeCell="B1" sqref="B1:U2"/>
    </sheetView>
  </sheetViews>
  <sheetFormatPr defaultRowHeight="14.4" x14ac:dyDescent="0.3"/>
  <cols>
    <col min="1" max="1" width="2.5546875" customWidth="1"/>
    <col min="2" max="2" width="5" customWidth="1"/>
    <col min="3" max="3" width="6" customWidth="1"/>
    <col min="4" max="4" width="5.77734375" customWidth="1"/>
    <col min="5" max="5" width="14.21875" style="13" customWidth="1"/>
    <col min="6" max="6" width="8" customWidth="1"/>
    <col min="7" max="7" width="10" customWidth="1"/>
    <col min="8" max="8" width="7.44140625" hidden="1" customWidth="1"/>
    <col min="9" max="9" width="8.21875" customWidth="1"/>
    <col min="10" max="10" width="7.21875" hidden="1" customWidth="1"/>
    <col min="11" max="11" width="9.5546875" customWidth="1"/>
    <col min="12" max="12" width="7.21875" hidden="1" customWidth="1"/>
    <col min="13" max="13" width="7.77734375" customWidth="1"/>
    <col min="14" max="14" width="7.44140625" hidden="1" customWidth="1"/>
    <col min="15" max="15" width="8.77734375" bestFit="1" customWidth="1"/>
    <col min="16" max="16" width="7.44140625" hidden="1" customWidth="1"/>
    <col min="17" max="17" width="9.21875" customWidth="1"/>
    <col min="18" max="18" width="7.44140625" hidden="1" customWidth="1"/>
    <col min="19" max="19" width="8.77734375" bestFit="1" customWidth="1"/>
    <col min="20" max="20" width="7.21875" hidden="1" customWidth="1"/>
    <col min="21" max="21" width="8.21875" bestFit="1" customWidth="1"/>
  </cols>
  <sheetData>
    <row r="1" spans="2:21" x14ac:dyDescent="0.3">
      <c r="B1" s="336" t="s">
        <v>70</v>
      </c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8"/>
    </row>
    <row r="2" spans="2:21" ht="19.95" customHeight="1" x14ac:dyDescent="0.3">
      <c r="B2" s="339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1"/>
    </row>
    <row r="3" spans="2:21" x14ac:dyDescent="0.3">
      <c r="B3" s="342" t="s">
        <v>11</v>
      </c>
      <c r="C3" s="344" t="s">
        <v>0</v>
      </c>
      <c r="D3" s="344" t="s">
        <v>1</v>
      </c>
      <c r="E3" s="344" t="s">
        <v>2</v>
      </c>
      <c r="F3" s="334" t="s">
        <v>3</v>
      </c>
      <c r="G3" s="348" t="s">
        <v>4</v>
      </c>
      <c r="H3" s="334" t="s">
        <v>5</v>
      </c>
      <c r="I3" s="334"/>
      <c r="J3" s="334" t="s">
        <v>6</v>
      </c>
      <c r="K3" s="334"/>
      <c r="L3" s="334" t="s">
        <v>64</v>
      </c>
      <c r="M3" s="334"/>
      <c r="N3" s="334" t="s">
        <v>7</v>
      </c>
      <c r="O3" s="334"/>
      <c r="P3" s="334" t="s">
        <v>8</v>
      </c>
      <c r="Q3" s="334"/>
      <c r="R3" s="334" t="s">
        <v>9</v>
      </c>
      <c r="S3" s="334"/>
      <c r="T3" s="334" t="s">
        <v>10</v>
      </c>
      <c r="U3" s="335"/>
    </row>
    <row r="4" spans="2:21" ht="20.25" customHeight="1" x14ac:dyDescent="0.3">
      <c r="B4" s="342"/>
      <c r="C4" s="345"/>
      <c r="D4" s="345"/>
      <c r="E4" s="344"/>
      <c r="F4" s="348"/>
      <c r="G4" s="348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5"/>
    </row>
    <row r="5" spans="2:21" x14ac:dyDescent="0.3">
      <c r="B5" s="343"/>
      <c r="C5" s="346"/>
      <c r="D5" s="346"/>
      <c r="E5" s="347"/>
      <c r="F5" s="349"/>
      <c r="G5" s="349"/>
      <c r="H5" s="33" t="s">
        <v>12</v>
      </c>
      <c r="I5" s="33" t="s">
        <v>13</v>
      </c>
      <c r="J5" s="33" t="s">
        <v>12</v>
      </c>
      <c r="K5" s="33" t="s">
        <v>13</v>
      </c>
      <c r="L5" s="32" t="s">
        <v>12</v>
      </c>
      <c r="M5" s="32" t="s">
        <v>13</v>
      </c>
      <c r="N5" s="32" t="s">
        <v>12</v>
      </c>
      <c r="O5" s="32" t="s">
        <v>13</v>
      </c>
      <c r="P5" s="32" t="s">
        <v>12</v>
      </c>
      <c r="Q5" s="32" t="s">
        <v>13</v>
      </c>
      <c r="R5" s="32" t="s">
        <v>12</v>
      </c>
      <c r="S5" s="32" t="s">
        <v>13</v>
      </c>
      <c r="T5" s="32" t="s">
        <v>12</v>
      </c>
      <c r="U5" s="35" t="s">
        <v>13</v>
      </c>
    </row>
    <row r="6" spans="2:21" x14ac:dyDescent="0.3">
      <c r="B6" s="43">
        <v>4</v>
      </c>
      <c r="C6" s="1">
        <v>7</v>
      </c>
      <c r="D6" s="291" t="s">
        <v>65</v>
      </c>
      <c r="E6" s="51" t="s">
        <v>56</v>
      </c>
      <c r="F6" s="10">
        <v>101</v>
      </c>
      <c r="G6" s="2" t="s">
        <v>57</v>
      </c>
      <c r="H6" s="3">
        <f t="shared" ref="H6:H9" si="0">I6/10.764</f>
        <v>78.781122259383139</v>
      </c>
      <c r="I6" s="3">
        <v>848</v>
      </c>
      <c r="J6" s="4">
        <f t="shared" ref="J6:J9" si="1">K6/10.764</f>
        <v>10.126347082868822</v>
      </c>
      <c r="K6" s="5">
        <v>109</v>
      </c>
      <c r="L6" s="6">
        <f t="shared" ref="L6:L9" si="2">M6/10.764</f>
        <v>1.5793385358602752</v>
      </c>
      <c r="M6" s="6">
        <v>17</v>
      </c>
      <c r="N6" s="6">
        <f t="shared" ref="N6:N17" si="3">H6+J6+L6</f>
        <v>90.486807878112231</v>
      </c>
      <c r="O6" s="6">
        <f t="shared" ref="O6:O9" si="4">I6+K6+M6</f>
        <v>974</v>
      </c>
      <c r="P6" s="7">
        <f t="shared" ref="P6:P17" si="5">R6-N6</f>
        <v>48.866592344853231</v>
      </c>
      <c r="Q6" s="7">
        <f t="shared" ref="Q6:Q9" si="6">S6-O6</f>
        <v>526</v>
      </c>
      <c r="R6" s="8">
        <f t="shared" ref="R6:R17" si="7">S6/10.764</f>
        <v>139.35340022296546</v>
      </c>
      <c r="S6" s="9">
        <v>1500</v>
      </c>
      <c r="T6" s="36">
        <f t="shared" ref="T6:T17" si="8">U6/10.764</f>
        <v>15.756224451876628</v>
      </c>
      <c r="U6" s="38">
        <f t="shared" ref="U6:U9" si="9">I6*0.2</f>
        <v>169.60000000000002</v>
      </c>
    </row>
    <row r="7" spans="2:21" x14ac:dyDescent="0.3">
      <c r="B7" s="43">
        <v>5</v>
      </c>
      <c r="C7" s="1">
        <v>7</v>
      </c>
      <c r="D7" s="291"/>
      <c r="E7" s="51" t="s">
        <v>56</v>
      </c>
      <c r="F7" s="10">
        <v>102</v>
      </c>
      <c r="G7" s="2" t="s">
        <v>57</v>
      </c>
      <c r="H7" s="3">
        <f t="shared" si="0"/>
        <v>78.87402452619844</v>
      </c>
      <c r="I7" s="3">
        <v>849</v>
      </c>
      <c r="J7" s="4">
        <f t="shared" si="1"/>
        <v>9.8476402824228924</v>
      </c>
      <c r="K7" s="5">
        <v>106</v>
      </c>
      <c r="L7" s="6">
        <f t="shared" si="2"/>
        <v>1.5793385358602752</v>
      </c>
      <c r="M7" s="6">
        <v>17</v>
      </c>
      <c r="N7" s="6">
        <f t="shared" si="3"/>
        <v>90.3010033444816</v>
      </c>
      <c r="O7" s="6">
        <f t="shared" si="4"/>
        <v>972</v>
      </c>
      <c r="P7" s="7">
        <f t="shared" si="5"/>
        <v>49.052396878483862</v>
      </c>
      <c r="Q7" s="7">
        <f t="shared" si="6"/>
        <v>528</v>
      </c>
      <c r="R7" s="8">
        <f t="shared" si="7"/>
        <v>139.35340022296546</v>
      </c>
      <c r="S7" s="9">
        <v>1500</v>
      </c>
      <c r="T7" s="36">
        <f t="shared" si="8"/>
        <v>15.774804905239689</v>
      </c>
      <c r="U7" s="38">
        <f t="shared" si="9"/>
        <v>169.8</v>
      </c>
    </row>
    <row r="8" spans="2:21" x14ac:dyDescent="0.3">
      <c r="B8" s="43">
        <v>6</v>
      </c>
      <c r="C8" s="1">
        <v>7</v>
      </c>
      <c r="D8" s="291"/>
      <c r="E8" s="51" t="s">
        <v>56</v>
      </c>
      <c r="F8" s="10">
        <v>103</v>
      </c>
      <c r="G8" s="2" t="s">
        <v>58</v>
      </c>
      <c r="H8" s="3">
        <f t="shared" si="0"/>
        <v>61.129691564474179</v>
      </c>
      <c r="I8" s="3">
        <v>658</v>
      </c>
      <c r="J8" s="4">
        <f t="shared" si="1"/>
        <v>7.2463768115942031</v>
      </c>
      <c r="K8" s="5">
        <v>78</v>
      </c>
      <c r="L8" s="6">
        <f t="shared" si="2"/>
        <v>1.5793385358602752</v>
      </c>
      <c r="M8" s="6">
        <v>17</v>
      </c>
      <c r="N8" s="6">
        <f t="shared" si="3"/>
        <v>69.955406911928662</v>
      </c>
      <c r="O8" s="6">
        <f t="shared" si="4"/>
        <v>753</v>
      </c>
      <c r="P8" s="7">
        <f t="shared" si="5"/>
        <v>37.668296029500027</v>
      </c>
      <c r="Q8" s="7">
        <f t="shared" si="6"/>
        <v>405.46153846153834</v>
      </c>
      <c r="R8" s="8">
        <f t="shared" si="7"/>
        <v>107.62370294142869</v>
      </c>
      <c r="S8" s="9">
        <f t="shared" ref="S8:S9" si="10">O8/0.65</f>
        <v>1158.4615384615383</v>
      </c>
      <c r="T8" s="36">
        <f t="shared" si="8"/>
        <v>12.225938312894835</v>
      </c>
      <c r="U8" s="38">
        <f t="shared" si="9"/>
        <v>131.6</v>
      </c>
    </row>
    <row r="9" spans="2:21" ht="15" thickBot="1" x14ac:dyDescent="0.35">
      <c r="B9" s="44">
        <v>7</v>
      </c>
      <c r="C9" s="45">
        <v>7</v>
      </c>
      <c r="D9" s="292"/>
      <c r="E9" s="52" t="s">
        <v>56</v>
      </c>
      <c r="F9" s="23">
        <v>104</v>
      </c>
      <c r="G9" s="24" t="s">
        <v>57</v>
      </c>
      <c r="H9" s="25">
        <f t="shared" si="0"/>
        <v>84.076551467855822</v>
      </c>
      <c r="I9" s="25">
        <v>905</v>
      </c>
      <c r="J9" s="26">
        <f t="shared" si="1"/>
        <v>9.8476402824228924</v>
      </c>
      <c r="K9" s="31">
        <v>106</v>
      </c>
      <c r="L9" s="27">
        <f t="shared" si="2"/>
        <v>1.6722408026755853</v>
      </c>
      <c r="M9" s="27">
        <v>18</v>
      </c>
      <c r="N9" s="27">
        <f t="shared" si="3"/>
        <v>95.596432552954298</v>
      </c>
      <c r="O9" s="27">
        <f t="shared" si="4"/>
        <v>1029</v>
      </c>
      <c r="P9" s="28">
        <f t="shared" si="5"/>
        <v>51.475002143898479</v>
      </c>
      <c r="Q9" s="28">
        <f t="shared" si="6"/>
        <v>554.07692307692309</v>
      </c>
      <c r="R9" s="29">
        <f t="shared" si="7"/>
        <v>147.07143469685278</v>
      </c>
      <c r="S9" s="47">
        <f t="shared" si="10"/>
        <v>1583.0769230769231</v>
      </c>
      <c r="T9" s="40">
        <f t="shared" si="8"/>
        <v>16.815310293571166</v>
      </c>
      <c r="U9" s="41">
        <f t="shared" si="9"/>
        <v>181</v>
      </c>
    </row>
    <row r="10" spans="2:21" x14ac:dyDescent="0.3">
      <c r="B10" s="43">
        <v>11</v>
      </c>
      <c r="C10" s="1">
        <v>7</v>
      </c>
      <c r="D10" s="291" t="s">
        <v>66</v>
      </c>
      <c r="E10" s="14" t="s">
        <v>56</v>
      </c>
      <c r="F10" s="10">
        <v>201</v>
      </c>
      <c r="G10" s="2" t="s">
        <v>57</v>
      </c>
      <c r="H10" s="3">
        <f t="shared" ref="H10:H13" si="11">I10/10.764</f>
        <v>78.781122259383139</v>
      </c>
      <c r="I10" s="3">
        <v>848</v>
      </c>
      <c r="J10" s="4">
        <f t="shared" ref="J10:J13" si="12">K10/10.764</f>
        <v>10.126347082868822</v>
      </c>
      <c r="K10" s="5">
        <v>109</v>
      </c>
      <c r="L10" s="6">
        <f t="shared" ref="L10:L13" si="13">M10/10.764</f>
        <v>1.5793385358602752</v>
      </c>
      <c r="M10" s="6">
        <v>17</v>
      </c>
      <c r="N10" s="6">
        <f t="shared" si="3"/>
        <v>90.486807878112231</v>
      </c>
      <c r="O10" s="6">
        <f t="shared" ref="O10:O13" si="14">I10+K10+M10</f>
        <v>974</v>
      </c>
      <c r="P10" s="7">
        <f t="shared" si="5"/>
        <v>48.866592344853231</v>
      </c>
      <c r="Q10" s="7">
        <f t="shared" ref="Q10:Q13" si="15">S10-O10</f>
        <v>526</v>
      </c>
      <c r="R10" s="8">
        <f t="shared" si="7"/>
        <v>139.35340022296546</v>
      </c>
      <c r="S10" s="9">
        <v>1500</v>
      </c>
      <c r="T10" s="36">
        <f t="shared" si="8"/>
        <v>15.756224451876628</v>
      </c>
      <c r="U10" s="38">
        <f t="shared" ref="U10:U13" si="16">I10*0.2</f>
        <v>169.60000000000002</v>
      </c>
    </row>
    <row r="11" spans="2:21" x14ac:dyDescent="0.3">
      <c r="B11" s="43">
        <v>12</v>
      </c>
      <c r="C11" s="1">
        <v>7</v>
      </c>
      <c r="D11" s="291"/>
      <c r="E11" s="14" t="s">
        <v>56</v>
      </c>
      <c r="F11" s="10">
        <v>202</v>
      </c>
      <c r="G11" s="2" t="s">
        <v>57</v>
      </c>
      <c r="H11" s="3">
        <f t="shared" si="11"/>
        <v>78.87402452619844</v>
      </c>
      <c r="I11" s="3">
        <v>849</v>
      </c>
      <c r="J11" s="4">
        <f t="shared" si="12"/>
        <v>9.8476402824228924</v>
      </c>
      <c r="K11" s="5">
        <v>106</v>
      </c>
      <c r="L11" s="6">
        <f t="shared" si="13"/>
        <v>1.5793385358602752</v>
      </c>
      <c r="M11" s="6">
        <v>17</v>
      </c>
      <c r="N11" s="6">
        <f t="shared" si="3"/>
        <v>90.3010033444816</v>
      </c>
      <c r="O11" s="6">
        <f t="shared" si="14"/>
        <v>972</v>
      </c>
      <c r="P11" s="7">
        <f t="shared" si="5"/>
        <v>49.052396878483862</v>
      </c>
      <c r="Q11" s="7">
        <f t="shared" si="15"/>
        <v>528</v>
      </c>
      <c r="R11" s="8">
        <f t="shared" si="7"/>
        <v>139.35340022296546</v>
      </c>
      <c r="S11" s="9">
        <v>1500</v>
      </c>
      <c r="T11" s="36">
        <f t="shared" si="8"/>
        <v>15.774804905239689</v>
      </c>
      <c r="U11" s="38">
        <f t="shared" si="16"/>
        <v>169.8</v>
      </c>
    </row>
    <row r="12" spans="2:21" x14ac:dyDescent="0.3">
      <c r="B12" s="43">
        <v>13</v>
      </c>
      <c r="C12" s="1">
        <v>7</v>
      </c>
      <c r="D12" s="291"/>
      <c r="E12" s="14" t="s">
        <v>56</v>
      </c>
      <c r="F12" s="10">
        <v>203</v>
      </c>
      <c r="G12" s="2" t="s">
        <v>58</v>
      </c>
      <c r="H12" s="3">
        <f t="shared" si="11"/>
        <v>61.129691564474179</v>
      </c>
      <c r="I12" s="3">
        <v>658</v>
      </c>
      <c r="J12" s="4">
        <f t="shared" si="12"/>
        <v>7.2463768115942031</v>
      </c>
      <c r="K12" s="5">
        <v>78</v>
      </c>
      <c r="L12" s="6">
        <f t="shared" si="13"/>
        <v>1.5793385358602752</v>
      </c>
      <c r="M12" s="6">
        <v>17</v>
      </c>
      <c r="N12" s="6">
        <f t="shared" si="3"/>
        <v>69.955406911928662</v>
      </c>
      <c r="O12" s="6">
        <f t="shared" si="14"/>
        <v>753</v>
      </c>
      <c r="P12" s="7">
        <f t="shared" si="5"/>
        <v>37.668296029500027</v>
      </c>
      <c r="Q12" s="7">
        <f t="shared" si="15"/>
        <v>405.46153846153834</v>
      </c>
      <c r="R12" s="8">
        <f t="shared" si="7"/>
        <v>107.62370294142869</v>
      </c>
      <c r="S12" s="9">
        <f t="shared" ref="S12:S13" si="17">O12/0.65</f>
        <v>1158.4615384615383</v>
      </c>
      <c r="T12" s="36">
        <f t="shared" si="8"/>
        <v>12.225938312894835</v>
      </c>
      <c r="U12" s="38">
        <f t="shared" si="16"/>
        <v>131.6</v>
      </c>
    </row>
    <row r="13" spans="2:21" ht="15" thickBot="1" x14ac:dyDescent="0.35">
      <c r="B13" s="44">
        <v>14</v>
      </c>
      <c r="C13" s="45">
        <v>7</v>
      </c>
      <c r="D13" s="292"/>
      <c r="E13" s="39" t="s">
        <v>56</v>
      </c>
      <c r="F13" s="23">
        <v>204</v>
      </c>
      <c r="G13" s="24" t="s">
        <v>57</v>
      </c>
      <c r="H13" s="25">
        <f t="shared" si="11"/>
        <v>84.076551467855822</v>
      </c>
      <c r="I13" s="25">
        <v>905</v>
      </c>
      <c r="J13" s="26">
        <f t="shared" si="12"/>
        <v>9.8476402824228924</v>
      </c>
      <c r="K13" s="31">
        <v>106</v>
      </c>
      <c r="L13" s="27">
        <f t="shared" si="13"/>
        <v>1.6722408026755853</v>
      </c>
      <c r="M13" s="27">
        <v>18</v>
      </c>
      <c r="N13" s="27">
        <f t="shared" si="3"/>
        <v>95.596432552954298</v>
      </c>
      <c r="O13" s="27">
        <f t="shared" si="14"/>
        <v>1029</v>
      </c>
      <c r="P13" s="28">
        <f t="shared" si="5"/>
        <v>51.475002143898479</v>
      </c>
      <c r="Q13" s="28">
        <f t="shared" si="15"/>
        <v>554.07692307692309</v>
      </c>
      <c r="R13" s="29">
        <f t="shared" si="7"/>
        <v>147.07143469685278</v>
      </c>
      <c r="S13" s="47">
        <f t="shared" si="17"/>
        <v>1583.0769230769231</v>
      </c>
      <c r="T13" s="40">
        <f t="shared" si="8"/>
        <v>16.815310293571166</v>
      </c>
      <c r="U13" s="41">
        <f t="shared" si="16"/>
        <v>181</v>
      </c>
    </row>
    <row r="14" spans="2:21" x14ac:dyDescent="0.3">
      <c r="B14" s="43">
        <v>18</v>
      </c>
      <c r="C14" s="1">
        <v>7</v>
      </c>
      <c r="D14" s="291" t="s">
        <v>67</v>
      </c>
      <c r="E14" s="14" t="s">
        <v>56</v>
      </c>
      <c r="F14" s="10">
        <v>301</v>
      </c>
      <c r="G14" s="2" t="s">
        <v>57</v>
      </c>
      <c r="H14" s="3">
        <f t="shared" ref="H14:H17" si="18">I14/10.764</f>
        <v>78.781122259383139</v>
      </c>
      <c r="I14" s="3">
        <v>848</v>
      </c>
      <c r="J14" s="4">
        <f t="shared" ref="J14:J17" si="19">K14/10.764</f>
        <v>10.126347082868822</v>
      </c>
      <c r="K14" s="5">
        <v>109</v>
      </c>
      <c r="L14" s="6">
        <f t="shared" ref="L14:L17" si="20">M14/10.764</f>
        <v>1.5793385358602752</v>
      </c>
      <c r="M14" s="6">
        <v>17</v>
      </c>
      <c r="N14" s="6">
        <f t="shared" si="3"/>
        <v>90.486807878112231</v>
      </c>
      <c r="O14" s="6">
        <f t="shared" ref="O14:O17" si="21">I14+K14+M14</f>
        <v>974</v>
      </c>
      <c r="P14" s="7">
        <f t="shared" si="5"/>
        <v>48.866592344853231</v>
      </c>
      <c r="Q14" s="7">
        <f t="shared" ref="Q14:Q17" si="22">S14-O14</f>
        <v>526</v>
      </c>
      <c r="R14" s="8">
        <f t="shared" si="7"/>
        <v>139.35340022296546</v>
      </c>
      <c r="S14" s="9">
        <v>1500</v>
      </c>
      <c r="T14" s="36">
        <f t="shared" si="8"/>
        <v>15.756224451876628</v>
      </c>
      <c r="U14" s="38">
        <f t="shared" ref="U14:U17" si="23">I14*0.2</f>
        <v>169.60000000000002</v>
      </c>
    </row>
    <row r="15" spans="2:21" x14ac:dyDescent="0.3">
      <c r="B15" s="43">
        <v>19</v>
      </c>
      <c r="C15" s="1">
        <v>7</v>
      </c>
      <c r="D15" s="291"/>
      <c r="E15" s="14" t="s">
        <v>56</v>
      </c>
      <c r="F15" s="10">
        <v>302</v>
      </c>
      <c r="G15" s="2" t="s">
        <v>57</v>
      </c>
      <c r="H15" s="3">
        <f t="shared" si="18"/>
        <v>78.87402452619844</v>
      </c>
      <c r="I15" s="3">
        <v>849</v>
      </c>
      <c r="J15" s="4">
        <f t="shared" si="19"/>
        <v>9.8476402824228924</v>
      </c>
      <c r="K15" s="5">
        <v>106</v>
      </c>
      <c r="L15" s="6">
        <f t="shared" si="20"/>
        <v>1.5793385358602752</v>
      </c>
      <c r="M15" s="6">
        <v>17</v>
      </c>
      <c r="N15" s="6">
        <f t="shared" si="3"/>
        <v>90.3010033444816</v>
      </c>
      <c r="O15" s="6">
        <f t="shared" si="21"/>
        <v>972</v>
      </c>
      <c r="P15" s="7">
        <f t="shared" si="5"/>
        <v>49.052396878483862</v>
      </c>
      <c r="Q15" s="7">
        <f t="shared" si="22"/>
        <v>528</v>
      </c>
      <c r="R15" s="8">
        <f t="shared" si="7"/>
        <v>139.35340022296546</v>
      </c>
      <c r="S15" s="9">
        <v>1500</v>
      </c>
      <c r="T15" s="36">
        <f t="shared" si="8"/>
        <v>15.774804905239689</v>
      </c>
      <c r="U15" s="38">
        <f t="shared" si="23"/>
        <v>169.8</v>
      </c>
    </row>
    <row r="16" spans="2:21" x14ac:dyDescent="0.3">
      <c r="B16" s="43">
        <v>20</v>
      </c>
      <c r="C16" s="1">
        <v>7</v>
      </c>
      <c r="D16" s="291"/>
      <c r="E16" s="14" t="s">
        <v>56</v>
      </c>
      <c r="F16" s="10">
        <v>303</v>
      </c>
      <c r="G16" s="2" t="s">
        <v>58</v>
      </c>
      <c r="H16" s="3">
        <f t="shared" si="18"/>
        <v>61.129691564474179</v>
      </c>
      <c r="I16" s="3">
        <v>658</v>
      </c>
      <c r="J16" s="4">
        <f t="shared" si="19"/>
        <v>7.2463768115942031</v>
      </c>
      <c r="K16" s="5">
        <v>78</v>
      </c>
      <c r="L16" s="6">
        <f t="shared" si="20"/>
        <v>1.5793385358602752</v>
      </c>
      <c r="M16" s="6">
        <v>17</v>
      </c>
      <c r="N16" s="6">
        <f t="shared" si="3"/>
        <v>69.955406911928662</v>
      </c>
      <c r="O16" s="6">
        <f t="shared" si="21"/>
        <v>753</v>
      </c>
      <c r="P16" s="7">
        <f t="shared" si="5"/>
        <v>37.668296029500027</v>
      </c>
      <c r="Q16" s="7">
        <f t="shared" si="22"/>
        <v>405.46153846153834</v>
      </c>
      <c r="R16" s="8">
        <f t="shared" si="7"/>
        <v>107.62370294142869</v>
      </c>
      <c r="S16" s="9">
        <f t="shared" ref="S16:S17" si="24">O16/0.65</f>
        <v>1158.4615384615383</v>
      </c>
      <c r="T16" s="36">
        <f t="shared" si="8"/>
        <v>12.225938312894835</v>
      </c>
      <c r="U16" s="38">
        <f t="shared" si="23"/>
        <v>131.6</v>
      </c>
    </row>
    <row r="17" spans="2:21" ht="15" thickBot="1" x14ac:dyDescent="0.35">
      <c r="B17" s="44">
        <v>21</v>
      </c>
      <c r="C17" s="45">
        <v>7</v>
      </c>
      <c r="D17" s="292"/>
      <c r="E17" s="39" t="s">
        <v>56</v>
      </c>
      <c r="F17" s="23">
        <v>304</v>
      </c>
      <c r="G17" s="24" t="s">
        <v>57</v>
      </c>
      <c r="H17" s="25">
        <f t="shared" si="18"/>
        <v>84.076551467855822</v>
      </c>
      <c r="I17" s="25">
        <v>905</v>
      </c>
      <c r="J17" s="26">
        <f t="shared" si="19"/>
        <v>9.8476402824228924</v>
      </c>
      <c r="K17" s="31">
        <v>106</v>
      </c>
      <c r="L17" s="27">
        <f t="shared" si="20"/>
        <v>1.6722408026755853</v>
      </c>
      <c r="M17" s="27">
        <v>18</v>
      </c>
      <c r="N17" s="27">
        <f t="shared" si="3"/>
        <v>95.596432552954298</v>
      </c>
      <c r="O17" s="27">
        <f t="shared" si="21"/>
        <v>1029</v>
      </c>
      <c r="P17" s="28">
        <f t="shared" si="5"/>
        <v>51.475002143898479</v>
      </c>
      <c r="Q17" s="28">
        <f t="shared" si="22"/>
        <v>554.07692307692309</v>
      </c>
      <c r="R17" s="29">
        <f t="shared" si="7"/>
        <v>147.07143469685278</v>
      </c>
      <c r="S17" s="47">
        <f t="shared" si="24"/>
        <v>1583.0769230769231</v>
      </c>
      <c r="T17" s="40">
        <f t="shared" si="8"/>
        <v>16.815310293571166</v>
      </c>
      <c r="U17" s="41">
        <f t="shared" si="23"/>
        <v>181</v>
      </c>
    </row>
    <row r="18" spans="2:21" x14ac:dyDescent="0.3">
      <c r="B18" s="43">
        <v>29</v>
      </c>
      <c r="C18" s="1">
        <v>7</v>
      </c>
      <c r="D18" s="291" t="s">
        <v>60</v>
      </c>
      <c r="E18" s="14" t="s">
        <v>56</v>
      </c>
      <c r="F18" s="10">
        <v>401</v>
      </c>
      <c r="G18" s="2" t="s">
        <v>57</v>
      </c>
      <c r="H18" s="3">
        <f t="shared" ref="H18:H25" si="25">I18/10.764</f>
        <v>78.781122259383139</v>
      </c>
      <c r="I18" s="3">
        <v>848</v>
      </c>
      <c r="J18" s="4">
        <f t="shared" ref="J18:J25" si="26">K18/10.764</f>
        <v>10.126347082868822</v>
      </c>
      <c r="K18" s="5">
        <v>109</v>
      </c>
      <c r="L18" s="6">
        <f t="shared" ref="L18:L25" si="27">M18/10.764</f>
        <v>1.5793385358602752</v>
      </c>
      <c r="M18" s="6">
        <v>17</v>
      </c>
      <c r="N18" s="6">
        <f t="shared" ref="N18:N25" si="28">H18+J18+L18</f>
        <v>90.486807878112231</v>
      </c>
      <c r="O18" s="6">
        <f t="shared" ref="O18:O25" si="29">I18+K18+M18</f>
        <v>974</v>
      </c>
      <c r="P18" s="7">
        <f t="shared" ref="P18:P25" si="30">R18-N18</f>
        <v>48.866592344853231</v>
      </c>
      <c r="Q18" s="7">
        <f t="shared" ref="Q18:Q25" si="31">S18-O18</f>
        <v>526</v>
      </c>
      <c r="R18" s="8">
        <f t="shared" ref="R18:R25" si="32">S18/10.764</f>
        <v>139.35340022296546</v>
      </c>
      <c r="S18" s="9">
        <v>1500</v>
      </c>
      <c r="T18" s="36">
        <f t="shared" ref="T18:T49" si="33">U18/10.764</f>
        <v>15.756224451876628</v>
      </c>
      <c r="U18" s="38">
        <f t="shared" ref="U18:U49" si="34">I18*0.2</f>
        <v>169.60000000000002</v>
      </c>
    </row>
    <row r="19" spans="2:21" x14ac:dyDescent="0.3">
      <c r="B19" s="43">
        <v>30</v>
      </c>
      <c r="C19" s="1">
        <v>7</v>
      </c>
      <c r="D19" s="291"/>
      <c r="E19" s="14" t="s">
        <v>56</v>
      </c>
      <c r="F19" s="10">
        <v>402</v>
      </c>
      <c r="G19" s="2" t="s">
        <v>57</v>
      </c>
      <c r="H19" s="3">
        <f t="shared" si="25"/>
        <v>78.87402452619844</v>
      </c>
      <c r="I19" s="3">
        <v>849</v>
      </c>
      <c r="J19" s="4">
        <f t="shared" si="26"/>
        <v>9.8476402824228924</v>
      </c>
      <c r="K19" s="5">
        <v>106</v>
      </c>
      <c r="L19" s="6">
        <f t="shared" si="27"/>
        <v>1.5793385358602752</v>
      </c>
      <c r="M19" s="6">
        <v>17</v>
      </c>
      <c r="N19" s="6">
        <f t="shared" si="28"/>
        <v>90.3010033444816</v>
      </c>
      <c r="O19" s="6">
        <f t="shared" si="29"/>
        <v>972</v>
      </c>
      <c r="P19" s="7">
        <f t="shared" si="30"/>
        <v>49.052396878483862</v>
      </c>
      <c r="Q19" s="7">
        <f t="shared" si="31"/>
        <v>528</v>
      </c>
      <c r="R19" s="8">
        <f t="shared" si="32"/>
        <v>139.35340022296546</v>
      </c>
      <c r="S19" s="9">
        <v>1500</v>
      </c>
      <c r="T19" s="36">
        <f t="shared" si="33"/>
        <v>15.774804905239689</v>
      </c>
      <c r="U19" s="38">
        <f t="shared" si="34"/>
        <v>169.8</v>
      </c>
    </row>
    <row r="20" spans="2:21" x14ac:dyDescent="0.3">
      <c r="B20" s="43">
        <v>31</v>
      </c>
      <c r="C20" s="1">
        <v>7</v>
      </c>
      <c r="D20" s="291"/>
      <c r="E20" s="14" t="s">
        <v>56</v>
      </c>
      <c r="F20" s="10">
        <v>403</v>
      </c>
      <c r="G20" s="2" t="s">
        <v>58</v>
      </c>
      <c r="H20" s="3">
        <f t="shared" si="25"/>
        <v>61.129691564474179</v>
      </c>
      <c r="I20" s="3">
        <v>658</v>
      </c>
      <c r="J20" s="4">
        <f t="shared" si="26"/>
        <v>7.2463768115942031</v>
      </c>
      <c r="K20" s="5">
        <v>78</v>
      </c>
      <c r="L20" s="6">
        <f t="shared" si="27"/>
        <v>1.5793385358602752</v>
      </c>
      <c r="M20" s="6">
        <v>17</v>
      </c>
      <c r="N20" s="6">
        <f t="shared" si="28"/>
        <v>69.955406911928662</v>
      </c>
      <c r="O20" s="6">
        <f t="shared" si="29"/>
        <v>753</v>
      </c>
      <c r="P20" s="7">
        <f t="shared" si="30"/>
        <v>37.668296029500027</v>
      </c>
      <c r="Q20" s="7">
        <f t="shared" si="31"/>
        <v>405.46153846153834</v>
      </c>
      <c r="R20" s="8">
        <f t="shared" si="32"/>
        <v>107.62370294142869</v>
      </c>
      <c r="S20" s="9">
        <f>O20/0.65</f>
        <v>1158.4615384615383</v>
      </c>
      <c r="T20" s="36">
        <f t="shared" si="33"/>
        <v>12.225938312894835</v>
      </c>
      <c r="U20" s="38">
        <f t="shared" si="34"/>
        <v>131.6</v>
      </c>
    </row>
    <row r="21" spans="2:21" x14ac:dyDescent="0.3">
      <c r="B21" s="43">
        <v>32</v>
      </c>
      <c r="C21" s="1">
        <v>7</v>
      </c>
      <c r="D21" s="291"/>
      <c r="E21" s="14" t="s">
        <v>56</v>
      </c>
      <c r="F21" s="10">
        <v>404</v>
      </c>
      <c r="G21" s="2" t="s">
        <v>57</v>
      </c>
      <c r="H21" s="3">
        <f t="shared" si="25"/>
        <v>84.076551467855822</v>
      </c>
      <c r="I21" s="3">
        <v>905</v>
      </c>
      <c r="J21" s="4">
        <f t="shared" si="26"/>
        <v>9.8476402824228924</v>
      </c>
      <c r="K21" s="5">
        <v>106</v>
      </c>
      <c r="L21" s="6">
        <f t="shared" si="27"/>
        <v>1.6722408026755853</v>
      </c>
      <c r="M21" s="6">
        <v>18</v>
      </c>
      <c r="N21" s="6">
        <f t="shared" si="28"/>
        <v>95.596432552954298</v>
      </c>
      <c r="O21" s="6">
        <f t="shared" si="29"/>
        <v>1029</v>
      </c>
      <c r="P21" s="7">
        <f t="shared" si="30"/>
        <v>51.475002143898479</v>
      </c>
      <c r="Q21" s="7">
        <f t="shared" si="31"/>
        <v>554.07692307692309</v>
      </c>
      <c r="R21" s="8">
        <f t="shared" si="32"/>
        <v>147.07143469685278</v>
      </c>
      <c r="S21" s="9">
        <f t="shared" ref="S21:S24" si="35">O21/0.65</f>
        <v>1583.0769230769231</v>
      </c>
      <c r="T21" s="36">
        <f t="shared" si="33"/>
        <v>16.815310293571166</v>
      </c>
      <c r="U21" s="38">
        <f t="shared" si="34"/>
        <v>181</v>
      </c>
    </row>
    <row r="22" spans="2:21" x14ac:dyDescent="0.3">
      <c r="B22" s="43">
        <v>33</v>
      </c>
      <c r="C22" s="1">
        <v>7</v>
      </c>
      <c r="D22" s="291"/>
      <c r="E22" s="14" t="s">
        <v>56</v>
      </c>
      <c r="F22" s="10">
        <v>405</v>
      </c>
      <c r="G22" s="2" t="s">
        <v>57</v>
      </c>
      <c r="H22" s="3">
        <f t="shared" si="25"/>
        <v>82.868821999256781</v>
      </c>
      <c r="I22" s="3">
        <v>892</v>
      </c>
      <c r="J22" s="4">
        <f t="shared" si="26"/>
        <v>9.6618357487922708</v>
      </c>
      <c r="K22" s="5">
        <v>104</v>
      </c>
      <c r="L22" s="6">
        <f t="shared" si="27"/>
        <v>1.3935340022296545</v>
      </c>
      <c r="M22" s="6">
        <v>15</v>
      </c>
      <c r="N22" s="6">
        <f t="shared" si="28"/>
        <v>93.924191750278709</v>
      </c>
      <c r="O22" s="6">
        <f t="shared" si="29"/>
        <v>1011</v>
      </c>
      <c r="P22" s="7">
        <f t="shared" si="30"/>
        <v>50.57456478861161</v>
      </c>
      <c r="Q22" s="7">
        <f t="shared" si="31"/>
        <v>544.38461538461524</v>
      </c>
      <c r="R22" s="8">
        <f t="shared" si="32"/>
        <v>144.49875653889032</v>
      </c>
      <c r="S22" s="9">
        <f t="shared" si="35"/>
        <v>1555.3846153846152</v>
      </c>
      <c r="T22" s="36">
        <f t="shared" si="33"/>
        <v>16.573764399851356</v>
      </c>
      <c r="U22" s="38">
        <f t="shared" si="34"/>
        <v>178.4</v>
      </c>
    </row>
    <row r="23" spans="2:21" x14ac:dyDescent="0.3">
      <c r="B23" s="43">
        <v>34</v>
      </c>
      <c r="C23" s="1">
        <v>7</v>
      </c>
      <c r="D23" s="291"/>
      <c r="E23" s="14" t="s">
        <v>56</v>
      </c>
      <c r="F23" s="10">
        <v>406</v>
      </c>
      <c r="G23" s="2" t="s">
        <v>58</v>
      </c>
      <c r="H23" s="3">
        <f t="shared" si="25"/>
        <v>58.900037160906727</v>
      </c>
      <c r="I23" s="3">
        <v>634</v>
      </c>
      <c r="J23" s="4">
        <f t="shared" si="26"/>
        <v>3.9947974730583429</v>
      </c>
      <c r="K23" s="5">
        <v>43</v>
      </c>
      <c r="L23" s="6">
        <f t="shared" si="27"/>
        <v>2.0438498699368264</v>
      </c>
      <c r="M23" s="6">
        <v>22</v>
      </c>
      <c r="N23" s="6">
        <f t="shared" si="28"/>
        <v>64.938684503901897</v>
      </c>
      <c r="O23" s="6">
        <f t="shared" si="29"/>
        <v>699</v>
      </c>
      <c r="P23" s="7">
        <f t="shared" si="30"/>
        <v>34.966983963639478</v>
      </c>
      <c r="Q23" s="7">
        <f t="shared" si="31"/>
        <v>376.38461538461524</v>
      </c>
      <c r="R23" s="8">
        <f t="shared" si="32"/>
        <v>99.905668467541375</v>
      </c>
      <c r="S23" s="9">
        <f t="shared" si="35"/>
        <v>1075.3846153846152</v>
      </c>
      <c r="T23" s="36">
        <f t="shared" si="33"/>
        <v>11.780007432181346</v>
      </c>
      <c r="U23" s="38">
        <f t="shared" si="34"/>
        <v>126.80000000000001</v>
      </c>
    </row>
    <row r="24" spans="2:21" x14ac:dyDescent="0.3">
      <c r="B24" s="43">
        <v>35</v>
      </c>
      <c r="C24" s="1">
        <v>7</v>
      </c>
      <c r="D24" s="291"/>
      <c r="E24" s="14" t="s">
        <v>56</v>
      </c>
      <c r="F24" s="10">
        <v>407</v>
      </c>
      <c r="G24" s="2" t="s">
        <v>58</v>
      </c>
      <c r="H24" s="3">
        <f t="shared" si="25"/>
        <v>58.900037160906727</v>
      </c>
      <c r="I24" s="3">
        <v>634</v>
      </c>
      <c r="J24" s="4">
        <f t="shared" si="26"/>
        <v>3.9947974730583429</v>
      </c>
      <c r="K24" s="5">
        <v>43</v>
      </c>
      <c r="L24" s="6">
        <f t="shared" si="27"/>
        <v>2.0438498699368264</v>
      </c>
      <c r="M24" s="6">
        <v>22</v>
      </c>
      <c r="N24" s="6">
        <f t="shared" si="28"/>
        <v>64.938684503901897</v>
      </c>
      <c r="O24" s="6">
        <f t="shared" si="29"/>
        <v>699</v>
      </c>
      <c r="P24" s="7">
        <f t="shared" si="30"/>
        <v>34.966983963639478</v>
      </c>
      <c r="Q24" s="7">
        <f t="shared" si="31"/>
        <v>376.38461538461524</v>
      </c>
      <c r="R24" s="8">
        <f t="shared" si="32"/>
        <v>99.905668467541375</v>
      </c>
      <c r="S24" s="9">
        <f t="shared" si="35"/>
        <v>1075.3846153846152</v>
      </c>
      <c r="T24" s="36">
        <f t="shared" si="33"/>
        <v>11.780007432181346</v>
      </c>
      <c r="U24" s="38">
        <f t="shared" si="34"/>
        <v>126.80000000000001</v>
      </c>
    </row>
    <row r="25" spans="2:21" ht="15" thickBot="1" x14ac:dyDescent="0.35">
      <c r="B25" s="44">
        <v>36</v>
      </c>
      <c r="C25" s="45">
        <v>7</v>
      </c>
      <c r="D25" s="292"/>
      <c r="E25" s="39" t="s">
        <v>56</v>
      </c>
      <c r="F25" s="23">
        <v>408</v>
      </c>
      <c r="G25" s="24" t="s">
        <v>58</v>
      </c>
      <c r="H25" s="25">
        <f t="shared" si="25"/>
        <v>58.900037160906727</v>
      </c>
      <c r="I25" s="25">
        <v>634</v>
      </c>
      <c r="J25" s="26">
        <f t="shared" si="26"/>
        <v>3.9947974730583429</v>
      </c>
      <c r="K25" s="31">
        <v>43</v>
      </c>
      <c r="L25" s="27">
        <f t="shared" si="27"/>
        <v>2.0438498699368264</v>
      </c>
      <c r="M25" s="27">
        <v>22</v>
      </c>
      <c r="N25" s="27">
        <f t="shared" si="28"/>
        <v>64.938684503901897</v>
      </c>
      <c r="O25" s="27">
        <f t="shared" si="29"/>
        <v>699</v>
      </c>
      <c r="P25" s="28">
        <f t="shared" si="30"/>
        <v>34.966983963639478</v>
      </c>
      <c r="Q25" s="28">
        <f t="shared" si="31"/>
        <v>376.38461538461524</v>
      </c>
      <c r="R25" s="29">
        <f t="shared" si="32"/>
        <v>99.905668467541375</v>
      </c>
      <c r="S25" s="47">
        <f>O25/0.65</f>
        <v>1075.3846153846152</v>
      </c>
      <c r="T25" s="40">
        <f t="shared" si="33"/>
        <v>11.780007432181346</v>
      </c>
      <c r="U25" s="41">
        <f t="shared" si="34"/>
        <v>126.80000000000001</v>
      </c>
    </row>
    <row r="26" spans="2:21" x14ac:dyDescent="0.3">
      <c r="B26" s="43">
        <v>44</v>
      </c>
      <c r="C26" s="1">
        <v>7</v>
      </c>
      <c r="D26" s="291" t="s">
        <v>61</v>
      </c>
      <c r="E26" s="14" t="s">
        <v>56</v>
      </c>
      <c r="F26" s="10">
        <v>501</v>
      </c>
      <c r="G26" s="2" t="s">
        <v>57</v>
      </c>
      <c r="H26" s="3">
        <f t="shared" ref="H26:H33" si="36">I26/10.764</f>
        <v>78.781122259383139</v>
      </c>
      <c r="I26" s="3">
        <v>848</v>
      </c>
      <c r="J26" s="4">
        <f t="shared" ref="J26:J33" si="37">K26/10.764</f>
        <v>10.126347082868822</v>
      </c>
      <c r="K26" s="5">
        <v>109</v>
      </c>
      <c r="L26" s="6">
        <f t="shared" ref="L26:L33" si="38">M26/10.764</f>
        <v>1.5793385358602752</v>
      </c>
      <c r="M26" s="6">
        <v>17</v>
      </c>
      <c r="N26" s="6">
        <f t="shared" ref="N26:O33" si="39">H26+J26+L26</f>
        <v>90.486807878112231</v>
      </c>
      <c r="O26" s="6">
        <f t="shared" si="39"/>
        <v>974</v>
      </c>
      <c r="P26" s="7">
        <f t="shared" ref="P26:Q33" si="40">R26-N26</f>
        <v>48.866592344853231</v>
      </c>
      <c r="Q26" s="7">
        <f t="shared" si="40"/>
        <v>526</v>
      </c>
      <c r="R26" s="8">
        <f t="shared" ref="R26:R33" si="41">S26/10.764</f>
        <v>139.35340022296546</v>
      </c>
      <c r="S26" s="9">
        <v>1500</v>
      </c>
      <c r="T26" s="36">
        <f t="shared" si="33"/>
        <v>15.756224451876628</v>
      </c>
      <c r="U26" s="38">
        <f t="shared" si="34"/>
        <v>169.60000000000002</v>
      </c>
    </row>
    <row r="27" spans="2:21" x14ac:dyDescent="0.3">
      <c r="B27" s="43">
        <v>45</v>
      </c>
      <c r="C27" s="1">
        <v>7</v>
      </c>
      <c r="D27" s="291"/>
      <c r="E27" s="14" t="s">
        <v>56</v>
      </c>
      <c r="F27" s="10">
        <v>502</v>
      </c>
      <c r="G27" s="2" t="s">
        <v>57</v>
      </c>
      <c r="H27" s="3">
        <f t="shared" si="36"/>
        <v>78.87402452619844</v>
      </c>
      <c r="I27" s="3">
        <v>849</v>
      </c>
      <c r="J27" s="4">
        <f t="shared" si="37"/>
        <v>9.8476402824228924</v>
      </c>
      <c r="K27" s="5">
        <v>106</v>
      </c>
      <c r="L27" s="6">
        <f t="shared" si="38"/>
        <v>1.5793385358602752</v>
      </c>
      <c r="M27" s="6">
        <v>17</v>
      </c>
      <c r="N27" s="6">
        <f t="shared" si="39"/>
        <v>90.3010033444816</v>
      </c>
      <c r="O27" s="6">
        <f t="shared" si="39"/>
        <v>972</v>
      </c>
      <c r="P27" s="7">
        <f t="shared" si="40"/>
        <v>49.052396878483862</v>
      </c>
      <c r="Q27" s="7">
        <f t="shared" si="40"/>
        <v>528</v>
      </c>
      <c r="R27" s="8">
        <f t="shared" si="41"/>
        <v>139.35340022296546</v>
      </c>
      <c r="S27" s="9">
        <v>1500</v>
      </c>
      <c r="T27" s="36">
        <f t="shared" si="33"/>
        <v>15.774804905239689</v>
      </c>
      <c r="U27" s="38">
        <f t="shared" si="34"/>
        <v>169.8</v>
      </c>
    </row>
    <row r="28" spans="2:21" x14ac:dyDescent="0.3">
      <c r="B28" s="43">
        <v>46</v>
      </c>
      <c r="C28" s="1">
        <v>7</v>
      </c>
      <c r="D28" s="291"/>
      <c r="E28" s="14" t="s">
        <v>56</v>
      </c>
      <c r="F28" s="10">
        <v>503</v>
      </c>
      <c r="G28" s="2" t="s">
        <v>58</v>
      </c>
      <c r="H28" s="3">
        <f t="shared" si="36"/>
        <v>61.129691564474179</v>
      </c>
      <c r="I28" s="3">
        <v>658</v>
      </c>
      <c r="J28" s="4">
        <f t="shared" si="37"/>
        <v>7.2463768115942031</v>
      </c>
      <c r="K28" s="5">
        <v>78</v>
      </c>
      <c r="L28" s="6">
        <f t="shared" si="38"/>
        <v>1.5793385358602752</v>
      </c>
      <c r="M28" s="6">
        <v>17</v>
      </c>
      <c r="N28" s="6">
        <f t="shared" si="39"/>
        <v>69.955406911928662</v>
      </c>
      <c r="O28" s="6">
        <f t="shared" si="39"/>
        <v>753</v>
      </c>
      <c r="P28" s="7">
        <f t="shared" si="40"/>
        <v>37.668296029500027</v>
      </c>
      <c r="Q28" s="7">
        <f t="shared" si="40"/>
        <v>405.46153846153834</v>
      </c>
      <c r="R28" s="8">
        <f t="shared" si="41"/>
        <v>107.62370294142869</v>
      </c>
      <c r="S28" s="9">
        <f>O28/0.65</f>
        <v>1158.4615384615383</v>
      </c>
      <c r="T28" s="36">
        <f t="shared" si="33"/>
        <v>12.225938312894835</v>
      </c>
      <c r="U28" s="38">
        <f t="shared" si="34"/>
        <v>131.6</v>
      </c>
    </row>
    <row r="29" spans="2:21" x14ac:dyDescent="0.3">
      <c r="B29" s="43">
        <v>47</v>
      </c>
      <c r="C29" s="1">
        <v>7</v>
      </c>
      <c r="D29" s="291"/>
      <c r="E29" s="14" t="s">
        <v>56</v>
      </c>
      <c r="F29" s="10">
        <v>504</v>
      </c>
      <c r="G29" s="2" t="s">
        <v>57</v>
      </c>
      <c r="H29" s="3">
        <f t="shared" si="36"/>
        <v>84.076551467855822</v>
      </c>
      <c r="I29" s="3">
        <v>905</v>
      </c>
      <c r="J29" s="4">
        <f t="shared" si="37"/>
        <v>9.8476402824228924</v>
      </c>
      <c r="K29" s="5">
        <v>106</v>
      </c>
      <c r="L29" s="6">
        <f t="shared" si="38"/>
        <v>1.6722408026755853</v>
      </c>
      <c r="M29" s="6">
        <v>18</v>
      </c>
      <c r="N29" s="6">
        <f t="shared" si="39"/>
        <v>95.596432552954298</v>
      </c>
      <c r="O29" s="6">
        <f t="shared" si="39"/>
        <v>1029</v>
      </c>
      <c r="P29" s="7">
        <f t="shared" si="40"/>
        <v>51.475002143898479</v>
      </c>
      <c r="Q29" s="7">
        <f t="shared" si="40"/>
        <v>554.07692307692309</v>
      </c>
      <c r="R29" s="8">
        <f t="shared" si="41"/>
        <v>147.07143469685278</v>
      </c>
      <c r="S29" s="9">
        <f t="shared" ref="S29:S32" si="42">O29/0.65</f>
        <v>1583.0769230769231</v>
      </c>
      <c r="T29" s="36">
        <f t="shared" si="33"/>
        <v>16.815310293571166</v>
      </c>
      <c r="U29" s="38">
        <f t="shared" si="34"/>
        <v>181</v>
      </c>
    </row>
    <row r="30" spans="2:21" x14ac:dyDescent="0.3">
      <c r="B30" s="43">
        <v>48</v>
      </c>
      <c r="C30" s="1">
        <v>7</v>
      </c>
      <c r="D30" s="291"/>
      <c r="E30" s="14" t="s">
        <v>56</v>
      </c>
      <c r="F30" s="10">
        <v>505</v>
      </c>
      <c r="G30" s="2" t="s">
        <v>57</v>
      </c>
      <c r="H30" s="3">
        <f t="shared" si="36"/>
        <v>82.868821999256781</v>
      </c>
      <c r="I30" s="3">
        <v>892</v>
      </c>
      <c r="J30" s="4">
        <f t="shared" si="37"/>
        <v>9.6618357487922708</v>
      </c>
      <c r="K30" s="5">
        <v>104</v>
      </c>
      <c r="L30" s="6">
        <f t="shared" si="38"/>
        <v>1.3935340022296545</v>
      </c>
      <c r="M30" s="6">
        <v>15</v>
      </c>
      <c r="N30" s="6">
        <f t="shared" si="39"/>
        <v>93.924191750278709</v>
      </c>
      <c r="O30" s="6">
        <f t="shared" si="39"/>
        <v>1011</v>
      </c>
      <c r="P30" s="7">
        <f t="shared" si="40"/>
        <v>50.57456478861161</v>
      </c>
      <c r="Q30" s="7">
        <f t="shared" si="40"/>
        <v>544.38461538461524</v>
      </c>
      <c r="R30" s="8">
        <f t="shared" si="41"/>
        <v>144.49875653889032</v>
      </c>
      <c r="S30" s="9">
        <f t="shared" si="42"/>
        <v>1555.3846153846152</v>
      </c>
      <c r="T30" s="36">
        <f t="shared" si="33"/>
        <v>16.573764399851356</v>
      </c>
      <c r="U30" s="38">
        <f t="shared" si="34"/>
        <v>178.4</v>
      </c>
    </row>
    <row r="31" spans="2:21" x14ac:dyDescent="0.3">
      <c r="B31" s="43">
        <v>49</v>
      </c>
      <c r="C31" s="1">
        <v>7</v>
      </c>
      <c r="D31" s="291"/>
      <c r="E31" s="14" t="s">
        <v>56</v>
      </c>
      <c r="F31" s="10">
        <v>506</v>
      </c>
      <c r="G31" s="2" t="s">
        <v>58</v>
      </c>
      <c r="H31" s="3">
        <f t="shared" si="36"/>
        <v>58.900037160906727</v>
      </c>
      <c r="I31" s="3">
        <v>634</v>
      </c>
      <c r="J31" s="4">
        <f t="shared" si="37"/>
        <v>3.9947974730583429</v>
      </c>
      <c r="K31" s="5">
        <v>43</v>
      </c>
      <c r="L31" s="6">
        <f t="shared" si="38"/>
        <v>2.0438498699368264</v>
      </c>
      <c r="M31" s="6">
        <v>22</v>
      </c>
      <c r="N31" s="6">
        <f t="shared" si="39"/>
        <v>64.938684503901897</v>
      </c>
      <c r="O31" s="6">
        <f t="shared" si="39"/>
        <v>699</v>
      </c>
      <c r="P31" s="7">
        <f t="shared" si="40"/>
        <v>34.966983963639478</v>
      </c>
      <c r="Q31" s="7">
        <f t="shared" si="40"/>
        <v>376.38461538461524</v>
      </c>
      <c r="R31" s="8">
        <f t="shared" si="41"/>
        <v>99.905668467541375</v>
      </c>
      <c r="S31" s="9">
        <f t="shared" si="42"/>
        <v>1075.3846153846152</v>
      </c>
      <c r="T31" s="36">
        <f t="shared" si="33"/>
        <v>11.780007432181346</v>
      </c>
      <c r="U31" s="38">
        <f t="shared" si="34"/>
        <v>126.80000000000001</v>
      </c>
    </row>
    <row r="32" spans="2:21" x14ac:dyDescent="0.3">
      <c r="B32" s="43">
        <v>50</v>
      </c>
      <c r="C32" s="1">
        <v>7</v>
      </c>
      <c r="D32" s="291"/>
      <c r="E32" s="14" t="s">
        <v>56</v>
      </c>
      <c r="F32" s="10">
        <v>507</v>
      </c>
      <c r="G32" s="2" t="s">
        <v>58</v>
      </c>
      <c r="H32" s="3">
        <f t="shared" si="36"/>
        <v>58.900037160906727</v>
      </c>
      <c r="I32" s="3">
        <v>634</v>
      </c>
      <c r="J32" s="4">
        <f t="shared" si="37"/>
        <v>3.9947974730583429</v>
      </c>
      <c r="K32" s="5">
        <v>43</v>
      </c>
      <c r="L32" s="6">
        <f t="shared" si="38"/>
        <v>2.0438498699368264</v>
      </c>
      <c r="M32" s="6">
        <v>22</v>
      </c>
      <c r="N32" s="6">
        <f t="shared" si="39"/>
        <v>64.938684503901897</v>
      </c>
      <c r="O32" s="6">
        <f t="shared" si="39"/>
        <v>699</v>
      </c>
      <c r="P32" s="7">
        <f t="shared" si="40"/>
        <v>34.966983963639478</v>
      </c>
      <c r="Q32" s="7">
        <f t="shared" si="40"/>
        <v>376.38461538461524</v>
      </c>
      <c r="R32" s="8">
        <f t="shared" si="41"/>
        <v>99.905668467541375</v>
      </c>
      <c r="S32" s="9">
        <f t="shared" si="42"/>
        <v>1075.3846153846152</v>
      </c>
      <c r="T32" s="36">
        <f t="shared" si="33"/>
        <v>11.780007432181346</v>
      </c>
      <c r="U32" s="38">
        <f t="shared" si="34"/>
        <v>126.80000000000001</v>
      </c>
    </row>
    <row r="33" spans="2:21" ht="15" thickBot="1" x14ac:dyDescent="0.35">
      <c r="B33" s="44">
        <v>51</v>
      </c>
      <c r="C33" s="45">
        <v>7</v>
      </c>
      <c r="D33" s="292"/>
      <c r="E33" s="39" t="s">
        <v>56</v>
      </c>
      <c r="F33" s="23">
        <v>508</v>
      </c>
      <c r="G33" s="24" t="s">
        <v>58</v>
      </c>
      <c r="H33" s="25">
        <f t="shared" si="36"/>
        <v>58.900037160906727</v>
      </c>
      <c r="I33" s="25">
        <v>634</v>
      </c>
      <c r="J33" s="26">
        <f t="shared" si="37"/>
        <v>3.9947974730583429</v>
      </c>
      <c r="K33" s="31">
        <v>43</v>
      </c>
      <c r="L33" s="27">
        <f t="shared" si="38"/>
        <v>2.0438498699368264</v>
      </c>
      <c r="M33" s="27">
        <v>22</v>
      </c>
      <c r="N33" s="27">
        <f t="shared" si="39"/>
        <v>64.938684503901897</v>
      </c>
      <c r="O33" s="27">
        <f t="shared" si="39"/>
        <v>699</v>
      </c>
      <c r="P33" s="28">
        <f t="shared" si="40"/>
        <v>34.966983963639478</v>
      </c>
      <c r="Q33" s="28">
        <f t="shared" si="40"/>
        <v>376.38461538461524</v>
      </c>
      <c r="R33" s="29">
        <f t="shared" si="41"/>
        <v>99.905668467541375</v>
      </c>
      <c r="S33" s="47">
        <f>O33/0.65</f>
        <v>1075.3846153846152</v>
      </c>
      <c r="T33" s="40">
        <f t="shared" si="33"/>
        <v>11.780007432181346</v>
      </c>
      <c r="U33" s="41">
        <f t="shared" si="34"/>
        <v>126.80000000000001</v>
      </c>
    </row>
    <row r="34" spans="2:21" x14ac:dyDescent="0.3">
      <c r="B34" s="43">
        <v>59</v>
      </c>
      <c r="C34" s="1">
        <v>7</v>
      </c>
      <c r="D34" s="291" t="s">
        <v>62</v>
      </c>
      <c r="E34" s="14" t="s">
        <v>56</v>
      </c>
      <c r="F34" s="10">
        <v>601</v>
      </c>
      <c r="G34" s="2" t="s">
        <v>57</v>
      </c>
      <c r="H34" s="3">
        <f t="shared" ref="H34:H41" si="43">I34/10.764</f>
        <v>78.781122259383139</v>
      </c>
      <c r="I34" s="3">
        <v>848</v>
      </c>
      <c r="J34" s="4">
        <f t="shared" ref="J34:J41" si="44">K34/10.764</f>
        <v>10.126347082868822</v>
      </c>
      <c r="K34" s="5">
        <v>109</v>
      </c>
      <c r="L34" s="6">
        <f t="shared" ref="L34:L41" si="45">M34/10.764</f>
        <v>1.5793385358602752</v>
      </c>
      <c r="M34" s="6">
        <v>17</v>
      </c>
      <c r="N34" s="6">
        <f t="shared" ref="N34:O41" si="46">H34+J34+L34</f>
        <v>90.486807878112231</v>
      </c>
      <c r="O34" s="6">
        <f t="shared" si="46"/>
        <v>974</v>
      </c>
      <c r="P34" s="7">
        <f t="shared" ref="P34:Q41" si="47">R34-N34</f>
        <v>48.866592344853231</v>
      </c>
      <c r="Q34" s="7">
        <f t="shared" si="47"/>
        <v>526</v>
      </c>
      <c r="R34" s="8">
        <f t="shared" ref="R34:R41" si="48">S34/10.764</f>
        <v>139.35340022296546</v>
      </c>
      <c r="S34" s="9">
        <v>1500</v>
      </c>
      <c r="T34" s="36">
        <f t="shared" si="33"/>
        <v>15.756224451876628</v>
      </c>
      <c r="U34" s="38">
        <f t="shared" si="34"/>
        <v>169.60000000000002</v>
      </c>
    </row>
    <row r="35" spans="2:21" x14ac:dyDescent="0.3">
      <c r="B35" s="43">
        <v>60</v>
      </c>
      <c r="C35" s="1">
        <v>7</v>
      </c>
      <c r="D35" s="291"/>
      <c r="E35" s="14" t="s">
        <v>56</v>
      </c>
      <c r="F35" s="10">
        <v>602</v>
      </c>
      <c r="G35" s="2" t="s">
        <v>57</v>
      </c>
      <c r="H35" s="3">
        <f t="shared" si="43"/>
        <v>78.87402452619844</v>
      </c>
      <c r="I35" s="3">
        <v>849</v>
      </c>
      <c r="J35" s="4">
        <f t="shared" si="44"/>
        <v>9.8476402824228924</v>
      </c>
      <c r="K35" s="5">
        <v>106</v>
      </c>
      <c r="L35" s="6">
        <f t="shared" si="45"/>
        <v>1.5793385358602752</v>
      </c>
      <c r="M35" s="6">
        <v>17</v>
      </c>
      <c r="N35" s="6">
        <f t="shared" si="46"/>
        <v>90.3010033444816</v>
      </c>
      <c r="O35" s="6">
        <f t="shared" si="46"/>
        <v>972</v>
      </c>
      <c r="P35" s="7">
        <f t="shared" si="47"/>
        <v>49.052396878483862</v>
      </c>
      <c r="Q35" s="7">
        <f t="shared" si="47"/>
        <v>528</v>
      </c>
      <c r="R35" s="8">
        <f t="shared" si="48"/>
        <v>139.35340022296546</v>
      </c>
      <c r="S35" s="9">
        <v>1500</v>
      </c>
      <c r="T35" s="36">
        <f t="shared" si="33"/>
        <v>15.774804905239689</v>
      </c>
      <c r="U35" s="38">
        <f t="shared" si="34"/>
        <v>169.8</v>
      </c>
    </row>
    <row r="36" spans="2:21" x14ac:dyDescent="0.3">
      <c r="B36" s="43">
        <v>61</v>
      </c>
      <c r="C36" s="1">
        <v>7</v>
      </c>
      <c r="D36" s="291"/>
      <c r="E36" s="14" t="s">
        <v>56</v>
      </c>
      <c r="F36" s="10">
        <v>603</v>
      </c>
      <c r="G36" s="2" t="s">
        <v>58</v>
      </c>
      <c r="H36" s="3">
        <f t="shared" si="43"/>
        <v>61.129691564474179</v>
      </c>
      <c r="I36" s="3">
        <v>658</v>
      </c>
      <c r="J36" s="4">
        <f t="shared" si="44"/>
        <v>7.2463768115942031</v>
      </c>
      <c r="K36" s="5">
        <v>78</v>
      </c>
      <c r="L36" s="6">
        <f t="shared" si="45"/>
        <v>1.5793385358602752</v>
      </c>
      <c r="M36" s="6">
        <v>17</v>
      </c>
      <c r="N36" s="6">
        <f t="shared" si="46"/>
        <v>69.955406911928662</v>
      </c>
      <c r="O36" s="6">
        <f t="shared" si="46"/>
        <v>753</v>
      </c>
      <c r="P36" s="7">
        <f t="shared" si="47"/>
        <v>37.668296029500027</v>
      </c>
      <c r="Q36" s="7">
        <f t="shared" si="47"/>
        <v>405.46153846153834</v>
      </c>
      <c r="R36" s="8">
        <f t="shared" si="48"/>
        <v>107.62370294142869</v>
      </c>
      <c r="S36" s="9">
        <f>O36/0.65</f>
        <v>1158.4615384615383</v>
      </c>
      <c r="T36" s="36">
        <f t="shared" si="33"/>
        <v>12.225938312894835</v>
      </c>
      <c r="U36" s="38">
        <f t="shared" si="34"/>
        <v>131.6</v>
      </c>
    </row>
    <row r="37" spans="2:21" x14ac:dyDescent="0.3">
      <c r="B37" s="43">
        <v>62</v>
      </c>
      <c r="C37" s="1">
        <v>7</v>
      </c>
      <c r="D37" s="291"/>
      <c r="E37" s="14" t="s">
        <v>56</v>
      </c>
      <c r="F37" s="10">
        <v>604</v>
      </c>
      <c r="G37" s="2" t="s">
        <v>57</v>
      </c>
      <c r="H37" s="3">
        <f t="shared" si="43"/>
        <v>84.076551467855822</v>
      </c>
      <c r="I37" s="3">
        <v>905</v>
      </c>
      <c r="J37" s="4">
        <f t="shared" si="44"/>
        <v>9.8476402824228924</v>
      </c>
      <c r="K37" s="5">
        <v>106</v>
      </c>
      <c r="L37" s="6">
        <f t="shared" si="45"/>
        <v>1.6722408026755853</v>
      </c>
      <c r="M37" s="6">
        <v>18</v>
      </c>
      <c r="N37" s="6">
        <f t="shared" si="46"/>
        <v>95.596432552954298</v>
      </c>
      <c r="O37" s="6">
        <f t="shared" si="46"/>
        <v>1029</v>
      </c>
      <c r="P37" s="7">
        <f t="shared" si="47"/>
        <v>51.475002143898479</v>
      </c>
      <c r="Q37" s="7">
        <f t="shared" si="47"/>
        <v>554.07692307692309</v>
      </c>
      <c r="R37" s="8">
        <f t="shared" si="48"/>
        <v>147.07143469685278</v>
      </c>
      <c r="S37" s="9">
        <f t="shared" ref="S37:S40" si="49">O37/0.65</f>
        <v>1583.0769230769231</v>
      </c>
      <c r="T37" s="36">
        <f t="shared" si="33"/>
        <v>16.815310293571166</v>
      </c>
      <c r="U37" s="38">
        <f t="shared" si="34"/>
        <v>181</v>
      </c>
    </row>
    <row r="38" spans="2:21" x14ac:dyDescent="0.3">
      <c r="B38" s="43">
        <v>63</v>
      </c>
      <c r="C38" s="1">
        <v>7</v>
      </c>
      <c r="D38" s="291"/>
      <c r="E38" s="14" t="s">
        <v>56</v>
      </c>
      <c r="F38" s="10">
        <v>605</v>
      </c>
      <c r="G38" s="2" t="s">
        <v>57</v>
      </c>
      <c r="H38" s="3">
        <f t="shared" si="43"/>
        <v>82.868821999256781</v>
      </c>
      <c r="I38" s="3">
        <v>892</v>
      </c>
      <c r="J38" s="4">
        <f t="shared" si="44"/>
        <v>9.6618357487922708</v>
      </c>
      <c r="K38" s="5">
        <v>104</v>
      </c>
      <c r="L38" s="6">
        <f t="shared" si="45"/>
        <v>1.3935340022296545</v>
      </c>
      <c r="M38" s="6">
        <v>15</v>
      </c>
      <c r="N38" s="6">
        <f t="shared" si="46"/>
        <v>93.924191750278709</v>
      </c>
      <c r="O38" s="6">
        <f t="shared" si="46"/>
        <v>1011</v>
      </c>
      <c r="P38" s="7">
        <f t="shared" si="47"/>
        <v>50.57456478861161</v>
      </c>
      <c r="Q38" s="7">
        <f t="shared" si="47"/>
        <v>544.38461538461524</v>
      </c>
      <c r="R38" s="8">
        <f t="shared" si="48"/>
        <v>144.49875653889032</v>
      </c>
      <c r="S38" s="9">
        <f t="shared" si="49"/>
        <v>1555.3846153846152</v>
      </c>
      <c r="T38" s="36">
        <f t="shared" si="33"/>
        <v>16.573764399851356</v>
      </c>
      <c r="U38" s="38">
        <f t="shared" si="34"/>
        <v>178.4</v>
      </c>
    </row>
    <row r="39" spans="2:21" x14ac:dyDescent="0.3">
      <c r="B39" s="43">
        <v>64</v>
      </c>
      <c r="C39" s="1">
        <v>7</v>
      </c>
      <c r="D39" s="291"/>
      <c r="E39" s="14" t="s">
        <v>56</v>
      </c>
      <c r="F39" s="10">
        <v>606</v>
      </c>
      <c r="G39" s="2" t="s">
        <v>58</v>
      </c>
      <c r="H39" s="3">
        <f t="shared" si="43"/>
        <v>58.900037160906727</v>
      </c>
      <c r="I39" s="3">
        <v>634</v>
      </c>
      <c r="J39" s="4">
        <f t="shared" si="44"/>
        <v>3.9947974730583429</v>
      </c>
      <c r="K39" s="5">
        <v>43</v>
      </c>
      <c r="L39" s="6">
        <f t="shared" si="45"/>
        <v>2.0438498699368264</v>
      </c>
      <c r="M39" s="6">
        <v>22</v>
      </c>
      <c r="N39" s="6">
        <f t="shared" si="46"/>
        <v>64.938684503901897</v>
      </c>
      <c r="O39" s="6">
        <f t="shared" si="46"/>
        <v>699</v>
      </c>
      <c r="P39" s="7">
        <f t="shared" si="47"/>
        <v>34.966983963639478</v>
      </c>
      <c r="Q39" s="7">
        <f t="shared" si="47"/>
        <v>376.38461538461524</v>
      </c>
      <c r="R39" s="8">
        <f t="shared" si="48"/>
        <v>99.905668467541375</v>
      </c>
      <c r="S39" s="9">
        <f t="shared" si="49"/>
        <v>1075.3846153846152</v>
      </c>
      <c r="T39" s="36">
        <f t="shared" si="33"/>
        <v>11.780007432181346</v>
      </c>
      <c r="U39" s="38">
        <f t="shared" si="34"/>
        <v>126.80000000000001</v>
      </c>
    </row>
    <row r="40" spans="2:21" x14ac:dyDescent="0.3">
      <c r="B40" s="43">
        <v>65</v>
      </c>
      <c r="C40" s="1">
        <v>7</v>
      </c>
      <c r="D40" s="291"/>
      <c r="E40" s="14" t="s">
        <v>56</v>
      </c>
      <c r="F40" s="10">
        <v>607</v>
      </c>
      <c r="G40" s="2" t="s">
        <v>58</v>
      </c>
      <c r="H40" s="3">
        <f t="shared" si="43"/>
        <v>58.900037160906727</v>
      </c>
      <c r="I40" s="3">
        <v>634</v>
      </c>
      <c r="J40" s="4">
        <f t="shared" si="44"/>
        <v>3.9947974730583429</v>
      </c>
      <c r="K40" s="5">
        <v>43</v>
      </c>
      <c r="L40" s="6">
        <f t="shared" si="45"/>
        <v>2.0438498699368264</v>
      </c>
      <c r="M40" s="6">
        <v>22</v>
      </c>
      <c r="N40" s="6">
        <f t="shared" si="46"/>
        <v>64.938684503901897</v>
      </c>
      <c r="O40" s="6">
        <f t="shared" si="46"/>
        <v>699</v>
      </c>
      <c r="P40" s="7">
        <f t="shared" si="47"/>
        <v>34.966983963639478</v>
      </c>
      <c r="Q40" s="7">
        <f t="shared" si="47"/>
        <v>376.38461538461524</v>
      </c>
      <c r="R40" s="8">
        <f t="shared" si="48"/>
        <v>99.905668467541375</v>
      </c>
      <c r="S40" s="9">
        <f t="shared" si="49"/>
        <v>1075.3846153846152</v>
      </c>
      <c r="T40" s="36">
        <f t="shared" si="33"/>
        <v>11.780007432181346</v>
      </c>
      <c r="U40" s="38">
        <f t="shared" si="34"/>
        <v>126.80000000000001</v>
      </c>
    </row>
    <row r="41" spans="2:21" ht="15" thickBot="1" x14ac:dyDescent="0.35">
      <c r="B41" s="44">
        <v>66</v>
      </c>
      <c r="C41" s="45">
        <v>7</v>
      </c>
      <c r="D41" s="292"/>
      <c r="E41" s="39" t="s">
        <v>56</v>
      </c>
      <c r="F41" s="23">
        <v>608</v>
      </c>
      <c r="G41" s="24" t="s">
        <v>58</v>
      </c>
      <c r="H41" s="25">
        <f t="shared" si="43"/>
        <v>58.900037160906727</v>
      </c>
      <c r="I41" s="25">
        <v>634</v>
      </c>
      <c r="J41" s="26">
        <f t="shared" si="44"/>
        <v>3.9947974730583429</v>
      </c>
      <c r="K41" s="31">
        <v>43</v>
      </c>
      <c r="L41" s="27">
        <f t="shared" si="45"/>
        <v>2.0438498699368264</v>
      </c>
      <c r="M41" s="27">
        <v>22</v>
      </c>
      <c r="N41" s="27">
        <f t="shared" si="46"/>
        <v>64.938684503901897</v>
      </c>
      <c r="O41" s="27">
        <f t="shared" si="46"/>
        <v>699</v>
      </c>
      <c r="P41" s="28">
        <f t="shared" si="47"/>
        <v>34.966983963639478</v>
      </c>
      <c r="Q41" s="28">
        <f t="shared" si="47"/>
        <v>376.38461538461524</v>
      </c>
      <c r="R41" s="29">
        <f t="shared" si="48"/>
        <v>99.905668467541375</v>
      </c>
      <c r="S41" s="47">
        <f>O41/0.65</f>
        <v>1075.3846153846152</v>
      </c>
      <c r="T41" s="40">
        <f t="shared" si="33"/>
        <v>11.780007432181346</v>
      </c>
      <c r="U41" s="41">
        <f t="shared" si="34"/>
        <v>126.80000000000001</v>
      </c>
    </row>
    <row r="42" spans="2:21" x14ac:dyDescent="0.3">
      <c r="B42" s="43">
        <v>74</v>
      </c>
      <c r="C42" s="1">
        <v>7</v>
      </c>
      <c r="D42" s="291" t="s">
        <v>16</v>
      </c>
      <c r="E42" s="14" t="s">
        <v>56</v>
      </c>
      <c r="F42" s="10">
        <v>701</v>
      </c>
      <c r="G42" s="2" t="s">
        <v>57</v>
      </c>
      <c r="H42" s="3">
        <f t="shared" ref="H42:H49" si="50">I42/10.764</f>
        <v>78.781122259383139</v>
      </c>
      <c r="I42" s="3">
        <v>848</v>
      </c>
      <c r="J42" s="4">
        <f t="shared" ref="J42:J49" si="51">K42/10.764</f>
        <v>10.126347082868822</v>
      </c>
      <c r="K42" s="5">
        <v>109</v>
      </c>
      <c r="L42" s="6">
        <f t="shared" ref="L42:L49" si="52">M42/10.764</f>
        <v>1.5793385358602752</v>
      </c>
      <c r="M42" s="6">
        <v>17</v>
      </c>
      <c r="N42" s="6">
        <f t="shared" ref="N42:O49" si="53">H42+J42+L42</f>
        <v>90.486807878112231</v>
      </c>
      <c r="O42" s="6">
        <f t="shared" si="53"/>
        <v>974</v>
      </c>
      <c r="P42" s="7">
        <f t="shared" ref="P42:Q49" si="54">R42-N42</f>
        <v>48.866592344853231</v>
      </c>
      <c r="Q42" s="7">
        <f t="shared" si="54"/>
        <v>526</v>
      </c>
      <c r="R42" s="8">
        <f t="shared" ref="R42:R49" si="55">S42/10.764</f>
        <v>139.35340022296546</v>
      </c>
      <c r="S42" s="9">
        <v>1500</v>
      </c>
      <c r="T42" s="36">
        <f t="shared" si="33"/>
        <v>15.756224451876628</v>
      </c>
      <c r="U42" s="38">
        <f t="shared" si="34"/>
        <v>169.60000000000002</v>
      </c>
    </row>
    <row r="43" spans="2:21" x14ac:dyDescent="0.3">
      <c r="B43" s="43">
        <v>75</v>
      </c>
      <c r="C43" s="1">
        <v>7</v>
      </c>
      <c r="D43" s="291"/>
      <c r="E43" s="14" t="s">
        <v>56</v>
      </c>
      <c r="F43" s="10">
        <v>702</v>
      </c>
      <c r="G43" s="2" t="s">
        <v>57</v>
      </c>
      <c r="H43" s="3">
        <f t="shared" si="50"/>
        <v>78.87402452619844</v>
      </c>
      <c r="I43" s="3">
        <v>849</v>
      </c>
      <c r="J43" s="4">
        <f t="shared" si="51"/>
        <v>9.8476402824228924</v>
      </c>
      <c r="K43" s="5">
        <v>106</v>
      </c>
      <c r="L43" s="6">
        <f t="shared" si="52"/>
        <v>1.5793385358602752</v>
      </c>
      <c r="M43" s="6">
        <v>17</v>
      </c>
      <c r="N43" s="6">
        <f t="shared" si="53"/>
        <v>90.3010033444816</v>
      </c>
      <c r="O43" s="6">
        <f t="shared" si="53"/>
        <v>972</v>
      </c>
      <c r="P43" s="7">
        <f t="shared" si="54"/>
        <v>49.052396878483862</v>
      </c>
      <c r="Q43" s="7">
        <f t="shared" si="54"/>
        <v>528</v>
      </c>
      <c r="R43" s="8">
        <f t="shared" si="55"/>
        <v>139.35340022296546</v>
      </c>
      <c r="S43" s="9">
        <v>1500</v>
      </c>
      <c r="T43" s="36">
        <f t="shared" si="33"/>
        <v>15.774804905239689</v>
      </c>
      <c r="U43" s="38">
        <f t="shared" si="34"/>
        <v>169.8</v>
      </c>
    </row>
    <row r="44" spans="2:21" x14ac:dyDescent="0.3">
      <c r="B44" s="43">
        <v>76</v>
      </c>
      <c r="C44" s="1">
        <v>7</v>
      </c>
      <c r="D44" s="291"/>
      <c r="E44" s="14" t="s">
        <v>56</v>
      </c>
      <c r="F44" s="10">
        <v>703</v>
      </c>
      <c r="G44" s="2" t="s">
        <v>58</v>
      </c>
      <c r="H44" s="3">
        <f t="shared" si="50"/>
        <v>61.129691564474179</v>
      </c>
      <c r="I44" s="3">
        <v>658</v>
      </c>
      <c r="J44" s="4">
        <f t="shared" si="51"/>
        <v>7.2463768115942031</v>
      </c>
      <c r="K44" s="5">
        <v>78</v>
      </c>
      <c r="L44" s="6">
        <f t="shared" si="52"/>
        <v>1.5793385358602752</v>
      </c>
      <c r="M44" s="6">
        <v>17</v>
      </c>
      <c r="N44" s="6">
        <f t="shared" si="53"/>
        <v>69.955406911928662</v>
      </c>
      <c r="O44" s="6">
        <f t="shared" si="53"/>
        <v>753</v>
      </c>
      <c r="P44" s="7">
        <f t="shared" si="54"/>
        <v>37.668296029500027</v>
      </c>
      <c r="Q44" s="7">
        <f t="shared" si="54"/>
        <v>405.46153846153834</v>
      </c>
      <c r="R44" s="8">
        <f t="shared" si="55"/>
        <v>107.62370294142869</v>
      </c>
      <c r="S44" s="9">
        <f>O44/0.65</f>
        <v>1158.4615384615383</v>
      </c>
      <c r="T44" s="36">
        <f t="shared" si="33"/>
        <v>12.225938312894835</v>
      </c>
      <c r="U44" s="38">
        <f t="shared" si="34"/>
        <v>131.6</v>
      </c>
    </row>
    <row r="45" spans="2:21" x14ac:dyDescent="0.3">
      <c r="B45" s="43">
        <v>77</v>
      </c>
      <c r="C45" s="1">
        <v>7</v>
      </c>
      <c r="D45" s="291"/>
      <c r="E45" s="14" t="s">
        <v>56</v>
      </c>
      <c r="F45" s="10">
        <v>704</v>
      </c>
      <c r="G45" s="2" t="s">
        <v>57</v>
      </c>
      <c r="H45" s="3">
        <f t="shared" si="50"/>
        <v>84.076551467855822</v>
      </c>
      <c r="I45" s="3">
        <v>905</v>
      </c>
      <c r="J45" s="4">
        <f t="shared" si="51"/>
        <v>9.8476402824228924</v>
      </c>
      <c r="K45" s="5">
        <v>106</v>
      </c>
      <c r="L45" s="6">
        <f t="shared" si="52"/>
        <v>1.6722408026755853</v>
      </c>
      <c r="M45" s="6">
        <v>18</v>
      </c>
      <c r="N45" s="6">
        <f t="shared" si="53"/>
        <v>95.596432552954298</v>
      </c>
      <c r="O45" s="6">
        <f t="shared" si="53"/>
        <v>1029</v>
      </c>
      <c r="P45" s="7">
        <f t="shared" si="54"/>
        <v>51.475002143898479</v>
      </c>
      <c r="Q45" s="7">
        <f t="shared" si="54"/>
        <v>554.07692307692309</v>
      </c>
      <c r="R45" s="8">
        <f t="shared" si="55"/>
        <v>147.07143469685278</v>
      </c>
      <c r="S45" s="9">
        <f t="shared" ref="S45:S48" si="56">O45/0.65</f>
        <v>1583.0769230769231</v>
      </c>
      <c r="T45" s="36">
        <f t="shared" si="33"/>
        <v>16.815310293571166</v>
      </c>
      <c r="U45" s="38">
        <f t="shared" si="34"/>
        <v>181</v>
      </c>
    </row>
    <row r="46" spans="2:21" x14ac:dyDescent="0.3">
      <c r="B46" s="43">
        <v>78</v>
      </c>
      <c r="C46" s="1">
        <v>7</v>
      </c>
      <c r="D46" s="291"/>
      <c r="E46" s="14" t="s">
        <v>56</v>
      </c>
      <c r="F46" s="10">
        <v>705</v>
      </c>
      <c r="G46" s="2" t="s">
        <v>57</v>
      </c>
      <c r="H46" s="3">
        <f t="shared" si="50"/>
        <v>82.868821999256781</v>
      </c>
      <c r="I46" s="3">
        <v>892</v>
      </c>
      <c r="J46" s="4">
        <f t="shared" si="51"/>
        <v>9.6618357487922708</v>
      </c>
      <c r="K46" s="5">
        <v>104</v>
      </c>
      <c r="L46" s="6">
        <f t="shared" si="52"/>
        <v>1.3935340022296545</v>
      </c>
      <c r="M46" s="6">
        <v>15</v>
      </c>
      <c r="N46" s="6">
        <f t="shared" si="53"/>
        <v>93.924191750278709</v>
      </c>
      <c r="O46" s="6">
        <f t="shared" si="53"/>
        <v>1011</v>
      </c>
      <c r="P46" s="7">
        <f t="shared" si="54"/>
        <v>50.57456478861161</v>
      </c>
      <c r="Q46" s="7">
        <f t="shared" si="54"/>
        <v>544.38461538461524</v>
      </c>
      <c r="R46" s="8">
        <f t="shared" si="55"/>
        <v>144.49875653889032</v>
      </c>
      <c r="S46" s="9">
        <f t="shared" si="56"/>
        <v>1555.3846153846152</v>
      </c>
      <c r="T46" s="36">
        <f t="shared" si="33"/>
        <v>16.573764399851356</v>
      </c>
      <c r="U46" s="38">
        <f t="shared" si="34"/>
        <v>178.4</v>
      </c>
    </row>
    <row r="47" spans="2:21" x14ac:dyDescent="0.3">
      <c r="B47" s="43">
        <v>79</v>
      </c>
      <c r="C47" s="1">
        <v>7</v>
      </c>
      <c r="D47" s="291"/>
      <c r="E47" s="14" t="s">
        <v>56</v>
      </c>
      <c r="F47" s="10">
        <v>706</v>
      </c>
      <c r="G47" s="2" t="s">
        <v>58</v>
      </c>
      <c r="H47" s="3">
        <f t="shared" si="50"/>
        <v>58.900037160906727</v>
      </c>
      <c r="I47" s="3">
        <v>634</v>
      </c>
      <c r="J47" s="4">
        <f t="shared" si="51"/>
        <v>3.9947974730583429</v>
      </c>
      <c r="K47" s="5">
        <v>43</v>
      </c>
      <c r="L47" s="6">
        <f t="shared" si="52"/>
        <v>2.0438498699368264</v>
      </c>
      <c r="M47" s="6">
        <v>22</v>
      </c>
      <c r="N47" s="6">
        <f t="shared" si="53"/>
        <v>64.938684503901897</v>
      </c>
      <c r="O47" s="6">
        <f t="shared" si="53"/>
        <v>699</v>
      </c>
      <c r="P47" s="7">
        <f t="shared" si="54"/>
        <v>34.966983963639478</v>
      </c>
      <c r="Q47" s="7">
        <f t="shared" si="54"/>
        <v>376.38461538461524</v>
      </c>
      <c r="R47" s="8">
        <f t="shared" si="55"/>
        <v>99.905668467541375</v>
      </c>
      <c r="S47" s="9">
        <f t="shared" si="56"/>
        <v>1075.3846153846152</v>
      </c>
      <c r="T47" s="36">
        <f t="shared" si="33"/>
        <v>11.780007432181346</v>
      </c>
      <c r="U47" s="38">
        <f t="shared" si="34"/>
        <v>126.80000000000001</v>
      </c>
    </row>
    <row r="48" spans="2:21" x14ac:dyDescent="0.3">
      <c r="B48" s="43">
        <v>80</v>
      </c>
      <c r="C48" s="1">
        <v>7</v>
      </c>
      <c r="D48" s="291"/>
      <c r="E48" s="14" t="s">
        <v>56</v>
      </c>
      <c r="F48" s="10">
        <v>707</v>
      </c>
      <c r="G48" s="2" t="s">
        <v>58</v>
      </c>
      <c r="H48" s="3">
        <f t="shared" si="50"/>
        <v>58.900037160906727</v>
      </c>
      <c r="I48" s="3">
        <v>634</v>
      </c>
      <c r="J48" s="4">
        <f t="shared" si="51"/>
        <v>3.9947974730583429</v>
      </c>
      <c r="K48" s="5">
        <v>43</v>
      </c>
      <c r="L48" s="6">
        <f t="shared" si="52"/>
        <v>2.0438498699368264</v>
      </c>
      <c r="M48" s="6">
        <v>22</v>
      </c>
      <c r="N48" s="6">
        <f t="shared" si="53"/>
        <v>64.938684503901897</v>
      </c>
      <c r="O48" s="6">
        <f t="shared" si="53"/>
        <v>699</v>
      </c>
      <c r="P48" s="7">
        <f t="shared" si="54"/>
        <v>34.966983963639478</v>
      </c>
      <c r="Q48" s="7">
        <f t="shared" si="54"/>
        <v>376.38461538461524</v>
      </c>
      <c r="R48" s="8">
        <f t="shared" si="55"/>
        <v>99.905668467541375</v>
      </c>
      <c r="S48" s="9">
        <f t="shared" si="56"/>
        <v>1075.3846153846152</v>
      </c>
      <c r="T48" s="36">
        <f t="shared" si="33"/>
        <v>11.780007432181346</v>
      </c>
      <c r="U48" s="38">
        <f t="shared" si="34"/>
        <v>126.80000000000001</v>
      </c>
    </row>
    <row r="49" spans="2:21" ht="15" thickBot="1" x14ac:dyDescent="0.35">
      <c r="B49" s="44">
        <v>81</v>
      </c>
      <c r="C49" s="45">
        <v>7</v>
      </c>
      <c r="D49" s="292"/>
      <c r="E49" s="39" t="s">
        <v>56</v>
      </c>
      <c r="F49" s="23">
        <v>708</v>
      </c>
      <c r="G49" s="24" t="s">
        <v>58</v>
      </c>
      <c r="H49" s="25">
        <f t="shared" si="50"/>
        <v>58.900037160906727</v>
      </c>
      <c r="I49" s="25">
        <v>634</v>
      </c>
      <c r="J49" s="26">
        <f t="shared" si="51"/>
        <v>3.9947974730583429</v>
      </c>
      <c r="K49" s="31">
        <v>43</v>
      </c>
      <c r="L49" s="27">
        <f t="shared" si="52"/>
        <v>2.0438498699368264</v>
      </c>
      <c r="M49" s="27">
        <v>22</v>
      </c>
      <c r="N49" s="27">
        <f t="shared" si="53"/>
        <v>64.938684503901897</v>
      </c>
      <c r="O49" s="27">
        <f t="shared" si="53"/>
        <v>699</v>
      </c>
      <c r="P49" s="28">
        <f t="shared" si="54"/>
        <v>34.966983963639478</v>
      </c>
      <c r="Q49" s="28">
        <f t="shared" si="54"/>
        <v>376.38461538461524</v>
      </c>
      <c r="R49" s="29">
        <f t="shared" si="55"/>
        <v>99.905668467541375</v>
      </c>
      <c r="S49" s="47">
        <f>O49/0.65</f>
        <v>1075.3846153846152</v>
      </c>
      <c r="T49" s="40">
        <f t="shared" si="33"/>
        <v>11.780007432181346</v>
      </c>
      <c r="U49" s="41">
        <f t="shared" si="34"/>
        <v>126.80000000000001</v>
      </c>
    </row>
    <row r="50" spans="2:21" x14ac:dyDescent="0.3">
      <c r="B50" s="43">
        <v>89</v>
      </c>
      <c r="C50" s="1">
        <v>7</v>
      </c>
      <c r="D50" s="291" t="s">
        <v>17</v>
      </c>
      <c r="E50" s="14" t="s">
        <v>56</v>
      </c>
      <c r="F50" s="10">
        <v>801</v>
      </c>
      <c r="G50" s="2" t="s">
        <v>57</v>
      </c>
      <c r="H50" s="3">
        <f t="shared" ref="H50:H57" si="57">I50/10.764</f>
        <v>78.781122259383139</v>
      </c>
      <c r="I50" s="3">
        <v>848</v>
      </c>
      <c r="J50" s="4">
        <f t="shared" ref="J50:J57" si="58">K50/10.764</f>
        <v>10.126347082868822</v>
      </c>
      <c r="K50" s="5">
        <v>109</v>
      </c>
      <c r="L50" s="6">
        <f t="shared" ref="L50:L57" si="59">M50/10.764</f>
        <v>1.5793385358602752</v>
      </c>
      <c r="M50" s="6">
        <v>17</v>
      </c>
      <c r="N50" s="6">
        <f t="shared" ref="N50:O57" si="60">H50+J50+L50</f>
        <v>90.486807878112231</v>
      </c>
      <c r="O50" s="6">
        <f t="shared" si="60"/>
        <v>974</v>
      </c>
      <c r="P50" s="7">
        <f t="shared" ref="P50:Q57" si="61">R50-N50</f>
        <v>48.866592344853231</v>
      </c>
      <c r="Q50" s="7">
        <f t="shared" si="61"/>
        <v>526</v>
      </c>
      <c r="R50" s="8">
        <f t="shared" ref="R50:R57" si="62">S50/10.764</f>
        <v>139.35340022296546</v>
      </c>
      <c r="S50" s="9">
        <v>1500</v>
      </c>
      <c r="T50" s="36">
        <f t="shared" ref="T50:T84" si="63">U50/10.764</f>
        <v>15.756224451876628</v>
      </c>
      <c r="U50" s="38">
        <f t="shared" ref="U50:U84" si="64">I50*0.2</f>
        <v>169.60000000000002</v>
      </c>
    </row>
    <row r="51" spans="2:21" x14ac:dyDescent="0.3">
      <c r="B51" s="43">
        <v>90</v>
      </c>
      <c r="C51" s="1">
        <v>7</v>
      </c>
      <c r="D51" s="291"/>
      <c r="E51" s="14" t="s">
        <v>56</v>
      </c>
      <c r="F51" s="10">
        <v>802</v>
      </c>
      <c r="G51" s="2" t="s">
        <v>58</v>
      </c>
      <c r="H51" s="3">
        <f t="shared" si="57"/>
        <v>59.736157562244522</v>
      </c>
      <c r="I51" s="3">
        <v>643</v>
      </c>
      <c r="J51" s="4">
        <f t="shared" si="58"/>
        <v>7.5250836120401345</v>
      </c>
      <c r="K51" s="5">
        <v>81</v>
      </c>
      <c r="L51" s="6">
        <f t="shared" si="59"/>
        <v>1.5793385358602752</v>
      </c>
      <c r="M51" s="6">
        <v>17</v>
      </c>
      <c r="N51" s="6">
        <f t="shared" si="60"/>
        <v>68.840579710144937</v>
      </c>
      <c r="O51" s="6">
        <f t="shared" si="60"/>
        <v>741</v>
      </c>
      <c r="P51" s="7">
        <f t="shared" si="61"/>
        <v>37.06800445930881</v>
      </c>
      <c r="Q51" s="7">
        <f t="shared" si="61"/>
        <v>399</v>
      </c>
      <c r="R51" s="8">
        <f t="shared" si="62"/>
        <v>105.90858416945375</v>
      </c>
      <c r="S51" s="9">
        <f>O51/0.65</f>
        <v>1140</v>
      </c>
      <c r="T51" s="36">
        <f t="shared" si="63"/>
        <v>11.947231512448903</v>
      </c>
      <c r="U51" s="38">
        <f t="shared" si="64"/>
        <v>128.6</v>
      </c>
    </row>
    <row r="52" spans="2:21" x14ac:dyDescent="0.3">
      <c r="B52" s="43">
        <v>91</v>
      </c>
      <c r="C52" s="1">
        <v>7</v>
      </c>
      <c r="D52" s="291"/>
      <c r="E52" s="14" t="s">
        <v>56</v>
      </c>
      <c r="F52" s="10">
        <v>803</v>
      </c>
      <c r="G52" s="2" t="s">
        <v>58</v>
      </c>
      <c r="H52" s="3">
        <f t="shared" si="57"/>
        <v>61.129691564474179</v>
      </c>
      <c r="I52" s="3">
        <v>658</v>
      </c>
      <c r="J52" s="4">
        <f t="shared" si="58"/>
        <v>7.2463768115942031</v>
      </c>
      <c r="K52" s="5">
        <v>78</v>
      </c>
      <c r="L52" s="6">
        <f t="shared" si="59"/>
        <v>1.5793385358602752</v>
      </c>
      <c r="M52" s="6">
        <v>17</v>
      </c>
      <c r="N52" s="6">
        <f t="shared" si="60"/>
        <v>69.955406911928662</v>
      </c>
      <c r="O52" s="6">
        <f t="shared" si="60"/>
        <v>753</v>
      </c>
      <c r="P52" s="7">
        <f t="shared" si="61"/>
        <v>37.668296029500027</v>
      </c>
      <c r="Q52" s="7">
        <f t="shared" si="61"/>
        <v>405.46153846153834</v>
      </c>
      <c r="R52" s="8">
        <f t="shared" si="62"/>
        <v>107.62370294142869</v>
      </c>
      <c r="S52" s="9">
        <f>O52/0.65</f>
        <v>1158.4615384615383</v>
      </c>
      <c r="T52" s="36">
        <f t="shared" si="63"/>
        <v>12.225938312894835</v>
      </c>
      <c r="U52" s="38">
        <f t="shared" si="64"/>
        <v>131.6</v>
      </c>
    </row>
    <row r="53" spans="2:21" x14ac:dyDescent="0.3">
      <c r="B53" s="43">
        <v>92</v>
      </c>
      <c r="C53" s="1">
        <v>7</v>
      </c>
      <c r="D53" s="291"/>
      <c r="E53" s="14" t="s">
        <v>56</v>
      </c>
      <c r="F53" s="10">
        <v>804</v>
      </c>
      <c r="G53" s="2" t="s">
        <v>57</v>
      </c>
      <c r="H53" s="3">
        <f t="shared" si="57"/>
        <v>84.076551467855822</v>
      </c>
      <c r="I53" s="3">
        <v>905</v>
      </c>
      <c r="J53" s="4">
        <f t="shared" si="58"/>
        <v>9.8476402824228924</v>
      </c>
      <c r="K53" s="5">
        <v>106</v>
      </c>
      <c r="L53" s="6">
        <f t="shared" si="59"/>
        <v>1.6722408026755853</v>
      </c>
      <c r="M53" s="6">
        <v>18</v>
      </c>
      <c r="N53" s="6">
        <f t="shared" si="60"/>
        <v>95.596432552954298</v>
      </c>
      <c r="O53" s="6">
        <f t="shared" si="60"/>
        <v>1029</v>
      </c>
      <c r="P53" s="7">
        <f t="shared" si="61"/>
        <v>51.475002143898479</v>
      </c>
      <c r="Q53" s="7">
        <f t="shared" si="61"/>
        <v>554.07692307692309</v>
      </c>
      <c r="R53" s="8">
        <f t="shared" si="62"/>
        <v>147.07143469685278</v>
      </c>
      <c r="S53" s="9">
        <f t="shared" ref="S53:S56" si="65">O53/0.65</f>
        <v>1583.0769230769231</v>
      </c>
      <c r="T53" s="36">
        <f t="shared" si="63"/>
        <v>16.815310293571166</v>
      </c>
      <c r="U53" s="38">
        <f t="shared" si="64"/>
        <v>181</v>
      </c>
    </row>
    <row r="54" spans="2:21" x14ac:dyDescent="0.3">
      <c r="B54" s="43">
        <v>93</v>
      </c>
      <c r="C54" s="1">
        <v>7</v>
      </c>
      <c r="D54" s="291"/>
      <c r="E54" s="14" t="s">
        <v>56</v>
      </c>
      <c r="F54" s="10">
        <v>805</v>
      </c>
      <c r="G54" s="2" t="s">
        <v>57</v>
      </c>
      <c r="H54" s="3">
        <f t="shared" si="57"/>
        <v>82.868821999256781</v>
      </c>
      <c r="I54" s="3">
        <v>892</v>
      </c>
      <c r="J54" s="4">
        <f t="shared" si="58"/>
        <v>9.6618357487922708</v>
      </c>
      <c r="K54" s="5">
        <v>104</v>
      </c>
      <c r="L54" s="6">
        <f t="shared" si="59"/>
        <v>1.3935340022296545</v>
      </c>
      <c r="M54" s="6">
        <v>15</v>
      </c>
      <c r="N54" s="6">
        <f t="shared" si="60"/>
        <v>93.924191750278709</v>
      </c>
      <c r="O54" s="6">
        <f t="shared" si="60"/>
        <v>1011</v>
      </c>
      <c r="P54" s="7">
        <f t="shared" si="61"/>
        <v>50.57456478861161</v>
      </c>
      <c r="Q54" s="7">
        <f t="shared" si="61"/>
        <v>544.38461538461524</v>
      </c>
      <c r="R54" s="8">
        <f t="shared" si="62"/>
        <v>144.49875653889032</v>
      </c>
      <c r="S54" s="9">
        <f t="shared" si="65"/>
        <v>1555.3846153846152</v>
      </c>
      <c r="T54" s="36">
        <f t="shared" si="63"/>
        <v>16.573764399851356</v>
      </c>
      <c r="U54" s="38">
        <f t="shared" si="64"/>
        <v>178.4</v>
      </c>
    </row>
    <row r="55" spans="2:21" x14ac:dyDescent="0.3">
      <c r="B55" s="43">
        <v>94</v>
      </c>
      <c r="C55" s="1">
        <v>7</v>
      </c>
      <c r="D55" s="291"/>
      <c r="E55" s="14" t="s">
        <v>56</v>
      </c>
      <c r="F55" s="10">
        <v>806</v>
      </c>
      <c r="G55" s="2" t="s">
        <v>58</v>
      </c>
      <c r="H55" s="3">
        <f t="shared" si="57"/>
        <v>58.900037160906727</v>
      </c>
      <c r="I55" s="3">
        <v>634</v>
      </c>
      <c r="J55" s="4">
        <f t="shared" si="58"/>
        <v>3.9947974730583429</v>
      </c>
      <c r="K55" s="5">
        <v>43</v>
      </c>
      <c r="L55" s="6">
        <f t="shared" si="59"/>
        <v>2.0438498699368264</v>
      </c>
      <c r="M55" s="6">
        <v>22</v>
      </c>
      <c r="N55" s="6">
        <f t="shared" si="60"/>
        <v>64.938684503901897</v>
      </c>
      <c r="O55" s="6">
        <f t="shared" si="60"/>
        <v>699</v>
      </c>
      <c r="P55" s="7">
        <f t="shared" si="61"/>
        <v>34.966983963639478</v>
      </c>
      <c r="Q55" s="7">
        <f t="shared" si="61"/>
        <v>376.38461538461524</v>
      </c>
      <c r="R55" s="8">
        <f t="shared" si="62"/>
        <v>99.905668467541375</v>
      </c>
      <c r="S55" s="9">
        <f t="shared" si="65"/>
        <v>1075.3846153846152</v>
      </c>
      <c r="T55" s="36">
        <f t="shared" si="63"/>
        <v>11.780007432181346</v>
      </c>
      <c r="U55" s="38">
        <f t="shared" si="64"/>
        <v>126.80000000000001</v>
      </c>
    </row>
    <row r="56" spans="2:21" x14ac:dyDescent="0.3">
      <c r="B56" s="43">
        <v>95</v>
      </c>
      <c r="C56" s="1">
        <v>7</v>
      </c>
      <c r="D56" s="291"/>
      <c r="E56" s="14" t="s">
        <v>56</v>
      </c>
      <c r="F56" s="10">
        <v>807</v>
      </c>
      <c r="G56" s="2" t="s">
        <v>58</v>
      </c>
      <c r="H56" s="3">
        <f t="shared" si="57"/>
        <v>58.900037160906727</v>
      </c>
      <c r="I56" s="3">
        <v>634</v>
      </c>
      <c r="J56" s="4">
        <f t="shared" si="58"/>
        <v>3.9947974730583429</v>
      </c>
      <c r="K56" s="5">
        <v>43</v>
      </c>
      <c r="L56" s="6">
        <f t="shared" si="59"/>
        <v>2.0438498699368264</v>
      </c>
      <c r="M56" s="6">
        <v>22</v>
      </c>
      <c r="N56" s="6">
        <f t="shared" si="60"/>
        <v>64.938684503901897</v>
      </c>
      <c r="O56" s="6">
        <f t="shared" si="60"/>
        <v>699</v>
      </c>
      <c r="P56" s="7">
        <f t="shared" si="61"/>
        <v>34.966983963639478</v>
      </c>
      <c r="Q56" s="7">
        <f t="shared" si="61"/>
        <v>376.38461538461524</v>
      </c>
      <c r="R56" s="8">
        <f t="shared" si="62"/>
        <v>99.905668467541375</v>
      </c>
      <c r="S56" s="9">
        <f t="shared" si="65"/>
        <v>1075.3846153846152</v>
      </c>
      <c r="T56" s="36">
        <f t="shared" si="63"/>
        <v>11.780007432181346</v>
      </c>
      <c r="U56" s="38">
        <f t="shared" si="64"/>
        <v>126.80000000000001</v>
      </c>
    </row>
    <row r="57" spans="2:21" ht="15" thickBot="1" x14ac:dyDescent="0.35">
      <c r="B57" s="44">
        <v>96</v>
      </c>
      <c r="C57" s="45">
        <v>7</v>
      </c>
      <c r="D57" s="292"/>
      <c r="E57" s="39" t="s">
        <v>56</v>
      </c>
      <c r="F57" s="23">
        <v>808</v>
      </c>
      <c r="G57" s="24" t="s">
        <v>58</v>
      </c>
      <c r="H57" s="25">
        <f t="shared" si="57"/>
        <v>58.900037160906727</v>
      </c>
      <c r="I57" s="25">
        <v>634</v>
      </c>
      <c r="J57" s="26">
        <f t="shared" si="58"/>
        <v>3.9947974730583429</v>
      </c>
      <c r="K57" s="31">
        <v>43</v>
      </c>
      <c r="L57" s="27">
        <f t="shared" si="59"/>
        <v>2.0438498699368264</v>
      </c>
      <c r="M57" s="27">
        <v>22</v>
      </c>
      <c r="N57" s="27">
        <f t="shared" si="60"/>
        <v>64.938684503901897</v>
      </c>
      <c r="O57" s="27">
        <f t="shared" si="60"/>
        <v>699</v>
      </c>
      <c r="P57" s="28">
        <f t="shared" si="61"/>
        <v>34.966983963639478</v>
      </c>
      <c r="Q57" s="28">
        <f t="shared" si="61"/>
        <v>376.38461538461524</v>
      </c>
      <c r="R57" s="29">
        <f t="shared" si="62"/>
        <v>99.905668467541375</v>
      </c>
      <c r="S57" s="47">
        <f>O57/0.65</f>
        <v>1075.3846153846152</v>
      </c>
      <c r="T57" s="40">
        <f t="shared" si="63"/>
        <v>11.780007432181346</v>
      </c>
      <c r="U57" s="41">
        <f t="shared" si="64"/>
        <v>126.80000000000001</v>
      </c>
    </row>
    <row r="58" spans="2:21" x14ac:dyDescent="0.3">
      <c r="B58" s="43">
        <v>104</v>
      </c>
      <c r="C58" s="1">
        <v>7</v>
      </c>
      <c r="D58" s="291" t="s">
        <v>18</v>
      </c>
      <c r="E58" s="14" t="s">
        <v>56</v>
      </c>
      <c r="F58" s="10">
        <v>901</v>
      </c>
      <c r="G58" s="2" t="s">
        <v>57</v>
      </c>
      <c r="H58" s="3">
        <f t="shared" ref="H58:H65" si="66">I58/10.764</f>
        <v>78.781122259383139</v>
      </c>
      <c r="I58" s="3">
        <v>848</v>
      </c>
      <c r="J58" s="4">
        <f t="shared" ref="J58:J65" si="67">K58/10.764</f>
        <v>10.126347082868822</v>
      </c>
      <c r="K58" s="5">
        <v>109</v>
      </c>
      <c r="L58" s="6">
        <f t="shared" ref="L58:L65" si="68">M58/10.764</f>
        <v>1.5793385358602752</v>
      </c>
      <c r="M58" s="6">
        <v>17</v>
      </c>
      <c r="N58" s="6">
        <f t="shared" ref="N58:O65" si="69">H58+J58+L58</f>
        <v>90.486807878112231</v>
      </c>
      <c r="O58" s="6">
        <f t="shared" si="69"/>
        <v>974</v>
      </c>
      <c r="P58" s="7">
        <f t="shared" ref="P58:Q65" si="70">R58-N58</f>
        <v>48.866592344853231</v>
      </c>
      <c r="Q58" s="7">
        <f t="shared" si="70"/>
        <v>526</v>
      </c>
      <c r="R58" s="8">
        <f t="shared" ref="R58:R65" si="71">S58/10.764</f>
        <v>139.35340022296546</v>
      </c>
      <c r="S58" s="9">
        <v>1500</v>
      </c>
      <c r="T58" s="36">
        <f t="shared" si="63"/>
        <v>15.756224451876628</v>
      </c>
      <c r="U58" s="38">
        <f t="shared" si="64"/>
        <v>169.60000000000002</v>
      </c>
    </row>
    <row r="59" spans="2:21" x14ac:dyDescent="0.3">
      <c r="B59" s="43">
        <v>105</v>
      </c>
      <c r="C59" s="1">
        <v>7</v>
      </c>
      <c r="D59" s="291"/>
      <c r="E59" s="14" t="s">
        <v>56</v>
      </c>
      <c r="F59" s="10">
        <v>902</v>
      </c>
      <c r="G59" s="2" t="s">
        <v>58</v>
      </c>
      <c r="H59" s="3">
        <f t="shared" si="66"/>
        <v>59.736157562244522</v>
      </c>
      <c r="I59" s="3">
        <v>643</v>
      </c>
      <c r="J59" s="4">
        <f t="shared" si="67"/>
        <v>7.5250836120401345</v>
      </c>
      <c r="K59" s="5">
        <v>81</v>
      </c>
      <c r="L59" s="6">
        <f t="shared" si="68"/>
        <v>1.5793385358602752</v>
      </c>
      <c r="M59" s="6">
        <v>17</v>
      </c>
      <c r="N59" s="6">
        <f t="shared" si="69"/>
        <v>68.840579710144937</v>
      </c>
      <c r="O59" s="6">
        <f t="shared" si="69"/>
        <v>741</v>
      </c>
      <c r="P59" s="7">
        <f t="shared" si="70"/>
        <v>37.06800445930881</v>
      </c>
      <c r="Q59" s="7">
        <f t="shared" si="70"/>
        <v>399</v>
      </c>
      <c r="R59" s="8">
        <f t="shared" si="71"/>
        <v>105.90858416945375</v>
      </c>
      <c r="S59" s="9">
        <f>O59/0.65</f>
        <v>1140</v>
      </c>
      <c r="T59" s="36">
        <f t="shared" si="63"/>
        <v>11.947231512448903</v>
      </c>
      <c r="U59" s="38">
        <f t="shared" si="64"/>
        <v>128.6</v>
      </c>
    </row>
    <row r="60" spans="2:21" x14ac:dyDescent="0.3">
      <c r="B60" s="43">
        <v>106</v>
      </c>
      <c r="C60" s="1">
        <v>7</v>
      </c>
      <c r="D60" s="291"/>
      <c r="E60" s="14" t="s">
        <v>56</v>
      </c>
      <c r="F60" s="10">
        <v>903</v>
      </c>
      <c r="G60" s="2" t="s">
        <v>58</v>
      </c>
      <c r="H60" s="3">
        <f t="shared" si="66"/>
        <v>61.129691564474179</v>
      </c>
      <c r="I60" s="3">
        <v>658</v>
      </c>
      <c r="J60" s="4">
        <f t="shared" si="67"/>
        <v>7.2463768115942031</v>
      </c>
      <c r="K60" s="5">
        <v>78</v>
      </c>
      <c r="L60" s="6">
        <f t="shared" si="68"/>
        <v>1.5793385358602752</v>
      </c>
      <c r="M60" s="6">
        <v>17</v>
      </c>
      <c r="N60" s="6">
        <f t="shared" si="69"/>
        <v>69.955406911928662</v>
      </c>
      <c r="O60" s="6">
        <f t="shared" si="69"/>
        <v>753</v>
      </c>
      <c r="P60" s="7">
        <f t="shared" si="70"/>
        <v>37.668296029500027</v>
      </c>
      <c r="Q60" s="7">
        <f t="shared" si="70"/>
        <v>405.46153846153834</v>
      </c>
      <c r="R60" s="8">
        <f t="shared" si="71"/>
        <v>107.62370294142869</v>
      </c>
      <c r="S60" s="9">
        <f>O60/0.65</f>
        <v>1158.4615384615383</v>
      </c>
      <c r="T60" s="36">
        <f t="shared" si="63"/>
        <v>12.225938312894835</v>
      </c>
      <c r="U60" s="38">
        <f t="shared" si="64"/>
        <v>131.6</v>
      </c>
    </row>
    <row r="61" spans="2:21" x14ac:dyDescent="0.3">
      <c r="B61" s="43">
        <v>107</v>
      </c>
      <c r="C61" s="1">
        <v>7</v>
      </c>
      <c r="D61" s="291"/>
      <c r="E61" s="14" t="s">
        <v>56</v>
      </c>
      <c r="F61" s="10">
        <v>904</v>
      </c>
      <c r="G61" s="2" t="s">
        <v>57</v>
      </c>
      <c r="H61" s="3">
        <f t="shared" si="66"/>
        <v>84.076551467855822</v>
      </c>
      <c r="I61" s="3">
        <v>905</v>
      </c>
      <c r="J61" s="4">
        <f t="shared" si="67"/>
        <v>9.8476402824228924</v>
      </c>
      <c r="K61" s="5">
        <v>106</v>
      </c>
      <c r="L61" s="6">
        <f t="shared" si="68"/>
        <v>1.6722408026755853</v>
      </c>
      <c r="M61" s="6">
        <v>18</v>
      </c>
      <c r="N61" s="6">
        <f t="shared" si="69"/>
        <v>95.596432552954298</v>
      </c>
      <c r="O61" s="6">
        <f t="shared" si="69"/>
        <v>1029</v>
      </c>
      <c r="P61" s="7">
        <f t="shared" si="70"/>
        <v>51.475002143898479</v>
      </c>
      <c r="Q61" s="7">
        <f t="shared" si="70"/>
        <v>554.07692307692309</v>
      </c>
      <c r="R61" s="8">
        <f t="shared" si="71"/>
        <v>147.07143469685278</v>
      </c>
      <c r="S61" s="9">
        <f t="shared" ref="S61:S64" si="72">O61/0.65</f>
        <v>1583.0769230769231</v>
      </c>
      <c r="T61" s="36">
        <f t="shared" si="63"/>
        <v>16.815310293571166</v>
      </c>
      <c r="U61" s="38">
        <f t="shared" si="64"/>
        <v>181</v>
      </c>
    </row>
    <row r="62" spans="2:21" x14ac:dyDescent="0.3">
      <c r="B62" s="43">
        <v>108</v>
      </c>
      <c r="C62" s="1">
        <v>7</v>
      </c>
      <c r="D62" s="291"/>
      <c r="E62" s="14" t="s">
        <v>56</v>
      </c>
      <c r="F62" s="10">
        <v>905</v>
      </c>
      <c r="G62" s="2" t="s">
        <v>57</v>
      </c>
      <c r="H62" s="3">
        <f t="shared" si="66"/>
        <v>82.868821999256781</v>
      </c>
      <c r="I62" s="3">
        <v>892</v>
      </c>
      <c r="J62" s="4">
        <f t="shared" si="67"/>
        <v>9.6618357487922708</v>
      </c>
      <c r="K62" s="5">
        <v>104</v>
      </c>
      <c r="L62" s="6">
        <f t="shared" si="68"/>
        <v>1.3935340022296545</v>
      </c>
      <c r="M62" s="6">
        <v>15</v>
      </c>
      <c r="N62" s="6">
        <f t="shared" si="69"/>
        <v>93.924191750278709</v>
      </c>
      <c r="O62" s="6">
        <f t="shared" si="69"/>
        <v>1011</v>
      </c>
      <c r="P62" s="7">
        <f t="shared" si="70"/>
        <v>50.57456478861161</v>
      </c>
      <c r="Q62" s="7">
        <f t="shared" si="70"/>
        <v>544.38461538461524</v>
      </c>
      <c r="R62" s="8">
        <f t="shared" si="71"/>
        <v>144.49875653889032</v>
      </c>
      <c r="S62" s="9">
        <f t="shared" si="72"/>
        <v>1555.3846153846152</v>
      </c>
      <c r="T62" s="36">
        <f t="shared" si="63"/>
        <v>16.573764399851356</v>
      </c>
      <c r="U62" s="38">
        <f t="shared" si="64"/>
        <v>178.4</v>
      </c>
    </row>
    <row r="63" spans="2:21" x14ac:dyDescent="0.3">
      <c r="B63" s="43">
        <v>109</v>
      </c>
      <c r="C63" s="1">
        <v>7</v>
      </c>
      <c r="D63" s="291"/>
      <c r="E63" s="14" t="s">
        <v>56</v>
      </c>
      <c r="F63" s="10">
        <v>906</v>
      </c>
      <c r="G63" s="2" t="s">
        <v>58</v>
      </c>
      <c r="H63" s="3">
        <f t="shared" si="66"/>
        <v>58.900037160906727</v>
      </c>
      <c r="I63" s="3">
        <v>634</v>
      </c>
      <c r="J63" s="4">
        <f t="shared" si="67"/>
        <v>3.9947974730583429</v>
      </c>
      <c r="K63" s="5">
        <v>43</v>
      </c>
      <c r="L63" s="6">
        <f t="shared" si="68"/>
        <v>2.0438498699368264</v>
      </c>
      <c r="M63" s="6">
        <v>22</v>
      </c>
      <c r="N63" s="6">
        <f t="shared" si="69"/>
        <v>64.938684503901897</v>
      </c>
      <c r="O63" s="6">
        <f t="shared" si="69"/>
        <v>699</v>
      </c>
      <c r="P63" s="7">
        <f t="shared" si="70"/>
        <v>34.966983963639478</v>
      </c>
      <c r="Q63" s="7">
        <f t="shared" si="70"/>
        <v>376.38461538461524</v>
      </c>
      <c r="R63" s="8">
        <f t="shared" si="71"/>
        <v>99.905668467541375</v>
      </c>
      <c r="S63" s="9">
        <f t="shared" si="72"/>
        <v>1075.3846153846152</v>
      </c>
      <c r="T63" s="36">
        <f t="shared" si="63"/>
        <v>11.780007432181346</v>
      </c>
      <c r="U63" s="38">
        <f t="shared" si="64"/>
        <v>126.80000000000001</v>
      </c>
    </row>
    <row r="64" spans="2:21" x14ac:dyDescent="0.3">
      <c r="B64" s="43">
        <v>110</v>
      </c>
      <c r="C64" s="1">
        <v>7</v>
      </c>
      <c r="D64" s="291"/>
      <c r="E64" s="14" t="s">
        <v>56</v>
      </c>
      <c r="F64" s="10">
        <v>907</v>
      </c>
      <c r="G64" s="2" t="s">
        <v>58</v>
      </c>
      <c r="H64" s="3">
        <f t="shared" si="66"/>
        <v>58.900037160906727</v>
      </c>
      <c r="I64" s="3">
        <v>634</v>
      </c>
      <c r="J64" s="4">
        <f t="shared" si="67"/>
        <v>3.9947974730583429</v>
      </c>
      <c r="K64" s="5">
        <v>43</v>
      </c>
      <c r="L64" s="6">
        <f t="shared" si="68"/>
        <v>2.0438498699368264</v>
      </c>
      <c r="M64" s="6">
        <v>22</v>
      </c>
      <c r="N64" s="6">
        <f t="shared" si="69"/>
        <v>64.938684503901897</v>
      </c>
      <c r="O64" s="6">
        <f t="shared" si="69"/>
        <v>699</v>
      </c>
      <c r="P64" s="7">
        <f t="shared" si="70"/>
        <v>34.966983963639478</v>
      </c>
      <c r="Q64" s="7">
        <f t="shared" si="70"/>
        <v>376.38461538461524</v>
      </c>
      <c r="R64" s="8">
        <f t="shared" si="71"/>
        <v>99.905668467541375</v>
      </c>
      <c r="S64" s="9">
        <f t="shared" si="72"/>
        <v>1075.3846153846152</v>
      </c>
      <c r="T64" s="36">
        <f t="shared" si="63"/>
        <v>11.780007432181346</v>
      </c>
      <c r="U64" s="38">
        <f t="shared" si="64"/>
        <v>126.80000000000001</v>
      </c>
    </row>
    <row r="65" spans="2:21" ht="15" thickBot="1" x14ac:dyDescent="0.35">
      <c r="B65" s="44">
        <v>111</v>
      </c>
      <c r="C65" s="45">
        <v>7</v>
      </c>
      <c r="D65" s="292"/>
      <c r="E65" s="39" t="s">
        <v>56</v>
      </c>
      <c r="F65" s="23">
        <v>908</v>
      </c>
      <c r="G65" s="24" t="s">
        <v>58</v>
      </c>
      <c r="H65" s="25">
        <f t="shared" si="66"/>
        <v>58.900037160906727</v>
      </c>
      <c r="I65" s="25">
        <v>634</v>
      </c>
      <c r="J65" s="26">
        <f t="shared" si="67"/>
        <v>3.9947974730583429</v>
      </c>
      <c r="K65" s="31">
        <v>43</v>
      </c>
      <c r="L65" s="27">
        <f t="shared" si="68"/>
        <v>2.0438498699368264</v>
      </c>
      <c r="M65" s="27">
        <v>22</v>
      </c>
      <c r="N65" s="27">
        <f t="shared" si="69"/>
        <v>64.938684503901897</v>
      </c>
      <c r="O65" s="27">
        <f t="shared" si="69"/>
        <v>699</v>
      </c>
      <c r="P65" s="28">
        <f t="shared" si="70"/>
        <v>34.966983963639478</v>
      </c>
      <c r="Q65" s="28">
        <f t="shared" si="70"/>
        <v>376.38461538461524</v>
      </c>
      <c r="R65" s="29">
        <f t="shared" si="71"/>
        <v>99.905668467541375</v>
      </c>
      <c r="S65" s="47">
        <f>O65/0.65</f>
        <v>1075.3846153846152</v>
      </c>
      <c r="T65" s="40">
        <f t="shared" si="63"/>
        <v>11.780007432181346</v>
      </c>
      <c r="U65" s="41">
        <f t="shared" si="64"/>
        <v>126.80000000000001</v>
      </c>
    </row>
    <row r="66" spans="2:21" x14ac:dyDescent="0.3">
      <c r="B66" s="43">
        <v>119</v>
      </c>
      <c r="C66" s="1">
        <v>7</v>
      </c>
      <c r="D66" s="291" t="s">
        <v>19</v>
      </c>
      <c r="E66" s="14" t="s">
        <v>56</v>
      </c>
      <c r="F66" s="10">
        <v>1001</v>
      </c>
      <c r="G66" s="2" t="s">
        <v>57</v>
      </c>
      <c r="H66" s="3">
        <f t="shared" ref="H66:H73" si="73">I66/10.764</f>
        <v>78.781122259383139</v>
      </c>
      <c r="I66" s="3">
        <v>848</v>
      </c>
      <c r="J66" s="4">
        <f t="shared" ref="J66:J73" si="74">K66/10.764</f>
        <v>10.126347082868822</v>
      </c>
      <c r="K66" s="5">
        <v>109</v>
      </c>
      <c r="L66" s="6">
        <f t="shared" ref="L66:L73" si="75">M66/10.764</f>
        <v>1.5793385358602752</v>
      </c>
      <c r="M66" s="6">
        <v>17</v>
      </c>
      <c r="N66" s="6">
        <f t="shared" ref="N66:O73" si="76">H66+J66+L66</f>
        <v>90.486807878112231</v>
      </c>
      <c r="O66" s="6">
        <f t="shared" si="76"/>
        <v>974</v>
      </c>
      <c r="P66" s="7">
        <f t="shared" ref="P66:Q73" si="77">R66-N66</f>
        <v>48.866592344853231</v>
      </c>
      <c r="Q66" s="7">
        <f t="shared" si="77"/>
        <v>526</v>
      </c>
      <c r="R66" s="8">
        <f t="shared" ref="R66:R73" si="78">S66/10.764</f>
        <v>139.35340022296546</v>
      </c>
      <c r="S66" s="9">
        <v>1500</v>
      </c>
      <c r="T66" s="36">
        <f t="shared" si="63"/>
        <v>15.756224451876628</v>
      </c>
      <c r="U66" s="38">
        <f t="shared" si="64"/>
        <v>169.60000000000002</v>
      </c>
    </row>
    <row r="67" spans="2:21" x14ac:dyDescent="0.3">
      <c r="B67" s="43">
        <v>120</v>
      </c>
      <c r="C67" s="1">
        <v>7</v>
      </c>
      <c r="D67" s="291"/>
      <c r="E67" s="14" t="s">
        <v>56</v>
      </c>
      <c r="F67" s="10">
        <v>1002</v>
      </c>
      <c r="G67" s="2" t="s">
        <v>57</v>
      </c>
      <c r="H67" s="3">
        <f t="shared" si="73"/>
        <v>78.87402452619844</v>
      </c>
      <c r="I67" s="3">
        <v>849</v>
      </c>
      <c r="J67" s="4">
        <f t="shared" si="74"/>
        <v>9.8476402824228924</v>
      </c>
      <c r="K67" s="5">
        <v>106</v>
      </c>
      <c r="L67" s="6">
        <f t="shared" si="75"/>
        <v>1.5793385358602752</v>
      </c>
      <c r="M67" s="6">
        <v>17</v>
      </c>
      <c r="N67" s="6">
        <f t="shared" si="76"/>
        <v>90.3010033444816</v>
      </c>
      <c r="O67" s="6">
        <f t="shared" si="76"/>
        <v>972</v>
      </c>
      <c r="P67" s="7">
        <f t="shared" si="77"/>
        <v>49.052396878483862</v>
      </c>
      <c r="Q67" s="7">
        <f t="shared" si="77"/>
        <v>528</v>
      </c>
      <c r="R67" s="8">
        <f t="shared" si="78"/>
        <v>139.35340022296546</v>
      </c>
      <c r="S67" s="9">
        <v>1500</v>
      </c>
      <c r="T67" s="36">
        <f t="shared" si="63"/>
        <v>15.774804905239689</v>
      </c>
      <c r="U67" s="38">
        <f t="shared" si="64"/>
        <v>169.8</v>
      </c>
    </row>
    <row r="68" spans="2:21" x14ac:dyDescent="0.3">
      <c r="B68" s="43">
        <v>121</v>
      </c>
      <c r="C68" s="1">
        <v>7</v>
      </c>
      <c r="D68" s="291"/>
      <c r="E68" s="14" t="s">
        <v>56</v>
      </c>
      <c r="F68" s="10">
        <v>1003</v>
      </c>
      <c r="G68" s="2" t="s">
        <v>58</v>
      </c>
      <c r="H68" s="3">
        <f t="shared" si="73"/>
        <v>61.129691564474179</v>
      </c>
      <c r="I68" s="3">
        <v>658</v>
      </c>
      <c r="J68" s="4">
        <f t="shared" si="74"/>
        <v>7.2463768115942031</v>
      </c>
      <c r="K68" s="5">
        <v>78</v>
      </c>
      <c r="L68" s="6">
        <f t="shared" si="75"/>
        <v>1.5793385358602752</v>
      </c>
      <c r="M68" s="6">
        <v>17</v>
      </c>
      <c r="N68" s="6">
        <f t="shared" si="76"/>
        <v>69.955406911928662</v>
      </c>
      <c r="O68" s="6">
        <f t="shared" si="76"/>
        <v>753</v>
      </c>
      <c r="P68" s="7">
        <f t="shared" si="77"/>
        <v>37.668296029500027</v>
      </c>
      <c r="Q68" s="7">
        <f t="shared" si="77"/>
        <v>405.46153846153834</v>
      </c>
      <c r="R68" s="8">
        <f t="shared" si="78"/>
        <v>107.62370294142869</v>
      </c>
      <c r="S68" s="9">
        <f>O68/0.65</f>
        <v>1158.4615384615383</v>
      </c>
      <c r="T68" s="36">
        <f t="shared" si="63"/>
        <v>12.225938312894835</v>
      </c>
      <c r="U68" s="38">
        <f t="shared" si="64"/>
        <v>131.6</v>
      </c>
    </row>
    <row r="69" spans="2:21" x14ac:dyDescent="0.3">
      <c r="B69" s="43">
        <v>122</v>
      </c>
      <c r="C69" s="1">
        <v>7</v>
      </c>
      <c r="D69" s="291"/>
      <c r="E69" s="14" t="s">
        <v>56</v>
      </c>
      <c r="F69" s="10">
        <v>1004</v>
      </c>
      <c r="G69" s="2" t="s">
        <v>57</v>
      </c>
      <c r="H69" s="3">
        <f t="shared" si="73"/>
        <v>84.076551467855822</v>
      </c>
      <c r="I69" s="3">
        <v>905</v>
      </c>
      <c r="J69" s="4">
        <f t="shared" si="74"/>
        <v>9.8476402824228924</v>
      </c>
      <c r="K69" s="5">
        <v>106</v>
      </c>
      <c r="L69" s="6">
        <f t="shared" si="75"/>
        <v>1.6722408026755853</v>
      </c>
      <c r="M69" s="6">
        <v>18</v>
      </c>
      <c r="N69" s="6">
        <f t="shared" si="76"/>
        <v>95.596432552954298</v>
      </c>
      <c r="O69" s="6">
        <f t="shared" si="76"/>
        <v>1029</v>
      </c>
      <c r="P69" s="7">
        <f t="shared" si="77"/>
        <v>51.475002143898479</v>
      </c>
      <c r="Q69" s="7">
        <f t="shared" si="77"/>
        <v>554.07692307692309</v>
      </c>
      <c r="R69" s="8">
        <f t="shared" si="78"/>
        <v>147.07143469685278</v>
      </c>
      <c r="S69" s="9">
        <f t="shared" ref="S69:S72" si="79">O69/0.65</f>
        <v>1583.0769230769231</v>
      </c>
      <c r="T69" s="36">
        <f t="shared" si="63"/>
        <v>16.815310293571166</v>
      </c>
      <c r="U69" s="38">
        <f t="shared" si="64"/>
        <v>181</v>
      </c>
    </row>
    <row r="70" spans="2:21" x14ac:dyDescent="0.3">
      <c r="B70" s="43">
        <v>123</v>
      </c>
      <c r="C70" s="1">
        <v>7</v>
      </c>
      <c r="D70" s="291"/>
      <c r="E70" s="14" t="s">
        <v>56</v>
      </c>
      <c r="F70" s="10">
        <v>1005</v>
      </c>
      <c r="G70" s="2" t="s">
        <v>57</v>
      </c>
      <c r="H70" s="3">
        <f t="shared" si="73"/>
        <v>82.868821999256781</v>
      </c>
      <c r="I70" s="3">
        <v>892</v>
      </c>
      <c r="J70" s="4">
        <f t="shared" si="74"/>
        <v>9.6618357487922708</v>
      </c>
      <c r="K70" s="5">
        <v>104</v>
      </c>
      <c r="L70" s="6">
        <f t="shared" si="75"/>
        <v>1.3935340022296545</v>
      </c>
      <c r="M70" s="6">
        <v>15</v>
      </c>
      <c r="N70" s="6">
        <f t="shared" si="76"/>
        <v>93.924191750278709</v>
      </c>
      <c r="O70" s="6">
        <f t="shared" si="76"/>
        <v>1011</v>
      </c>
      <c r="P70" s="7">
        <f t="shared" si="77"/>
        <v>50.57456478861161</v>
      </c>
      <c r="Q70" s="7">
        <f t="shared" si="77"/>
        <v>544.38461538461524</v>
      </c>
      <c r="R70" s="8">
        <f t="shared" si="78"/>
        <v>144.49875653889032</v>
      </c>
      <c r="S70" s="9">
        <f t="shared" si="79"/>
        <v>1555.3846153846152</v>
      </c>
      <c r="T70" s="36">
        <f t="shared" si="63"/>
        <v>16.573764399851356</v>
      </c>
      <c r="U70" s="38">
        <f t="shared" si="64"/>
        <v>178.4</v>
      </c>
    </row>
    <row r="71" spans="2:21" x14ac:dyDescent="0.3">
      <c r="B71" s="43">
        <v>124</v>
      </c>
      <c r="C71" s="1">
        <v>7</v>
      </c>
      <c r="D71" s="291"/>
      <c r="E71" s="14" t="s">
        <v>56</v>
      </c>
      <c r="F71" s="10">
        <v>1006</v>
      </c>
      <c r="G71" s="2" t="s">
        <v>58</v>
      </c>
      <c r="H71" s="3">
        <f t="shared" si="73"/>
        <v>58.900037160906727</v>
      </c>
      <c r="I71" s="3">
        <v>634</v>
      </c>
      <c r="J71" s="4">
        <f t="shared" si="74"/>
        <v>3.9947974730583429</v>
      </c>
      <c r="K71" s="5">
        <v>43</v>
      </c>
      <c r="L71" s="6">
        <f t="shared" si="75"/>
        <v>2.0438498699368264</v>
      </c>
      <c r="M71" s="6">
        <v>22</v>
      </c>
      <c r="N71" s="6">
        <f t="shared" si="76"/>
        <v>64.938684503901897</v>
      </c>
      <c r="O71" s="6">
        <f t="shared" si="76"/>
        <v>699</v>
      </c>
      <c r="P71" s="7">
        <f t="shared" si="77"/>
        <v>34.966983963639478</v>
      </c>
      <c r="Q71" s="7">
        <f t="shared" si="77"/>
        <v>376.38461538461524</v>
      </c>
      <c r="R71" s="8">
        <f t="shared" si="78"/>
        <v>99.905668467541375</v>
      </c>
      <c r="S71" s="9">
        <f t="shared" si="79"/>
        <v>1075.3846153846152</v>
      </c>
      <c r="T71" s="36">
        <f t="shared" si="63"/>
        <v>11.780007432181346</v>
      </c>
      <c r="U71" s="38">
        <f t="shared" si="64"/>
        <v>126.80000000000001</v>
      </c>
    </row>
    <row r="72" spans="2:21" x14ac:dyDescent="0.3">
      <c r="B72" s="43">
        <v>125</v>
      </c>
      <c r="C72" s="1">
        <v>7</v>
      </c>
      <c r="D72" s="291"/>
      <c r="E72" s="14" t="s">
        <v>56</v>
      </c>
      <c r="F72" s="10">
        <v>1007</v>
      </c>
      <c r="G72" s="2" t="s">
        <v>58</v>
      </c>
      <c r="H72" s="3">
        <f t="shared" si="73"/>
        <v>58.900037160906727</v>
      </c>
      <c r="I72" s="3">
        <v>634</v>
      </c>
      <c r="J72" s="4">
        <f t="shared" si="74"/>
        <v>3.9947974730583429</v>
      </c>
      <c r="K72" s="5">
        <v>43</v>
      </c>
      <c r="L72" s="6">
        <f t="shared" si="75"/>
        <v>2.0438498699368264</v>
      </c>
      <c r="M72" s="6">
        <v>22</v>
      </c>
      <c r="N72" s="6">
        <f t="shared" si="76"/>
        <v>64.938684503901897</v>
      </c>
      <c r="O72" s="6">
        <f t="shared" si="76"/>
        <v>699</v>
      </c>
      <c r="P72" s="7">
        <f t="shared" si="77"/>
        <v>34.966983963639478</v>
      </c>
      <c r="Q72" s="7">
        <f t="shared" si="77"/>
        <v>376.38461538461524</v>
      </c>
      <c r="R72" s="8">
        <f t="shared" si="78"/>
        <v>99.905668467541375</v>
      </c>
      <c r="S72" s="9">
        <f t="shared" si="79"/>
        <v>1075.3846153846152</v>
      </c>
      <c r="T72" s="36">
        <f t="shared" si="63"/>
        <v>11.780007432181346</v>
      </c>
      <c r="U72" s="38">
        <f t="shared" si="64"/>
        <v>126.80000000000001</v>
      </c>
    </row>
    <row r="73" spans="2:21" ht="15" thickBot="1" x14ac:dyDescent="0.35">
      <c r="B73" s="44">
        <v>126</v>
      </c>
      <c r="C73" s="45">
        <v>7</v>
      </c>
      <c r="D73" s="292"/>
      <c r="E73" s="39" t="s">
        <v>56</v>
      </c>
      <c r="F73" s="23">
        <v>1008</v>
      </c>
      <c r="G73" s="24" t="s">
        <v>58</v>
      </c>
      <c r="H73" s="25">
        <f t="shared" si="73"/>
        <v>58.900037160906727</v>
      </c>
      <c r="I73" s="25">
        <v>634</v>
      </c>
      <c r="J73" s="26">
        <f t="shared" si="74"/>
        <v>3.9947974730583429</v>
      </c>
      <c r="K73" s="31">
        <v>43</v>
      </c>
      <c r="L73" s="27">
        <f t="shared" si="75"/>
        <v>2.0438498699368264</v>
      </c>
      <c r="M73" s="27">
        <v>22</v>
      </c>
      <c r="N73" s="27">
        <f t="shared" si="76"/>
        <v>64.938684503901897</v>
      </c>
      <c r="O73" s="27">
        <f t="shared" si="76"/>
        <v>699</v>
      </c>
      <c r="P73" s="28">
        <f t="shared" si="77"/>
        <v>34.966983963639478</v>
      </c>
      <c r="Q73" s="28">
        <f t="shared" si="77"/>
        <v>376.38461538461524</v>
      </c>
      <c r="R73" s="29">
        <f t="shared" si="78"/>
        <v>99.905668467541375</v>
      </c>
      <c r="S73" s="47">
        <f>O73/0.65</f>
        <v>1075.3846153846152</v>
      </c>
      <c r="T73" s="40">
        <f t="shared" si="63"/>
        <v>11.780007432181346</v>
      </c>
      <c r="U73" s="41">
        <f t="shared" si="64"/>
        <v>126.80000000000001</v>
      </c>
    </row>
    <row r="74" spans="2:21" x14ac:dyDescent="0.3">
      <c r="B74" s="43">
        <v>134</v>
      </c>
      <c r="C74" s="1">
        <v>7</v>
      </c>
      <c r="D74" s="291" t="s">
        <v>20</v>
      </c>
      <c r="E74" s="14" t="s">
        <v>56</v>
      </c>
      <c r="F74" s="10">
        <v>1101</v>
      </c>
      <c r="G74" s="2" t="s">
        <v>57</v>
      </c>
      <c r="H74" s="3">
        <f t="shared" ref="H74:H81" si="80">I74/10.764</f>
        <v>78.781122259383139</v>
      </c>
      <c r="I74" s="3">
        <v>848</v>
      </c>
      <c r="J74" s="4">
        <f t="shared" ref="J74:J81" si="81">K74/10.764</f>
        <v>10.126347082868822</v>
      </c>
      <c r="K74" s="5">
        <v>109</v>
      </c>
      <c r="L74" s="6">
        <f t="shared" ref="L74:L81" si="82">M74/10.764</f>
        <v>1.5793385358602752</v>
      </c>
      <c r="M74" s="6">
        <v>17</v>
      </c>
      <c r="N74" s="6">
        <f t="shared" ref="N74:O81" si="83">H74+J74+L74</f>
        <v>90.486807878112231</v>
      </c>
      <c r="O74" s="6">
        <f t="shared" si="83"/>
        <v>974</v>
      </c>
      <c r="P74" s="7">
        <f t="shared" ref="P74:Q81" si="84">R74-N74</f>
        <v>48.866592344853231</v>
      </c>
      <c r="Q74" s="7">
        <f t="shared" si="84"/>
        <v>526</v>
      </c>
      <c r="R74" s="8">
        <f t="shared" ref="R74:R81" si="85">S74/10.764</f>
        <v>139.35340022296546</v>
      </c>
      <c r="S74" s="9">
        <v>1500</v>
      </c>
      <c r="T74" s="36">
        <f t="shared" si="63"/>
        <v>15.756224451876628</v>
      </c>
      <c r="U74" s="38">
        <f t="shared" si="64"/>
        <v>169.60000000000002</v>
      </c>
    </row>
    <row r="75" spans="2:21" x14ac:dyDescent="0.3">
      <c r="B75" s="43">
        <v>135</v>
      </c>
      <c r="C75" s="1">
        <v>7</v>
      </c>
      <c r="D75" s="291"/>
      <c r="E75" s="14" t="s">
        <v>56</v>
      </c>
      <c r="F75" s="10">
        <v>1102</v>
      </c>
      <c r="G75" s="2" t="s">
        <v>57</v>
      </c>
      <c r="H75" s="3">
        <f t="shared" si="80"/>
        <v>78.87402452619844</v>
      </c>
      <c r="I75" s="3">
        <v>849</v>
      </c>
      <c r="J75" s="4">
        <f t="shared" si="81"/>
        <v>9.8476402824228924</v>
      </c>
      <c r="K75" s="5">
        <v>106</v>
      </c>
      <c r="L75" s="6">
        <f t="shared" si="82"/>
        <v>1.5793385358602752</v>
      </c>
      <c r="M75" s="6">
        <v>17</v>
      </c>
      <c r="N75" s="6">
        <f t="shared" si="83"/>
        <v>90.3010033444816</v>
      </c>
      <c r="O75" s="6">
        <f t="shared" si="83"/>
        <v>972</v>
      </c>
      <c r="P75" s="7">
        <f t="shared" si="84"/>
        <v>49.052396878483862</v>
      </c>
      <c r="Q75" s="7">
        <f t="shared" si="84"/>
        <v>528</v>
      </c>
      <c r="R75" s="8">
        <f t="shared" si="85"/>
        <v>139.35340022296546</v>
      </c>
      <c r="S75" s="9">
        <v>1500</v>
      </c>
      <c r="T75" s="36">
        <f t="shared" si="63"/>
        <v>15.774804905239689</v>
      </c>
      <c r="U75" s="38">
        <f t="shared" si="64"/>
        <v>169.8</v>
      </c>
    </row>
    <row r="76" spans="2:21" x14ac:dyDescent="0.3">
      <c r="B76" s="43">
        <v>136</v>
      </c>
      <c r="C76" s="1">
        <v>7</v>
      </c>
      <c r="D76" s="291"/>
      <c r="E76" s="14" t="s">
        <v>56</v>
      </c>
      <c r="F76" s="10">
        <v>1103</v>
      </c>
      <c r="G76" s="2" t="s">
        <v>58</v>
      </c>
      <c r="H76" s="3">
        <f t="shared" si="80"/>
        <v>61.129691564474179</v>
      </c>
      <c r="I76" s="3">
        <v>658</v>
      </c>
      <c r="J76" s="4">
        <f t="shared" si="81"/>
        <v>7.2463768115942031</v>
      </c>
      <c r="K76" s="5">
        <v>78</v>
      </c>
      <c r="L76" s="6">
        <f t="shared" si="82"/>
        <v>1.5793385358602752</v>
      </c>
      <c r="M76" s="6">
        <v>17</v>
      </c>
      <c r="N76" s="6">
        <f t="shared" si="83"/>
        <v>69.955406911928662</v>
      </c>
      <c r="O76" s="6">
        <f t="shared" si="83"/>
        <v>753</v>
      </c>
      <c r="P76" s="7">
        <f t="shared" si="84"/>
        <v>37.668296029500027</v>
      </c>
      <c r="Q76" s="7">
        <f t="shared" si="84"/>
        <v>405.46153846153834</v>
      </c>
      <c r="R76" s="8">
        <f t="shared" si="85"/>
        <v>107.62370294142869</v>
      </c>
      <c r="S76" s="9">
        <f>O76/0.65</f>
        <v>1158.4615384615383</v>
      </c>
      <c r="T76" s="36">
        <f t="shared" si="63"/>
        <v>12.225938312894835</v>
      </c>
      <c r="U76" s="38">
        <f t="shared" si="64"/>
        <v>131.6</v>
      </c>
    </row>
    <row r="77" spans="2:21" x14ac:dyDescent="0.3">
      <c r="B77" s="43">
        <v>137</v>
      </c>
      <c r="C77" s="1">
        <v>7</v>
      </c>
      <c r="D77" s="291"/>
      <c r="E77" s="14" t="s">
        <v>56</v>
      </c>
      <c r="F77" s="10">
        <v>1104</v>
      </c>
      <c r="G77" s="2" t="s">
        <v>57</v>
      </c>
      <c r="H77" s="3">
        <f t="shared" si="80"/>
        <v>84.076551467855822</v>
      </c>
      <c r="I77" s="3">
        <v>905</v>
      </c>
      <c r="J77" s="4">
        <f t="shared" si="81"/>
        <v>9.8476402824228924</v>
      </c>
      <c r="K77" s="5">
        <v>106</v>
      </c>
      <c r="L77" s="6">
        <f t="shared" si="82"/>
        <v>1.6722408026755853</v>
      </c>
      <c r="M77" s="6">
        <v>18</v>
      </c>
      <c r="N77" s="6">
        <f t="shared" si="83"/>
        <v>95.596432552954298</v>
      </c>
      <c r="O77" s="6">
        <f t="shared" si="83"/>
        <v>1029</v>
      </c>
      <c r="P77" s="7">
        <f t="shared" si="84"/>
        <v>51.475002143898479</v>
      </c>
      <c r="Q77" s="7">
        <f t="shared" si="84"/>
        <v>554.07692307692309</v>
      </c>
      <c r="R77" s="8">
        <f t="shared" si="85"/>
        <v>147.07143469685278</v>
      </c>
      <c r="S77" s="9">
        <f t="shared" ref="S77:S80" si="86">O77/0.65</f>
        <v>1583.0769230769231</v>
      </c>
      <c r="T77" s="36">
        <f t="shared" si="63"/>
        <v>16.815310293571166</v>
      </c>
      <c r="U77" s="38">
        <f t="shared" si="64"/>
        <v>181</v>
      </c>
    </row>
    <row r="78" spans="2:21" x14ac:dyDescent="0.3">
      <c r="B78" s="43">
        <v>138</v>
      </c>
      <c r="C78" s="1">
        <v>7</v>
      </c>
      <c r="D78" s="291"/>
      <c r="E78" s="14" t="s">
        <v>56</v>
      </c>
      <c r="F78" s="10">
        <v>1105</v>
      </c>
      <c r="G78" s="2" t="s">
        <v>57</v>
      </c>
      <c r="H78" s="3">
        <f t="shared" si="80"/>
        <v>82.868821999256781</v>
      </c>
      <c r="I78" s="3">
        <v>892</v>
      </c>
      <c r="J78" s="4">
        <f t="shared" si="81"/>
        <v>9.6618357487922708</v>
      </c>
      <c r="K78" s="5">
        <v>104</v>
      </c>
      <c r="L78" s="6">
        <f t="shared" si="82"/>
        <v>1.3935340022296545</v>
      </c>
      <c r="M78" s="6">
        <v>15</v>
      </c>
      <c r="N78" s="6">
        <f t="shared" si="83"/>
        <v>93.924191750278709</v>
      </c>
      <c r="O78" s="6">
        <f t="shared" si="83"/>
        <v>1011</v>
      </c>
      <c r="P78" s="7">
        <f t="shared" si="84"/>
        <v>50.57456478861161</v>
      </c>
      <c r="Q78" s="7">
        <f t="shared" si="84"/>
        <v>544.38461538461524</v>
      </c>
      <c r="R78" s="8">
        <f t="shared" si="85"/>
        <v>144.49875653889032</v>
      </c>
      <c r="S78" s="9">
        <f t="shared" si="86"/>
        <v>1555.3846153846152</v>
      </c>
      <c r="T78" s="36">
        <f t="shared" si="63"/>
        <v>16.573764399851356</v>
      </c>
      <c r="U78" s="38">
        <f t="shared" si="64"/>
        <v>178.4</v>
      </c>
    </row>
    <row r="79" spans="2:21" x14ac:dyDescent="0.3">
      <c r="B79" s="43">
        <v>139</v>
      </c>
      <c r="C79" s="1">
        <v>7</v>
      </c>
      <c r="D79" s="291"/>
      <c r="E79" s="14" t="s">
        <v>56</v>
      </c>
      <c r="F79" s="10">
        <v>1106</v>
      </c>
      <c r="G79" s="2" t="s">
        <v>58</v>
      </c>
      <c r="H79" s="3">
        <f t="shared" si="80"/>
        <v>58.900037160906727</v>
      </c>
      <c r="I79" s="3">
        <v>634</v>
      </c>
      <c r="J79" s="4">
        <f t="shared" si="81"/>
        <v>3.9947974730583429</v>
      </c>
      <c r="K79" s="5">
        <v>43</v>
      </c>
      <c r="L79" s="6">
        <f t="shared" si="82"/>
        <v>2.0438498699368264</v>
      </c>
      <c r="M79" s="6">
        <v>22</v>
      </c>
      <c r="N79" s="6">
        <f t="shared" si="83"/>
        <v>64.938684503901897</v>
      </c>
      <c r="O79" s="6">
        <f t="shared" si="83"/>
        <v>699</v>
      </c>
      <c r="P79" s="7">
        <f t="shared" si="84"/>
        <v>34.966983963639478</v>
      </c>
      <c r="Q79" s="7">
        <f t="shared" si="84"/>
        <v>376.38461538461524</v>
      </c>
      <c r="R79" s="8">
        <f t="shared" si="85"/>
        <v>99.905668467541375</v>
      </c>
      <c r="S79" s="9">
        <f t="shared" si="86"/>
        <v>1075.3846153846152</v>
      </c>
      <c r="T79" s="36">
        <f t="shared" si="63"/>
        <v>11.780007432181346</v>
      </c>
      <c r="U79" s="38">
        <f t="shared" si="64"/>
        <v>126.80000000000001</v>
      </c>
    </row>
    <row r="80" spans="2:21" x14ac:dyDescent="0.3">
      <c r="B80" s="43">
        <v>140</v>
      </c>
      <c r="C80" s="1">
        <v>7</v>
      </c>
      <c r="D80" s="291"/>
      <c r="E80" s="14" t="s">
        <v>56</v>
      </c>
      <c r="F80" s="10">
        <v>1107</v>
      </c>
      <c r="G80" s="2" t="s">
        <v>58</v>
      </c>
      <c r="H80" s="3">
        <f t="shared" si="80"/>
        <v>58.900037160906727</v>
      </c>
      <c r="I80" s="3">
        <v>634</v>
      </c>
      <c r="J80" s="4">
        <f t="shared" si="81"/>
        <v>3.9947974730583429</v>
      </c>
      <c r="K80" s="5">
        <v>43</v>
      </c>
      <c r="L80" s="6">
        <f t="shared" si="82"/>
        <v>2.0438498699368264</v>
      </c>
      <c r="M80" s="6">
        <v>22</v>
      </c>
      <c r="N80" s="6">
        <f t="shared" si="83"/>
        <v>64.938684503901897</v>
      </c>
      <c r="O80" s="6">
        <f t="shared" si="83"/>
        <v>699</v>
      </c>
      <c r="P80" s="7">
        <f t="shared" si="84"/>
        <v>34.966983963639478</v>
      </c>
      <c r="Q80" s="7">
        <f t="shared" si="84"/>
        <v>376.38461538461524</v>
      </c>
      <c r="R80" s="8">
        <f t="shared" si="85"/>
        <v>99.905668467541375</v>
      </c>
      <c r="S80" s="9">
        <f t="shared" si="86"/>
        <v>1075.3846153846152</v>
      </c>
      <c r="T80" s="36">
        <f t="shared" si="63"/>
        <v>11.780007432181346</v>
      </c>
      <c r="U80" s="38">
        <f t="shared" si="64"/>
        <v>126.80000000000001</v>
      </c>
    </row>
    <row r="81" spans="2:21" ht="15" thickBot="1" x14ac:dyDescent="0.35">
      <c r="B81" s="44">
        <v>141</v>
      </c>
      <c r="C81" s="45">
        <v>7</v>
      </c>
      <c r="D81" s="292"/>
      <c r="E81" s="39" t="s">
        <v>56</v>
      </c>
      <c r="F81" s="23">
        <v>1108</v>
      </c>
      <c r="G81" s="24" t="s">
        <v>58</v>
      </c>
      <c r="H81" s="25">
        <f t="shared" si="80"/>
        <v>58.900037160906727</v>
      </c>
      <c r="I81" s="25">
        <v>634</v>
      </c>
      <c r="J81" s="26">
        <f t="shared" si="81"/>
        <v>3.9947974730583429</v>
      </c>
      <c r="K81" s="31">
        <v>43</v>
      </c>
      <c r="L81" s="27">
        <f t="shared" si="82"/>
        <v>2.0438498699368264</v>
      </c>
      <c r="M81" s="27">
        <v>22</v>
      </c>
      <c r="N81" s="27">
        <f t="shared" si="83"/>
        <v>64.938684503901897</v>
      </c>
      <c r="O81" s="27">
        <f t="shared" si="83"/>
        <v>699</v>
      </c>
      <c r="P81" s="28">
        <f t="shared" si="84"/>
        <v>34.966983963639478</v>
      </c>
      <c r="Q81" s="28">
        <f t="shared" si="84"/>
        <v>376.38461538461524</v>
      </c>
      <c r="R81" s="29">
        <f t="shared" si="85"/>
        <v>99.905668467541375</v>
      </c>
      <c r="S81" s="47">
        <f>O81/0.65</f>
        <v>1075.3846153846152</v>
      </c>
      <c r="T81" s="40">
        <f t="shared" si="63"/>
        <v>11.780007432181346</v>
      </c>
      <c r="U81" s="41">
        <f t="shared" si="64"/>
        <v>126.80000000000001</v>
      </c>
    </row>
    <row r="82" spans="2:21" x14ac:dyDescent="0.3">
      <c r="B82" s="43">
        <v>149</v>
      </c>
      <c r="C82" s="1">
        <v>7</v>
      </c>
      <c r="D82" s="291" t="s">
        <v>21</v>
      </c>
      <c r="E82" s="14" t="s">
        <v>56</v>
      </c>
      <c r="F82" s="10">
        <v>1201</v>
      </c>
      <c r="G82" s="2" t="s">
        <v>57</v>
      </c>
      <c r="H82" s="3">
        <f t="shared" ref="H82:H89" si="87">I82/10.764</f>
        <v>78.781122259383139</v>
      </c>
      <c r="I82" s="3">
        <v>848</v>
      </c>
      <c r="J82" s="4">
        <f t="shared" ref="J82:J89" si="88">K82/10.764</f>
        <v>10.126347082868822</v>
      </c>
      <c r="K82" s="5">
        <v>109</v>
      </c>
      <c r="L82" s="6">
        <f t="shared" ref="L82:L89" si="89">M82/10.764</f>
        <v>1.5793385358602752</v>
      </c>
      <c r="M82" s="6">
        <v>17</v>
      </c>
      <c r="N82" s="6">
        <f t="shared" ref="N82:O89" si="90">H82+J82+L82</f>
        <v>90.486807878112231</v>
      </c>
      <c r="O82" s="6">
        <f t="shared" si="90"/>
        <v>974</v>
      </c>
      <c r="P82" s="7">
        <f t="shared" ref="P82:Q89" si="91">R82-N82</f>
        <v>48.866592344853231</v>
      </c>
      <c r="Q82" s="7">
        <f t="shared" si="91"/>
        <v>526</v>
      </c>
      <c r="R82" s="8">
        <f t="shared" ref="R82:R89" si="92">S82/10.764</f>
        <v>139.35340022296546</v>
      </c>
      <c r="S82" s="9">
        <v>1500</v>
      </c>
      <c r="T82" s="36">
        <f t="shared" si="63"/>
        <v>15.756224451876628</v>
      </c>
      <c r="U82" s="38">
        <f t="shared" si="64"/>
        <v>169.60000000000002</v>
      </c>
    </row>
    <row r="83" spans="2:21" x14ac:dyDescent="0.3">
      <c r="B83" s="43">
        <v>150</v>
      </c>
      <c r="C83" s="1">
        <v>7</v>
      </c>
      <c r="D83" s="291"/>
      <c r="E83" s="14" t="s">
        <v>56</v>
      </c>
      <c r="F83" s="10">
        <v>1202</v>
      </c>
      <c r="G83" s="2" t="s">
        <v>57</v>
      </c>
      <c r="H83" s="3">
        <f t="shared" si="87"/>
        <v>78.87402452619844</v>
      </c>
      <c r="I83" s="3">
        <v>849</v>
      </c>
      <c r="J83" s="4">
        <f t="shared" si="88"/>
        <v>9.8476402824228924</v>
      </c>
      <c r="K83" s="5">
        <v>106</v>
      </c>
      <c r="L83" s="6">
        <f t="shared" si="89"/>
        <v>1.5793385358602752</v>
      </c>
      <c r="M83" s="6">
        <v>17</v>
      </c>
      <c r="N83" s="6">
        <f t="shared" si="90"/>
        <v>90.3010033444816</v>
      </c>
      <c r="O83" s="6">
        <f t="shared" si="90"/>
        <v>972</v>
      </c>
      <c r="P83" s="7">
        <f t="shared" si="91"/>
        <v>49.052396878483862</v>
      </c>
      <c r="Q83" s="7">
        <f t="shared" si="91"/>
        <v>528</v>
      </c>
      <c r="R83" s="8">
        <f t="shared" si="92"/>
        <v>139.35340022296546</v>
      </c>
      <c r="S83" s="9">
        <v>1500</v>
      </c>
      <c r="T83" s="36">
        <f t="shared" si="63"/>
        <v>15.774804905239689</v>
      </c>
      <c r="U83" s="38">
        <f t="shared" si="64"/>
        <v>169.8</v>
      </c>
    </row>
    <row r="84" spans="2:21" x14ac:dyDescent="0.3">
      <c r="B84" s="43">
        <v>151</v>
      </c>
      <c r="C84" s="1">
        <v>7</v>
      </c>
      <c r="D84" s="291"/>
      <c r="E84" s="14" t="s">
        <v>56</v>
      </c>
      <c r="F84" s="10">
        <v>1203</v>
      </c>
      <c r="G84" s="2" t="s">
        <v>58</v>
      </c>
      <c r="H84" s="3">
        <f t="shared" si="87"/>
        <v>61.129691564474179</v>
      </c>
      <c r="I84" s="3">
        <v>658</v>
      </c>
      <c r="J84" s="4">
        <f t="shared" si="88"/>
        <v>7.2463768115942031</v>
      </c>
      <c r="K84" s="5">
        <v>78</v>
      </c>
      <c r="L84" s="6">
        <f t="shared" si="89"/>
        <v>1.5793385358602752</v>
      </c>
      <c r="M84" s="6">
        <v>17</v>
      </c>
      <c r="N84" s="6">
        <f t="shared" si="90"/>
        <v>69.955406911928662</v>
      </c>
      <c r="O84" s="6">
        <f t="shared" si="90"/>
        <v>753</v>
      </c>
      <c r="P84" s="7">
        <f t="shared" si="91"/>
        <v>37.668296029500027</v>
      </c>
      <c r="Q84" s="7">
        <f t="shared" si="91"/>
        <v>405.46153846153834</v>
      </c>
      <c r="R84" s="8">
        <f t="shared" si="92"/>
        <v>107.62370294142869</v>
      </c>
      <c r="S84" s="9">
        <f>O84/0.65</f>
        <v>1158.4615384615383</v>
      </c>
      <c r="T84" s="36">
        <f t="shared" si="63"/>
        <v>12.225938312894835</v>
      </c>
      <c r="U84" s="38">
        <f t="shared" si="64"/>
        <v>131.6</v>
      </c>
    </row>
    <row r="85" spans="2:21" x14ac:dyDescent="0.3">
      <c r="B85" s="43">
        <v>152</v>
      </c>
      <c r="C85" s="1">
        <v>7</v>
      </c>
      <c r="D85" s="291"/>
      <c r="E85" s="14" t="s">
        <v>56</v>
      </c>
      <c r="F85" s="10">
        <v>1204</v>
      </c>
      <c r="G85" s="2" t="s">
        <v>57</v>
      </c>
      <c r="H85" s="3">
        <f t="shared" si="87"/>
        <v>84.076551467855822</v>
      </c>
      <c r="I85" s="3">
        <v>905</v>
      </c>
      <c r="J85" s="4">
        <f t="shared" si="88"/>
        <v>9.8476402824228924</v>
      </c>
      <c r="K85" s="5">
        <v>106</v>
      </c>
      <c r="L85" s="6">
        <f t="shared" si="89"/>
        <v>1.6722408026755853</v>
      </c>
      <c r="M85" s="6">
        <v>18</v>
      </c>
      <c r="N85" s="6">
        <f t="shared" si="90"/>
        <v>95.596432552954298</v>
      </c>
      <c r="O85" s="6">
        <f t="shared" si="90"/>
        <v>1029</v>
      </c>
      <c r="P85" s="7">
        <f t="shared" si="91"/>
        <v>51.475002143898479</v>
      </c>
      <c r="Q85" s="7">
        <f t="shared" si="91"/>
        <v>554.07692307692309</v>
      </c>
      <c r="R85" s="8">
        <f t="shared" si="92"/>
        <v>147.07143469685278</v>
      </c>
      <c r="S85" s="9">
        <f t="shared" ref="S85:S88" si="93">O85/0.65</f>
        <v>1583.0769230769231</v>
      </c>
      <c r="T85" s="36">
        <f t="shared" ref="T85:T120" si="94">U85/10.764</f>
        <v>16.815310293571166</v>
      </c>
      <c r="U85" s="38">
        <f t="shared" ref="U85:U120" si="95">I85*0.2</f>
        <v>181</v>
      </c>
    </row>
    <row r="86" spans="2:21" x14ac:dyDescent="0.3">
      <c r="B86" s="43">
        <v>153</v>
      </c>
      <c r="C86" s="1">
        <v>7</v>
      </c>
      <c r="D86" s="291"/>
      <c r="E86" s="14" t="s">
        <v>56</v>
      </c>
      <c r="F86" s="10">
        <v>1205</v>
      </c>
      <c r="G86" s="2" t="s">
        <v>57</v>
      </c>
      <c r="H86" s="3">
        <f t="shared" si="87"/>
        <v>82.868821999256781</v>
      </c>
      <c r="I86" s="3">
        <v>892</v>
      </c>
      <c r="J86" s="4">
        <f t="shared" si="88"/>
        <v>9.6618357487922708</v>
      </c>
      <c r="K86" s="5">
        <v>104</v>
      </c>
      <c r="L86" s="6">
        <f t="shared" si="89"/>
        <v>1.3935340022296545</v>
      </c>
      <c r="M86" s="6">
        <v>15</v>
      </c>
      <c r="N86" s="6">
        <f t="shared" si="90"/>
        <v>93.924191750278709</v>
      </c>
      <c r="O86" s="6">
        <f t="shared" si="90"/>
        <v>1011</v>
      </c>
      <c r="P86" s="7">
        <f t="shared" si="91"/>
        <v>50.57456478861161</v>
      </c>
      <c r="Q86" s="7">
        <f t="shared" si="91"/>
        <v>544.38461538461524</v>
      </c>
      <c r="R86" s="8">
        <f t="shared" si="92"/>
        <v>144.49875653889032</v>
      </c>
      <c r="S86" s="9">
        <f t="shared" si="93"/>
        <v>1555.3846153846152</v>
      </c>
      <c r="T86" s="36">
        <f t="shared" si="94"/>
        <v>16.573764399851356</v>
      </c>
      <c r="U86" s="38">
        <f t="shared" si="95"/>
        <v>178.4</v>
      </c>
    </row>
    <row r="87" spans="2:21" x14ac:dyDescent="0.3">
      <c r="B87" s="43">
        <v>154</v>
      </c>
      <c r="C87" s="1">
        <v>7</v>
      </c>
      <c r="D87" s="291"/>
      <c r="E87" s="14" t="s">
        <v>56</v>
      </c>
      <c r="F87" s="10">
        <v>1206</v>
      </c>
      <c r="G87" s="2" t="s">
        <v>58</v>
      </c>
      <c r="H87" s="3">
        <f t="shared" si="87"/>
        <v>58.900037160906727</v>
      </c>
      <c r="I87" s="3">
        <v>634</v>
      </c>
      <c r="J87" s="4">
        <f t="shared" si="88"/>
        <v>3.9947974730583429</v>
      </c>
      <c r="K87" s="5">
        <v>43</v>
      </c>
      <c r="L87" s="6">
        <f t="shared" si="89"/>
        <v>2.0438498699368264</v>
      </c>
      <c r="M87" s="6">
        <v>22</v>
      </c>
      <c r="N87" s="6">
        <f t="shared" si="90"/>
        <v>64.938684503901897</v>
      </c>
      <c r="O87" s="6">
        <f t="shared" si="90"/>
        <v>699</v>
      </c>
      <c r="P87" s="7">
        <f t="shared" si="91"/>
        <v>34.966983963639478</v>
      </c>
      <c r="Q87" s="7">
        <f t="shared" si="91"/>
        <v>376.38461538461524</v>
      </c>
      <c r="R87" s="8">
        <f t="shared" si="92"/>
        <v>99.905668467541375</v>
      </c>
      <c r="S87" s="9">
        <f t="shared" si="93"/>
        <v>1075.3846153846152</v>
      </c>
      <c r="T87" s="36">
        <f t="shared" si="94"/>
        <v>11.780007432181346</v>
      </c>
      <c r="U87" s="38">
        <f t="shared" si="95"/>
        <v>126.80000000000001</v>
      </c>
    </row>
    <row r="88" spans="2:21" x14ac:dyDescent="0.3">
      <c r="B88" s="43">
        <v>155</v>
      </c>
      <c r="C88" s="1">
        <v>7</v>
      </c>
      <c r="D88" s="291"/>
      <c r="E88" s="14" t="s">
        <v>56</v>
      </c>
      <c r="F88" s="10">
        <v>1207</v>
      </c>
      <c r="G88" s="2" t="s">
        <v>58</v>
      </c>
      <c r="H88" s="3">
        <f t="shared" si="87"/>
        <v>58.900037160906727</v>
      </c>
      <c r="I88" s="3">
        <v>634</v>
      </c>
      <c r="J88" s="4">
        <f t="shared" si="88"/>
        <v>3.9947974730583429</v>
      </c>
      <c r="K88" s="5">
        <v>43</v>
      </c>
      <c r="L88" s="6">
        <f t="shared" si="89"/>
        <v>2.0438498699368264</v>
      </c>
      <c r="M88" s="6">
        <v>22</v>
      </c>
      <c r="N88" s="6">
        <f t="shared" si="90"/>
        <v>64.938684503901897</v>
      </c>
      <c r="O88" s="6">
        <f t="shared" si="90"/>
        <v>699</v>
      </c>
      <c r="P88" s="7">
        <f t="shared" si="91"/>
        <v>34.966983963639478</v>
      </c>
      <c r="Q88" s="7">
        <f t="shared" si="91"/>
        <v>376.38461538461524</v>
      </c>
      <c r="R88" s="8">
        <f t="shared" si="92"/>
        <v>99.905668467541375</v>
      </c>
      <c r="S88" s="9">
        <f t="shared" si="93"/>
        <v>1075.3846153846152</v>
      </c>
      <c r="T88" s="36">
        <f t="shared" si="94"/>
        <v>11.780007432181346</v>
      </c>
      <c r="U88" s="38">
        <f t="shared" si="95"/>
        <v>126.80000000000001</v>
      </c>
    </row>
    <row r="89" spans="2:21" ht="15" thickBot="1" x14ac:dyDescent="0.35">
      <c r="B89" s="44">
        <v>156</v>
      </c>
      <c r="C89" s="45">
        <v>7</v>
      </c>
      <c r="D89" s="292"/>
      <c r="E89" s="39" t="s">
        <v>56</v>
      </c>
      <c r="F89" s="23">
        <v>1208</v>
      </c>
      <c r="G89" s="24" t="s">
        <v>58</v>
      </c>
      <c r="H89" s="25">
        <f t="shared" si="87"/>
        <v>58.900037160906727</v>
      </c>
      <c r="I89" s="25">
        <v>634</v>
      </c>
      <c r="J89" s="26">
        <f t="shared" si="88"/>
        <v>3.9947974730583429</v>
      </c>
      <c r="K89" s="31">
        <v>43</v>
      </c>
      <c r="L89" s="27">
        <f t="shared" si="89"/>
        <v>2.0438498699368264</v>
      </c>
      <c r="M89" s="27">
        <v>22</v>
      </c>
      <c r="N89" s="27">
        <f t="shared" si="90"/>
        <v>64.938684503901897</v>
      </c>
      <c r="O89" s="27">
        <f t="shared" si="90"/>
        <v>699</v>
      </c>
      <c r="P89" s="28">
        <f t="shared" si="91"/>
        <v>34.966983963639478</v>
      </c>
      <c r="Q89" s="28">
        <f t="shared" si="91"/>
        <v>376.38461538461524</v>
      </c>
      <c r="R89" s="29">
        <f t="shared" si="92"/>
        <v>99.905668467541375</v>
      </c>
      <c r="S89" s="47">
        <f>O89/0.65</f>
        <v>1075.3846153846152</v>
      </c>
      <c r="T89" s="40">
        <f t="shared" si="94"/>
        <v>11.780007432181346</v>
      </c>
      <c r="U89" s="41">
        <f t="shared" si="95"/>
        <v>126.80000000000001</v>
      </c>
    </row>
    <row r="90" spans="2:21" x14ac:dyDescent="0.3">
      <c r="B90" s="43">
        <v>164</v>
      </c>
      <c r="C90" s="1">
        <v>7</v>
      </c>
      <c r="D90" s="291" t="s">
        <v>22</v>
      </c>
      <c r="E90" s="14" t="s">
        <v>56</v>
      </c>
      <c r="F90" s="10">
        <v>1301</v>
      </c>
      <c r="G90" s="2" t="s">
        <v>57</v>
      </c>
      <c r="H90" s="3">
        <f t="shared" ref="H90:H97" si="96">I90/10.764</f>
        <v>78.781122259383139</v>
      </c>
      <c r="I90" s="3">
        <v>848</v>
      </c>
      <c r="J90" s="4">
        <f t="shared" ref="J90:J97" si="97">K90/10.764</f>
        <v>10.126347082868822</v>
      </c>
      <c r="K90" s="5">
        <v>109</v>
      </c>
      <c r="L90" s="6">
        <f t="shared" ref="L90:L97" si="98">M90/10.764</f>
        <v>1.5793385358602752</v>
      </c>
      <c r="M90" s="6">
        <v>17</v>
      </c>
      <c r="N90" s="6">
        <f t="shared" ref="N90:O97" si="99">H90+J90+L90</f>
        <v>90.486807878112231</v>
      </c>
      <c r="O90" s="6">
        <f t="shared" si="99"/>
        <v>974</v>
      </c>
      <c r="P90" s="7">
        <f t="shared" ref="P90:Q97" si="100">R90-N90</f>
        <v>48.866592344853231</v>
      </c>
      <c r="Q90" s="7">
        <f t="shared" si="100"/>
        <v>526</v>
      </c>
      <c r="R90" s="8">
        <f t="shared" ref="R90:R97" si="101">S90/10.764</f>
        <v>139.35340022296546</v>
      </c>
      <c r="S90" s="9">
        <v>1500</v>
      </c>
      <c r="T90" s="36">
        <f t="shared" si="94"/>
        <v>15.756224451876628</v>
      </c>
      <c r="U90" s="38">
        <f t="shared" si="95"/>
        <v>169.60000000000002</v>
      </c>
    </row>
    <row r="91" spans="2:21" x14ac:dyDescent="0.3">
      <c r="B91" s="43">
        <v>165</v>
      </c>
      <c r="C91" s="1">
        <v>7</v>
      </c>
      <c r="D91" s="291"/>
      <c r="E91" s="14" t="s">
        <v>56</v>
      </c>
      <c r="F91" s="10">
        <v>1302</v>
      </c>
      <c r="G91" s="2" t="s">
        <v>57</v>
      </c>
      <c r="H91" s="3">
        <f t="shared" si="96"/>
        <v>78.87402452619844</v>
      </c>
      <c r="I91" s="3">
        <v>849</v>
      </c>
      <c r="J91" s="4">
        <f t="shared" si="97"/>
        <v>9.8476402824228924</v>
      </c>
      <c r="K91" s="5">
        <v>106</v>
      </c>
      <c r="L91" s="6">
        <f t="shared" si="98"/>
        <v>1.5793385358602752</v>
      </c>
      <c r="M91" s="6">
        <v>17</v>
      </c>
      <c r="N91" s="6">
        <f t="shared" si="99"/>
        <v>90.3010033444816</v>
      </c>
      <c r="O91" s="6">
        <f t="shared" si="99"/>
        <v>972</v>
      </c>
      <c r="P91" s="7">
        <f t="shared" si="100"/>
        <v>49.052396878483862</v>
      </c>
      <c r="Q91" s="7">
        <f t="shared" si="100"/>
        <v>528</v>
      </c>
      <c r="R91" s="8">
        <f t="shared" si="101"/>
        <v>139.35340022296546</v>
      </c>
      <c r="S91" s="9">
        <v>1500</v>
      </c>
      <c r="T91" s="36">
        <f t="shared" si="94"/>
        <v>15.774804905239689</v>
      </c>
      <c r="U91" s="38">
        <f t="shared" si="95"/>
        <v>169.8</v>
      </c>
    </row>
    <row r="92" spans="2:21" x14ac:dyDescent="0.3">
      <c r="B92" s="43">
        <v>166</v>
      </c>
      <c r="C92" s="1">
        <v>7</v>
      </c>
      <c r="D92" s="291"/>
      <c r="E92" s="14" t="s">
        <v>56</v>
      </c>
      <c r="F92" s="10">
        <v>1303</v>
      </c>
      <c r="G92" s="2" t="s">
        <v>58</v>
      </c>
      <c r="H92" s="3">
        <f t="shared" si="96"/>
        <v>61.129691564474179</v>
      </c>
      <c r="I92" s="3">
        <v>658</v>
      </c>
      <c r="J92" s="4">
        <f t="shared" si="97"/>
        <v>7.2463768115942031</v>
      </c>
      <c r="K92" s="5">
        <v>78</v>
      </c>
      <c r="L92" s="6">
        <f t="shared" si="98"/>
        <v>1.5793385358602752</v>
      </c>
      <c r="M92" s="6">
        <v>17</v>
      </c>
      <c r="N92" s="6">
        <f t="shared" si="99"/>
        <v>69.955406911928662</v>
      </c>
      <c r="O92" s="6">
        <f t="shared" si="99"/>
        <v>753</v>
      </c>
      <c r="P92" s="7">
        <f t="shared" si="100"/>
        <v>37.668296029500027</v>
      </c>
      <c r="Q92" s="7">
        <f t="shared" si="100"/>
        <v>405.46153846153834</v>
      </c>
      <c r="R92" s="8">
        <f t="shared" si="101"/>
        <v>107.62370294142869</v>
      </c>
      <c r="S92" s="9">
        <f>O92/0.65</f>
        <v>1158.4615384615383</v>
      </c>
      <c r="T92" s="36">
        <f t="shared" si="94"/>
        <v>12.225938312894835</v>
      </c>
      <c r="U92" s="38">
        <f t="shared" si="95"/>
        <v>131.6</v>
      </c>
    </row>
    <row r="93" spans="2:21" x14ac:dyDescent="0.3">
      <c r="B93" s="43">
        <v>167</v>
      </c>
      <c r="C93" s="1">
        <v>7</v>
      </c>
      <c r="D93" s="291"/>
      <c r="E93" s="14" t="s">
        <v>56</v>
      </c>
      <c r="F93" s="10">
        <v>1304</v>
      </c>
      <c r="G93" s="2" t="s">
        <v>57</v>
      </c>
      <c r="H93" s="3">
        <f t="shared" si="96"/>
        <v>84.076551467855822</v>
      </c>
      <c r="I93" s="3">
        <v>905</v>
      </c>
      <c r="J93" s="4">
        <f t="shared" si="97"/>
        <v>9.8476402824228924</v>
      </c>
      <c r="K93" s="5">
        <v>106</v>
      </c>
      <c r="L93" s="6">
        <f t="shared" si="98"/>
        <v>1.6722408026755853</v>
      </c>
      <c r="M93" s="6">
        <v>18</v>
      </c>
      <c r="N93" s="6">
        <f t="shared" si="99"/>
        <v>95.596432552954298</v>
      </c>
      <c r="O93" s="6">
        <f t="shared" si="99"/>
        <v>1029</v>
      </c>
      <c r="P93" s="7">
        <f t="shared" si="100"/>
        <v>51.475002143898479</v>
      </c>
      <c r="Q93" s="7">
        <f t="shared" si="100"/>
        <v>554.07692307692309</v>
      </c>
      <c r="R93" s="8">
        <f t="shared" si="101"/>
        <v>147.07143469685278</v>
      </c>
      <c r="S93" s="9">
        <f t="shared" ref="S93:S96" si="102">O93/0.65</f>
        <v>1583.0769230769231</v>
      </c>
      <c r="T93" s="36">
        <f t="shared" si="94"/>
        <v>16.815310293571166</v>
      </c>
      <c r="U93" s="38">
        <f t="shared" si="95"/>
        <v>181</v>
      </c>
    </row>
    <row r="94" spans="2:21" x14ac:dyDescent="0.3">
      <c r="B94" s="43">
        <v>168</v>
      </c>
      <c r="C94" s="1">
        <v>7</v>
      </c>
      <c r="D94" s="291"/>
      <c r="E94" s="14" t="s">
        <v>56</v>
      </c>
      <c r="F94" s="10">
        <v>1305</v>
      </c>
      <c r="G94" s="2" t="s">
        <v>57</v>
      </c>
      <c r="H94" s="3">
        <f t="shared" si="96"/>
        <v>82.868821999256781</v>
      </c>
      <c r="I94" s="3">
        <v>892</v>
      </c>
      <c r="J94" s="4">
        <f t="shared" si="97"/>
        <v>9.6618357487922708</v>
      </c>
      <c r="K94" s="5">
        <v>104</v>
      </c>
      <c r="L94" s="6">
        <f t="shared" si="98"/>
        <v>1.3935340022296545</v>
      </c>
      <c r="M94" s="6">
        <v>15</v>
      </c>
      <c r="N94" s="6">
        <f t="shared" si="99"/>
        <v>93.924191750278709</v>
      </c>
      <c r="O94" s="6">
        <f t="shared" si="99"/>
        <v>1011</v>
      </c>
      <c r="P94" s="7">
        <f t="shared" si="100"/>
        <v>50.57456478861161</v>
      </c>
      <c r="Q94" s="7">
        <f t="shared" si="100"/>
        <v>544.38461538461524</v>
      </c>
      <c r="R94" s="8">
        <f t="shared" si="101"/>
        <v>144.49875653889032</v>
      </c>
      <c r="S94" s="9">
        <f t="shared" si="102"/>
        <v>1555.3846153846152</v>
      </c>
      <c r="T94" s="36">
        <f t="shared" si="94"/>
        <v>16.573764399851356</v>
      </c>
      <c r="U94" s="38">
        <f t="shared" si="95"/>
        <v>178.4</v>
      </c>
    </row>
    <row r="95" spans="2:21" x14ac:dyDescent="0.3">
      <c r="B95" s="43">
        <v>169</v>
      </c>
      <c r="C95" s="1">
        <v>7</v>
      </c>
      <c r="D95" s="291"/>
      <c r="E95" s="14" t="s">
        <v>56</v>
      </c>
      <c r="F95" s="10">
        <v>1306</v>
      </c>
      <c r="G95" s="2" t="s">
        <v>58</v>
      </c>
      <c r="H95" s="3">
        <f t="shared" si="96"/>
        <v>58.900037160906727</v>
      </c>
      <c r="I95" s="3">
        <v>634</v>
      </c>
      <c r="J95" s="4">
        <f t="shared" si="97"/>
        <v>3.9947974730583429</v>
      </c>
      <c r="K95" s="5">
        <v>43</v>
      </c>
      <c r="L95" s="6">
        <f t="shared" si="98"/>
        <v>2.0438498699368264</v>
      </c>
      <c r="M95" s="6">
        <v>22</v>
      </c>
      <c r="N95" s="6">
        <f t="shared" si="99"/>
        <v>64.938684503901897</v>
      </c>
      <c r="O95" s="6">
        <f t="shared" si="99"/>
        <v>699</v>
      </c>
      <c r="P95" s="7">
        <f t="shared" si="100"/>
        <v>34.966983963639478</v>
      </c>
      <c r="Q95" s="7">
        <f t="shared" si="100"/>
        <v>376.38461538461524</v>
      </c>
      <c r="R95" s="8">
        <f t="shared" si="101"/>
        <v>99.905668467541375</v>
      </c>
      <c r="S95" s="9">
        <f t="shared" si="102"/>
        <v>1075.3846153846152</v>
      </c>
      <c r="T95" s="36">
        <f t="shared" si="94"/>
        <v>11.780007432181346</v>
      </c>
      <c r="U95" s="38">
        <f t="shared" si="95"/>
        <v>126.80000000000001</v>
      </c>
    </row>
    <row r="96" spans="2:21" x14ac:dyDescent="0.3">
      <c r="B96" s="43">
        <v>170</v>
      </c>
      <c r="C96" s="1">
        <v>7</v>
      </c>
      <c r="D96" s="291"/>
      <c r="E96" s="14" t="s">
        <v>56</v>
      </c>
      <c r="F96" s="10">
        <v>1307</v>
      </c>
      <c r="G96" s="2" t="s">
        <v>58</v>
      </c>
      <c r="H96" s="3">
        <f t="shared" si="96"/>
        <v>58.900037160906727</v>
      </c>
      <c r="I96" s="3">
        <v>634</v>
      </c>
      <c r="J96" s="4">
        <f t="shared" si="97"/>
        <v>3.9947974730583429</v>
      </c>
      <c r="K96" s="5">
        <v>43</v>
      </c>
      <c r="L96" s="6">
        <f t="shared" si="98"/>
        <v>2.0438498699368264</v>
      </c>
      <c r="M96" s="6">
        <v>22</v>
      </c>
      <c r="N96" s="6">
        <f t="shared" si="99"/>
        <v>64.938684503901897</v>
      </c>
      <c r="O96" s="6">
        <f t="shared" si="99"/>
        <v>699</v>
      </c>
      <c r="P96" s="7">
        <f t="shared" si="100"/>
        <v>34.966983963639478</v>
      </c>
      <c r="Q96" s="7">
        <f t="shared" si="100"/>
        <v>376.38461538461524</v>
      </c>
      <c r="R96" s="8">
        <f t="shared" si="101"/>
        <v>99.905668467541375</v>
      </c>
      <c r="S96" s="9">
        <f t="shared" si="102"/>
        <v>1075.3846153846152</v>
      </c>
      <c r="T96" s="36">
        <f t="shared" si="94"/>
        <v>11.780007432181346</v>
      </c>
      <c r="U96" s="38">
        <f t="shared" si="95"/>
        <v>126.80000000000001</v>
      </c>
    </row>
    <row r="97" spans="2:21" ht="15" thickBot="1" x14ac:dyDescent="0.35">
      <c r="B97" s="44">
        <v>171</v>
      </c>
      <c r="C97" s="45">
        <v>7</v>
      </c>
      <c r="D97" s="292"/>
      <c r="E97" s="39" t="s">
        <v>56</v>
      </c>
      <c r="F97" s="23">
        <v>1308</v>
      </c>
      <c r="G97" s="24" t="s">
        <v>58</v>
      </c>
      <c r="H97" s="25">
        <f t="shared" si="96"/>
        <v>58.900037160906727</v>
      </c>
      <c r="I97" s="25">
        <v>634</v>
      </c>
      <c r="J97" s="26">
        <f t="shared" si="97"/>
        <v>3.9947974730583429</v>
      </c>
      <c r="K97" s="31">
        <v>43</v>
      </c>
      <c r="L97" s="27">
        <f t="shared" si="98"/>
        <v>2.0438498699368264</v>
      </c>
      <c r="M97" s="27">
        <v>22</v>
      </c>
      <c r="N97" s="27">
        <f t="shared" si="99"/>
        <v>64.938684503901897</v>
      </c>
      <c r="O97" s="27">
        <f t="shared" si="99"/>
        <v>699</v>
      </c>
      <c r="P97" s="28">
        <f t="shared" si="100"/>
        <v>34.966983963639478</v>
      </c>
      <c r="Q97" s="28">
        <f t="shared" si="100"/>
        <v>376.38461538461524</v>
      </c>
      <c r="R97" s="29">
        <f t="shared" si="101"/>
        <v>99.905668467541375</v>
      </c>
      <c r="S97" s="47">
        <f>O97/0.65</f>
        <v>1075.3846153846152</v>
      </c>
      <c r="T97" s="40">
        <f t="shared" si="94"/>
        <v>11.780007432181346</v>
      </c>
      <c r="U97" s="41">
        <f t="shared" si="95"/>
        <v>126.80000000000001</v>
      </c>
    </row>
    <row r="98" spans="2:21" x14ac:dyDescent="0.3">
      <c r="B98" s="43">
        <v>179</v>
      </c>
      <c r="C98" s="1">
        <v>7</v>
      </c>
      <c r="D98" s="291" t="s">
        <v>23</v>
      </c>
      <c r="E98" s="14" t="s">
        <v>56</v>
      </c>
      <c r="F98" s="10">
        <v>1401</v>
      </c>
      <c r="G98" s="2" t="s">
        <v>57</v>
      </c>
      <c r="H98" s="3">
        <f t="shared" ref="H98:H105" si="103">I98/10.764</f>
        <v>78.781122259383139</v>
      </c>
      <c r="I98" s="3">
        <v>848</v>
      </c>
      <c r="J98" s="4">
        <f t="shared" ref="J98:J105" si="104">K98/10.764</f>
        <v>10.126347082868822</v>
      </c>
      <c r="K98" s="5">
        <v>109</v>
      </c>
      <c r="L98" s="6">
        <f t="shared" ref="L98:L105" si="105">M98/10.764</f>
        <v>1.5793385358602752</v>
      </c>
      <c r="M98" s="6">
        <v>17</v>
      </c>
      <c r="N98" s="6">
        <f t="shared" ref="N98:O105" si="106">H98+J98+L98</f>
        <v>90.486807878112231</v>
      </c>
      <c r="O98" s="6">
        <f t="shared" si="106"/>
        <v>974</v>
      </c>
      <c r="P98" s="7">
        <f t="shared" ref="P98:Q105" si="107">R98-N98</f>
        <v>48.866592344853231</v>
      </c>
      <c r="Q98" s="7">
        <f t="shared" si="107"/>
        <v>526</v>
      </c>
      <c r="R98" s="8">
        <f t="shared" ref="R98:R105" si="108">S98/10.764</f>
        <v>139.35340022296546</v>
      </c>
      <c r="S98" s="9">
        <v>1500</v>
      </c>
      <c r="T98" s="36">
        <f t="shared" si="94"/>
        <v>15.756224451876628</v>
      </c>
      <c r="U98" s="38">
        <f t="shared" si="95"/>
        <v>169.60000000000002</v>
      </c>
    </row>
    <row r="99" spans="2:21" x14ac:dyDescent="0.3">
      <c r="B99" s="43">
        <v>180</v>
      </c>
      <c r="C99" s="1">
        <v>7</v>
      </c>
      <c r="D99" s="291"/>
      <c r="E99" s="14" t="s">
        <v>56</v>
      </c>
      <c r="F99" s="10">
        <v>1402</v>
      </c>
      <c r="G99" s="2" t="s">
        <v>57</v>
      </c>
      <c r="H99" s="3">
        <f t="shared" si="103"/>
        <v>78.87402452619844</v>
      </c>
      <c r="I99" s="3">
        <v>849</v>
      </c>
      <c r="J99" s="4">
        <f t="shared" si="104"/>
        <v>9.8476402824228924</v>
      </c>
      <c r="K99" s="5">
        <v>106</v>
      </c>
      <c r="L99" s="6">
        <f t="shared" si="105"/>
        <v>1.5793385358602752</v>
      </c>
      <c r="M99" s="6">
        <v>17</v>
      </c>
      <c r="N99" s="6">
        <f t="shared" si="106"/>
        <v>90.3010033444816</v>
      </c>
      <c r="O99" s="6">
        <f t="shared" si="106"/>
        <v>972</v>
      </c>
      <c r="P99" s="7">
        <f t="shared" si="107"/>
        <v>49.052396878483862</v>
      </c>
      <c r="Q99" s="7">
        <f t="shared" si="107"/>
        <v>528</v>
      </c>
      <c r="R99" s="8">
        <f t="shared" si="108"/>
        <v>139.35340022296546</v>
      </c>
      <c r="S99" s="9">
        <v>1500</v>
      </c>
      <c r="T99" s="36">
        <f t="shared" si="94"/>
        <v>15.774804905239689</v>
      </c>
      <c r="U99" s="38">
        <f t="shared" si="95"/>
        <v>169.8</v>
      </c>
    </row>
    <row r="100" spans="2:21" x14ac:dyDescent="0.3">
      <c r="B100" s="43">
        <v>181</v>
      </c>
      <c r="C100" s="1">
        <v>7</v>
      </c>
      <c r="D100" s="291"/>
      <c r="E100" s="14" t="s">
        <v>56</v>
      </c>
      <c r="F100" s="10">
        <v>1403</v>
      </c>
      <c r="G100" s="2" t="s">
        <v>58</v>
      </c>
      <c r="H100" s="3">
        <f t="shared" si="103"/>
        <v>61.129691564474179</v>
      </c>
      <c r="I100" s="3">
        <v>658</v>
      </c>
      <c r="J100" s="4">
        <f t="shared" si="104"/>
        <v>7.2463768115942031</v>
      </c>
      <c r="K100" s="5">
        <v>78</v>
      </c>
      <c r="L100" s="6">
        <f t="shared" si="105"/>
        <v>1.5793385358602752</v>
      </c>
      <c r="M100" s="6">
        <v>17</v>
      </c>
      <c r="N100" s="6">
        <f t="shared" si="106"/>
        <v>69.955406911928662</v>
      </c>
      <c r="O100" s="6">
        <f t="shared" si="106"/>
        <v>753</v>
      </c>
      <c r="P100" s="7">
        <f t="shared" si="107"/>
        <v>37.668296029500027</v>
      </c>
      <c r="Q100" s="7">
        <f t="shared" si="107"/>
        <v>405.46153846153834</v>
      </c>
      <c r="R100" s="8">
        <f t="shared" si="108"/>
        <v>107.62370294142869</v>
      </c>
      <c r="S100" s="9">
        <f>O100/0.65</f>
        <v>1158.4615384615383</v>
      </c>
      <c r="T100" s="36">
        <f t="shared" si="94"/>
        <v>12.225938312894835</v>
      </c>
      <c r="U100" s="38">
        <f t="shared" si="95"/>
        <v>131.6</v>
      </c>
    </row>
    <row r="101" spans="2:21" x14ac:dyDescent="0.3">
      <c r="B101" s="43">
        <v>182</v>
      </c>
      <c r="C101" s="1">
        <v>7</v>
      </c>
      <c r="D101" s="291"/>
      <c r="E101" s="14" t="s">
        <v>56</v>
      </c>
      <c r="F101" s="10">
        <v>1404</v>
      </c>
      <c r="G101" s="2" t="s">
        <v>57</v>
      </c>
      <c r="H101" s="3">
        <f t="shared" si="103"/>
        <v>84.076551467855822</v>
      </c>
      <c r="I101" s="3">
        <v>905</v>
      </c>
      <c r="J101" s="4">
        <f t="shared" si="104"/>
        <v>9.8476402824228924</v>
      </c>
      <c r="K101" s="5">
        <v>106</v>
      </c>
      <c r="L101" s="6">
        <f t="shared" si="105"/>
        <v>1.6722408026755853</v>
      </c>
      <c r="M101" s="6">
        <v>18</v>
      </c>
      <c r="N101" s="6">
        <f t="shared" si="106"/>
        <v>95.596432552954298</v>
      </c>
      <c r="O101" s="6">
        <f t="shared" si="106"/>
        <v>1029</v>
      </c>
      <c r="P101" s="7">
        <f t="shared" si="107"/>
        <v>51.475002143898479</v>
      </c>
      <c r="Q101" s="7">
        <f t="shared" si="107"/>
        <v>554.07692307692309</v>
      </c>
      <c r="R101" s="8">
        <f t="shared" si="108"/>
        <v>147.07143469685278</v>
      </c>
      <c r="S101" s="9">
        <f t="shared" ref="S101:S104" si="109">O101/0.65</f>
        <v>1583.0769230769231</v>
      </c>
      <c r="T101" s="36">
        <f t="shared" si="94"/>
        <v>16.815310293571166</v>
      </c>
      <c r="U101" s="38">
        <f t="shared" si="95"/>
        <v>181</v>
      </c>
    </row>
    <row r="102" spans="2:21" x14ac:dyDescent="0.3">
      <c r="B102" s="43">
        <v>183</v>
      </c>
      <c r="C102" s="1">
        <v>7</v>
      </c>
      <c r="D102" s="291"/>
      <c r="E102" s="14" t="s">
        <v>56</v>
      </c>
      <c r="F102" s="10">
        <v>1405</v>
      </c>
      <c r="G102" s="2" t="s">
        <v>57</v>
      </c>
      <c r="H102" s="3">
        <f t="shared" si="103"/>
        <v>82.868821999256781</v>
      </c>
      <c r="I102" s="3">
        <v>892</v>
      </c>
      <c r="J102" s="4">
        <f t="shared" si="104"/>
        <v>9.6618357487922708</v>
      </c>
      <c r="K102" s="5">
        <v>104</v>
      </c>
      <c r="L102" s="6">
        <f t="shared" si="105"/>
        <v>1.3935340022296545</v>
      </c>
      <c r="M102" s="6">
        <v>15</v>
      </c>
      <c r="N102" s="6">
        <f t="shared" si="106"/>
        <v>93.924191750278709</v>
      </c>
      <c r="O102" s="6">
        <f t="shared" si="106"/>
        <v>1011</v>
      </c>
      <c r="P102" s="7">
        <f t="shared" si="107"/>
        <v>50.57456478861161</v>
      </c>
      <c r="Q102" s="7">
        <f t="shared" si="107"/>
        <v>544.38461538461524</v>
      </c>
      <c r="R102" s="8">
        <f t="shared" si="108"/>
        <v>144.49875653889032</v>
      </c>
      <c r="S102" s="9">
        <f t="shared" si="109"/>
        <v>1555.3846153846152</v>
      </c>
      <c r="T102" s="36">
        <f t="shared" si="94"/>
        <v>16.573764399851356</v>
      </c>
      <c r="U102" s="38">
        <f t="shared" si="95"/>
        <v>178.4</v>
      </c>
    </row>
    <row r="103" spans="2:21" x14ac:dyDescent="0.3">
      <c r="B103" s="43">
        <v>184</v>
      </c>
      <c r="C103" s="1">
        <v>7</v>
      </c>
      <c r="D103" s="291"/>
      <c r="E103" s="14" t="s">
        <v>56</v>
      </c>
      <c r="F103" s="10">
        <v>1406</v>
      </c>
      <c r="G103" s="2" t="s">
        <v>58</v>
      </c>
      <c r="H103" s="3">
        <f t="shared" si="103"/>
        <v>58.900037160906727</v>
      </c>
      <c r="I103" s="3">
        <v>634</v>
      </c>
      <c r="J103" s="4">
        <f t="shared" si="104"/>
        <v>3.9947974730583429</v>
      </c>
      <c r="K103" s="5">
        <v>43</v>
      </c>
      <c r="L103" s="6">
        <f t="shared" si="105"/>
        <v>2.0438498699368264</v>
      </c>
      <c r="M103" s="6">
        <v>22</v>
      </c>
      <c r="N103" s="6">
        <f t="shared" si="106"/>
        <v>64.938684503901897</v>
      </c>
      <c r="O103" s="6">
        <f t="shared" si="106"/>
        <v>699</v>
      </c>
      <c r="P103" s="7">
        <f t="shared" si="107"/>
        <v>34.966983963639478</v>
      </c>
      <c r="Q103" s="7">
        <f t="shared" si="107"/>
        <v>376.38461538461524</v>
      </c>
      <c r="R103" s="8">
        <f t="shared" si="108"/>
        <v>99.905668467541375</v>
      </c>
      <c r="S103" s="9">
        <f t="shared" si="109"/>
        <v>1075.3846153846152</v>
      </c>
      <c r="T103" s="36">
        <f t="shared" si="94"/>
        <v>11.780007432181346</v>
      </c>
      <c r="U103" s="38">
        <f t="shared" si="95"/>
        <v>126.80000000000001</v>
      </c>
    </row>
    <row r="104" spans="2:21" x14ac:dyDescent="0.3">
      <c r="B104" s="43">
        <v>185</v>
      </c>
      <c r="C104" s="1">
        <v>7</v>
      </c>
      <c r="D104" s="291"/>
      <c r="E104" s="14" t="s">
        <v>56</v>
      </c>
      <c r="F104" s="10">
        <v>1407</v>
      </c>
      <c r="G104" s="2" t="s">
        <v>58</v>
      </c>
      <c r="H104" s="3">
        <f t="shared" si="103"/>
        <v>58.900037160906727</v>
      </c>
      <c r="I104" s="3">
        <v>634</v>
      </c>
      <c r="J104" s="4">
        <f t="shared" si="104"/>
        <v>3.9947974730583429</v>
      </c>
      <c r="K104" s="5">
        <v>43</v>
      </c>
      <c r="L104" s="6">
        <f t="shared" si="105"/>
        <v>2.0438498699368264</v>
      </c>
      <c r="M104" s="6">
        <v>22</v>
      </c>
      <c r="N104" s="6">
        <f t="shared" si="106"/>
        <v>64.938684503901897</v>
      </c>
      <c r="O104" s="6">
        <f t="shared" si="106"/>
        <v>699</v>
      </c>
      <c r="P104" s="7">
        <f t="shared" si="107"/>
        <v>34.966983963639478</v>
      </c>
      <c r="Q104" s="7">
        <f t="shared" si="107"/>
        <v>376.38461538461524</v>
      </c>
      <c r="R104" s="8">
        <f t="shared" si="108"/>
        <v>99.905668467541375</v>
      </c>
      <c r="S104" s="9">
        <f t="shared" si="109"/>
        <v>1075.3846153846152</v>
      </c>
      <c r="T104" s="36">
        <f t="shared" si="94"/>
        <v>11.780007432181346</v>
      </c>
      <c r="U104" s="38">
        <f t="shared" si="95"/>
        <v>126.80000000000001</v>
      </c>
    </row>
    <row r="105" spans="2:21" ht="15" thickBot="1" x14ac:dyDescent="0.35">
      <c r="B105" s="44">
        <v>186</v>
      </c>
      <c r="C105" s="45">
        <v>7</v>
      </c>
      <c r="D105" s="292"/>
      <c r="E105" s="39" t="s">
        <v>56</v>
      </c>
      <c r="F105" s="23">
        <v>1408</v>
      </c>
      <c r="G105" s="24" t="s">
        <v>58</v>
      </c>
      <c r="H105" s="25">
        <f t="shared" si="103"/>
        <v>58.900037160906727</v>
      </c>
      <c r="I105" s="25">
        <v>634</v>
      </c>
      <c r="J105" s="26">
        <f t="shared" si="104"/>
        <v>3.9947974730583429</v>
      </c>
      <c r="K105" s="31">
        <v>43</v>
      </c>
      <c r="L105" s="27">
        <f t="shared" si="105"/>
        <v>2.0438498699368264</v>
      </c>
      <c r="M105" s="27">
        <v>22</v>
      </c>
      <c r="N105" s="27">
        <f t="shared" si="106"/>
        <v>64.938684503901897</v>
      </c>
      <c r="O105" s="27">
        <f t="shared" si="106"/>
        <v>699</v>
      </c>
      <c r="P105" s="28">
        <f t="shared" si="107"/>
        <v>34.966983963639478</v>
      </c>
      <c r="Q105" s="28">
        <f t="shared" si="107"/>
        <v>376.38461538461524</v>
      </c>
      <c r="R105" s="29">
        <f t="shared" si="108"/>
        <v>99.905668467541375</v>
      </c>
      <c r="S105" s="47">
        <f>O105/0.65</f>
        <v>1075.3846153846152</v>
      </c>
      <c r="T105" s="40">
        <f t="shared" si="94"/>
        <v>11.780007432181346</v>
      </c>
      <c r="U105" s="41">
        <f t="shared" si="95"/>
        <v>126.80000000000001</v>
      </c>
    </row>
    <row r="106" spans="2:21" x14ac:dyDescent="0.3">
      <c r="B106" s="43">
        <v>194</v>
      </c>
      <c r="C106" s="1">
        <v>7</v>
      </c>
      <c r="D106" s="291" t="s">
        <v>24</v>
      </c>
      <c r="E106" s="14" t="s">
        <v>56</v>
      </c>
      <c r="F106" s="10">
        <v>1501</v>
      </c>
      <c r="G106" s="2" t="s">
        <v>57</v>
      </c>
      <c r="H106" s="3">
        <f t="shared" ref="H106:H113" si="110">I106/10.764</f>
        <v>78.781122259383139</v>
      </c>
      <c r="I106" s="3">
        <v>848</v>
      </c>
      <c r="J106" s="4">
        <f t="shared" ref="J106:J113" si="111">K106/10.764</f>
        <v>10.126347082868822</v>
      </c>
      <c r="K106" s="5">
        <v>109</v>
      </c>
      <c r="L106" s="6">
        <f t="shared" ref="L106:L113" si="112">M106/10.764</f>
        <v>1.5793385358602752</v>
      </c>
      <c r="M106" s="6">
        <v>17</v>
      </c>
      <c r="N106" s="6">
        <f t="shared" ref="N106:O113" si="113">H106+J106+L106</f>
        <v>90.486807878112231</v>
      </c>
      <c r="O106" s="6">
        <f t="shared" si="113"/>
        <v>974</v>
      </c>
      <c r="P106" s="7">
        <f t="shared" ref="P106:Q113" si="114">R106-N106</f>
        <v>48.866592344853231</v>
      </c>
      <c r="Q106" s="7">
        <f t="shared" si="114"/>
        <v>526</v>
      </c>
      <c r="R106" s="8">
        <f t="shared" ref="R106:R113" si="115">S106/10.764</f>
        <v>139.35340022296546</v>
      </c>
      <c r="S106" s="9">
        <v>1500</v>
      </c>
      <c r="T106" s="36">
        <f t="shared" si="94"/>
        <v>15.756224451876628</v>
      </c>
      <c r="U106" s="38">
        <f t="shared" si="95"/>
        <v>169.60000000000002</v>
      </c>
    </row>
    <row r="107" spans="2:21" x14ac:dyDescent="0.3">
      <c r="B107" s="43">
        <v>195</v>
      </c>
      <c r="C107" s="1">
        <v>7</v>
      </c>
      <c r="D107" s="291"/>
      <c r="E107" s="14" t="s">
        <v>56</v>
      </c>
      <c r="F107" s="10">
        <v>1502</v>
      </c>
      <c r="G107" s="2" t="s">
        <v>57</v>
      </c>
      <c r="H107" s="3">
        <f t="shared" si="110"/>
        <v>78.87402452619844</v>
      </c>
      <c r="I107" s="3">
        <v>849</v>
      </c>
      <c r="J107" s="4">
        <f t="shared" si="111"/>
        <v>9.8476402824228924</v>
      </c>
      <c r="K107" s="5">
        <v>106</v>
      </c>
      <c r="L107" s="6">
        <f t="shared" si="112"/>
        <v>1.5793385358602752</v>
      </c>
      <c r="M107" s="6">
        <v>17</v>
      </c>
      <c r="N107" s="6">
        <f t="shared" si="113"/>
        <v>90.3010033444816</v>
      </c>
      <c r="O107" s="6">
        <f t="shared" si="113"/>
        <v>972</v>
      </c>
      <c r="P107" s="7">
        <f t="shared" si="114"/>
        <v>49.052396878483862</v>
      </c>
      <c r="Q107" s="7">
        <f t="shared" si="114"/>
        <v>528</v>
      </c>
      <c r="R107" s="8">
        <f t="shared" si="115"/>
        <v>139.35340022296546</v>
      </c>
      <c r="S107" s="9">
        <v>1500</v>
      </c>
      <c r="T107" s="36">
        <f t="shared" si="94"/>
        <v>15.774804905239689</v>
      </c>
      <c r="U107" s="38">
        <f t="shared" si="95"/>
        <v>169.8</v>
      </c>
    </row>
    <row r="108" spans="2:21" x14ac:dyDescent="0.3">
      <c r="B108" s="43">
        <v>196</v>
      </c>
      <c r="C108" s="1">
        <v>7</v>
      </c>
      <c r="D108" s="291"/>
      <c r="E108" s="14" t="s">
        <v>56</v>
      </c>
      <c r="F108" s="10">
        <v>1503</v>
      </c>
      <c r="G108" s="2" t="s">
        <v>58</v>
      </c>
      <c r="H108" s="3">
        <f t="shared" si="110"/>
        <v>61.129691564474179</v>
      </c>
      <c r="I108" s="3">
        <v>658</v>
      </c>
      <c r="J108" s="4">
        <f t="shared" si="111"/>
        <v>7.2463768115942031</v>
      </c>
      <c r="K108" s="5">
        <v>78</v>
      </c>
      <c r="L108" s="6">
        <f t="shared" si="112"/>
        <v>1.5793385358602752</v>
      </c>
      <c r="M108" s="6">
        <v>17</v>
      </c>
      <c r="N108" s="6">
        <f t="shared" si="113"/>
        <v>69.955406911928662</v>
      </c>
      <c r="O108" s="6">
        <f t="shared" si="113"/>
        <v>753</v>
      </c>
      <c r="P108" s="7">
        <f t="shared" si="114"/>
        <v>37.668296029500027</v>
      </c>
      <c r="Q108" s="7">
        <f t="shared" si="114"/>
        <v>405.46153846153834</v>
      </c>
      <c r="R108" s="8">
        <f t="shared" si="115"/>
        <v>107.62370294142869</v>
      </c>
      <c r="S108" s="9">
        <f>O108/0.65</f>
        <v>1158.4615384615383</v>
      </c>
      <c r="T108" s="36">
        <f t="shared" si="94"/>
        <v>12.225938312894835</v>
      </c>
      <c r="U108" s="38">
        <f t="shared" si="95"/>
        <v>131.6</v>
      </c>
    </row>
    <row r="109" spans="2:21" x14ac:dyDescent="0.3">
      <c r="B109" s="43">
        <v>197</v>
      </c>
      <c r="C109" s="1">
        <v>7</v>
      </c>
      <c r="D109" s="291"/>
      <c r="E109" s="14" t="s">
        <v>56</v>
      </c>
      <c r="F109" s="10">
        <v>1504</v>
      </c>
      <c r="G109" s="2" t="s">
        <v>57</v>
      </c>
      <c r="H109" s="3">
        <f t="shared" si="110"/>
        <v>84.076551467855822</v>
      </c>
      <c r="I109" s="3">
        <v>905</v>
      </c>
      <c r="J109" s="4">
        <f t="shared" si="111"/>
        <v>9.8476402824228924</v>
      </c>
      <c r="K109" s="5">
        <v>106</v>
      </c>
      <c r="L109" s="6">
        <f t="shared" si="112"/>
        <v>1.6722408026755853</v>
      </c>
      <c r="M109" s="6">
        <v>18</v>
      </c>
      <c r="N109" s="6">
        <f t="shared" si="113"/>
        <v>95.596432552954298</v>
      </c>
      <c r="O109" s="6">
        <f t="shared" si="113"/>
        <v>1029</v>
      </c>
      <c r="P109" s="7">
        <f t="shared" si="114"/>
        <v>51.475002143898479</v>
      </c>
      <c r="Q109" s="7">
        <f t="shared" si="114"/>
        <v>554.07692307692309</v>
      </c>
      <c r="R109" s="8">
        <f t="shared" si="115"/>
        <v>147.07143469685278</v>
      </c>
      <c r="S109" s="9">
        <f t="shared" ref="S109:S112" si="116">O109/0.65</f>
        <v>1583.0769230769231</v>
      </c>
      <c r="T109" s="36">
        <f t="shared" si="94"/>
        <v>16.815310293571166</v>
      </c>
      <c r="U109" s="38">
        <f t="shared" si="95"/>
        <v>181</v>
      </c>
    </row>
    <row r="110" spans="2:21" x14ac:dyDescent="0.3">
      <c r="B110" s="43">
        <v>198</v>
      </c>
      <c r="C110" s="1">
        <v>7</v>
      </c>
      <c r="D110" s="291"/>
      <c r="E110" s="14" t="s">
        <v>56</v>
      </c>
      <c r="F110" s="10">
        <v>1505</v>
      </c>
      <c r="G110" s="2" t="s">
        <v>57</v>
      </c>
      <c r="H110" s="3">
        <f t="shared" si="110"/>
        <v>82.868821999256781</v>
      </c>
      <c r="I110" s="3">
        <v>892</v>
      </c>
      <c r="J110" s="4">
        <f t="shared" si="111"/>
        <v>9.6618357487922708</v>
      </c>
      <c r="K110" s="5">
        <v>104</v>
      </c>
      <c r="L110" s="6">
        <f t="shared" si="112"/>
        <v>1.3935340022296545</v>
      </c>
      <c r="M110" s="6">
        <v>15</v>
      </c>
      <c r="N110" s="6">
        <f t="shared" si="113"/>
        <v>93.924191750278709</v>
      </c>
      <c r="O110" s="6">
        <f t="shared" si="113"/>
        <v>1011</v>
      </c>
      <c r="P110" s="7">
        <f t="shared" si="114"/>
        <v>50.57456478861161</v>
      </c>
      <c r="Q110" s="7">
        <f t="shared" si="114"/>
        <v>544.38461538461524</v>
      </c>
      <c r="R110" s="8">
        <f t="shared" si="115"/>
        <v>144.49875653889032</v>
      </c>
      <c r="S110" s="9">
        <f t="shared" si="116"/>
        <v>1555.3846153846152</v>
      </c>
      <c r="T110" s="36">
        <f t="shared" si="94"/>
        <v>16.573764399851356</v>
      </c>
      <c r="U110" s="38">
        <f t="shared" si="95"/>
        <v>178.4</v>
      </c>
    </row>
    <row r="111" spans="2:21" x14ac:dyDescent="0.3">
      <c r="B111" s="43">
        <v>199</v>
      </c>
      <c r="C111" s="1">
        <v>7</v>
      </c>
      <c r="D111" s="291"/>
      <c r="E111" s="14" t="s">
        <v>56</v>
      </c>
      <c r="F111" s="10">
        <v>1506</v>
      </c>
      <c r="G111" s="2" t="s">
        <v>58</v>
      </c>
      <c r="H111" s="3">
        <f t="shared" si="110"/>
        <v>58.900037160906727</v>
      </c>
      <c r="I111" s="3">
        <v>634</v>
      </c>
      <c r="J111" s="4">
        <f t="shared" si="111"/>
        <v>3.9947974730583429</v>
      </c>
      <c r="K111" s="5">
        <v>43</v>
      </c>
      <c r="L111" s="6">
        <f t="shared" si="112"/>
        <v>2.0438498699368264</v>
      </c>
      <c r="M111" s="6">
        <v>22</v>
      </c>
      <c r="N111" s="6">
        <f t="shared" si="113"/>
        <v>64.938684503901897</v>
      </c>
      <c r="O111" s="6">
        <f t="shared" si="113"/>
        <v>699</v>
      </c>
      <c r="P111" s="7">
        <f t="shared" si="114"/>
        <v>34.966983963639478</v>
      </c>
      <c r="Q111" s="7">
        <f t="shared" si="114"/>
        <v>376.38461538461524</v>
      </c>
      <c r="R111" s="8">
        <f t="shared" si="115"/>
        <v>99.905668467541375</v>
      </c>
      <c r="S111" s="9">
        <f t="shared" si="116"/>
        <v>1075.3846153846152</v>
      </c>
      <c r="T111" s="36">
        <f t="shared" si="94"/>
        <v>11.780007432181346</v>
      </c>
      <c r="U111" s="38">
        <f t="shared" si="95"/>
        <v>126.80000000000001</v>
      </c>
    </row>
    <row r="112" spans="2:21" x14ac:dyDescent="0.3">
      <c r="B112" s="43">
        <v>200</v>
      </c>
      <c r="C112" s="1">
        <v>7</v>
      </c>
      <c r="D112" s="291"/>
      <c r="E112" s="14" t="s">
        <v>56</v>
      </c>
      <c r="F112" s="10">
        <v>1507</v>
      </c>
      <c r="G112" s="2" t="s">
        <v>58</v>
      </c>
      <c r="H112" s="3">
        <f t="shared" si="110"/>
        <v>58.900037160906727</v>
      </c>
      <c r="I112" s="3">
        <v>634</v>
      </c>
      <c r="J112" s="4">
        <f t="shared" si="111"/>
        <v>3.9947974730583429</v>
      </c>
      <c r="K112" s="5">
        <v>43</v>
      </c>
      <c r="L112" s="6">
        <f t="shared" si="112"/>
        <v>2.0438498699368264</v>
      </c>
      <c r="M112" s="6">
        <v>22</v>
      </c>
      <c r="N112" s="6">
        <f t="shared" si="113"/>
        <v>64.938684503901897</v>
      </c>
      <c r="O112" s="6">
        <f t="shared" si="113"/>
        <v>699</v>
      </c>
      <c r="P112" s="7">
        <f t="shared" si="114"/>
        <v>34.966983963639478</v>
      </c>
      <c r="Q112" s="7">
        <f t="shared" si="114"/>
        <v>376.38461538461524</v>
      </c>
      <c r="R112" s="8">
        <f t="shared" si="115"/>
        <v>99.905668467541375</v>
      </c>
      <c r="S112" s="9">
        <f t="shared" si="116"/>
        <v>1075.3846153846152</v>
      </c>
      <c r="T112" s="36">
        <f t="shared" si="94"/>
        <v>11.780007432181346</v>
      </c>
      <c r="U112" s="38">
        <f t="shared" si="95"/>
        <v>126.80000000000001</v>
      </c>
    </row>
    <row r="113" spans="2:21" ht="15" thickBot="1" x14ac:dyDescent="0.35">
      <c r="B113" s="44">
        <v>201</v>
      </c>
      <c r="C113" s="45">
        <v>7</v>
      </c>
      <c r="D113" s="292"/>
      <c r="E113" s="39" t="s">
        <v>56</v>
      </c>
      <c r="F113" s="23">
        <v>1508</v>
      </c>
      <c r="G113" s="24" t="s">
        <v>58</v>
      </c>
      <c r="H113" s="25">
        <f t="shared" si="110"/>
        <v>58.900037160906727</v>
      </c>
      <c r="I113" s="25">
        <v>634</v>
      </c>
      <c r="J113" s="26">
        <f t="shared" si="111"/>
        <v>3.9947974730583429</v>
      </c>
      <c r="K113" s="31">
        <v>43</v>
      </c>
      <c r="L113" s="27">
        <f t="shared" si="112"/>
        <v>2.0438498699368264</v>
      </c>
      <c r="M113" s="27">
        <v>22</v>
      </c>
      <c r="N113" s="27">
        <f t="shared" si="113"/>
        <v>64.938684503901897</v>
      </c>
      <c r="O113" s="27">
        <f t="shared" si="113"/>
        <v>699</v>
      </c>
      <c r="P113" s="28">
        <f t="shared" si="114"/>
        <v>34.966983963639478</v>
      </c>
      <c r="Q113" s="28">
        <f t="shared" si="114"/>
        <v>376.38461538461524</v>
      </c>
      <c r="R113" s="29">
        <f t="shared" si="115"/>
        <v>99.905668467541375</v>
      </c>
      <c r="S113" s="47">
        <f>O113/0.65</f>
        <v>1075.3846153846152</v>
      </c>
      <c r="T113" s="40">
        <f t="shared" si="94"/>
        <v>11.780007432181346</v>
      </c>
      <c r="U113" s="41">
        <f t="shared" si="95"/>
        <v>126.80000000000001</v>
      </c>
    </row>
    <row r="114" spans="2:21" x14ac:dyDescent="0.3">
      <c r="B114" s="43">
        <v>209</v>
      </c>
      <c r="C114" s="1">
        <v>7</v>
      </c>
      <c r="D114" s="291" t="s">
        <v>25</v>
      </c>
      <c r="E114" s="14" t="s">
        <v>56</v>
      </c>
      <c r="F114" s="10">
        <v>1601</v>
      </c>
      <c r="G114" s="2" t="s">
        <v>57</v>
      </c>
      <c r="H114" s="3">
        <f t="shared" ref="H114:H121" si="117">I114/10.764</f>
        <v>78.781122259383139</v>
      </c>
      <c r="I114" s="3">
        <v>848</v>
      </c>
      <c r="J114" s="4">
        <f t="shared" ref="J114:J121" si="118">K114/10.764</f>
        <v>10.126347082868822</v>
      </c>
      <c r="K114" s="5">
        <v>109</v>
      </c>
      <c r="L114" s="6">
        <f t="shared" ref="L114:L121" si="119">M114/10.764</f>
        <v>1.5793385358602752</v>
      </c>
      <c r="M114" s="6">
        <v>17</v>
      </c>
      <c r="N114" s="6">
        <f t="shared" ref="N114:O121" si="120">H114+J114+L114</f>
        <v>90.486807878112231</v>
      </c>
      <c r="O114" s="6">
        <f t="shared" si="120"/>
        <v>974</v>
      </c>
      <c r="P114" s="7">
        <f t="shared" ref="P114:Q121" si="121">R114-N114</f>
        <v>48.866592344853231</v>
      </c>
      <c r="Q114" s="7">
        <f t="shared" si="121"/>
        <v>526</v>
      </c>
      <c r="R114" s="8">
        <f t="shared" ref="R114:R121" si="122">S114/10.764</f>
        <v>139.35340022296546</v>
      </c>
      <c r="S114" s="9">
        <v>1500</v>
      </c>
      <c r="T114" s="36">
        <f t="shared" si="94"/>
        <v>15.756224451876628</v>
      </c>
      <c r="U114" s="38">
        <f t="shared" si="95"/>
        <v>169.60000000000002</v>
      </c>
    </row>
    <row r="115" spans="2:21" x14ac:dyDescent="0.3">
      <c r="B115" s="43">
        <v>210</v>
      </c>
      <c r="C115" s="1">
        <v>7</v>
      </c>
      <c r="D115" s="291"/>
      <c r="E115" s="14" t="s">
        <v>56</v>
      </c>
      <c r="F115" s="10">
        <v>1602</v>
      </c>
      <c r="G115" s="2" t="s">
        <v>57</v>
      </c>
      <c r="H115" s="3">
        <f t="shared" si="117"/>
        <v>78.87402452619844</v>
      </c>
      <c r="I115" s="3">
        <v>849</v>
      </c>
      <c r="J115" s="4">
        <f t="shared" si="118"/>
        <v>9.8476402824228924</v>
      </c>
      <c r="K115" s="5">
        <v>106</v>
      </c>
      <c r="L115" s="6">
        <f t="shared" si="119"/>
        <v>1.5793385358602752</v>
      </c>
      <c r="M115" s="6">
        <v>17</v>
      </c>
      <c r="N115" s="6">
        <f t="shared" si="120"/>
        <v>90.3010033444816</v>
      </c>
      <c r="O115" s="6">
        <f t="shared" si="120"/>
        <v>972</v>
      </c>
      <c r="P115" s="7">
        <f t="shared" si="121"/>
        <v>49.052396878483862</v>
      </c>
      <c r="Q115" s="7">
        <f t="shared" si="121"/>
        <v>528</v>
      </c>
      <c r="R115" s="8">
        <f t="shared" si="122"/>
        <v>139.35340022296546</v>
      </c>
      <c r="S115" s="9">
        <v>1500</v>
      </c>
      <c r="T115" s="36">
        <f t="shared" si="94"/>
        <v>15.774804905239689</v>
      </c>
      <c r="U115" s="38">
        <f t="shared" si="95"/>
        <v>169.8</v>
      </c>
    </row>
    <row r="116" spans="2:21" x14ac:dyDescent="0.3">
      <c r="B116" s="43">
        <v>211</v>
      </c>
      <c r="C116" s="1">
        <v>7</v>
      </c>
      <c r="D116" s="291"/>
      <c r="E116" s="14" t="s">
        <v>56</v>
      </c>
      <c r="F116" s="10">
        <v>1603</v>
      </c>
      <c r="G116" s="2" t="s">
        <v>58</v>
      </c>
      <c r="H116" s="3">
        <f t="shared" si="117"/>
        <v>61.129691564474179</v>
      </c>
      <c r="I116" s="3">
        <v>658</v>
      </c>
      <c r="J116" s="4">
        <f t="shared" si="118"/>
        <v>7.2463768115942031</v>
      </c>
      <c r="K116" s="5">
        <v>78</v>
      </c>
      <c r="L116" s="6">
        <f t="shared" si="119"/>
        <v>1.5793385358602752</v>
      </c>
      <c r="M116" s="6">
        <v>17</v>
      </c>
      <c r="N116" s="6">
        <f t="shared" si="120"/>
        <v>69.955406911928662</v>
      </c>
      <c r="O116" s="6">
        <f t="shared" si="120"/>
        <v>753</v>
      </c>
      <c r="P116" s="7">
        <f t="shared" si="121"/>
        <v>37.668296029500027</v>
      </c>
      <c r="Q116" s="7">
        <f t="shared" si="121"/>
        <v>405.46153846153834</v>
      </c>
      <c r="R116" s="8">
        <f t="shared" si="122"/>
        <v>107.62370294142869</v>
      </c>
      <c r="S116" s="9">
        <f>O116/0.65</f>
        <v>1158.4615384615383</v>
      </c>
      <c r="T116" s="36">
        <f t="shared" si="94"/>
        <v>12.225938312894835</v>
      </c>
      <c r="U116" s="38">
        <f t="shared" si="95"/>
        <v>131.6</v>
      </c>
    </row>
    <row r="117" spans="2:21" x14ac:dyDescent="0.3">
      <c r="B117" s="43">
        <v>212</v>
      </c>
      <c r="C117" s="1">
        <v>7</v>
      </c>
      <c r="D117" s="291"/>
      <c r="E117" s="14" t="s">
        <v>56</v>
      </c>
      <c r="F117" s="10">
        <v>1604</v>
      </c>
      <c r="G117" s="2" t="s">
        <v>57</v>
      </c>
      <c r="H117" s="3">
        <f t="shared" si="117"/>
        <v>84.076551467855822</v>
      </c>
      <c r="I117" s="3">
        <v>905</v>
      </c>
      <c r="J117" s="4">
        <f t="shared" si="118"/>
        <v>9.8476402824228924</v>
      </c>
      <c r="K117" s="5">
        <v>106</v>
      </c>
      <c r="L117" s="6">
        <f t="shared" si="119"/>
        <v>1.6722408026755853</v>
      </c>
      <c r="M117" s="6">
        <v>18</v>
      </c>
      <c r="N117" s="6">
        <f t="shared" si="120"/>
        <v>95.596432552954298</v>
      </c>
      <c r="O117" s="6">
        <f t="shared" si="120"/>
        <v>1029</v>
      </c>
      <c r="P117" s="7">
        <f t="shared" si="121"/>
        <v>51.475002143898479</v>
      </c>
      <c r="Q117" s="7">
        <f t="shared" si="121"/>
        <v>554.07692307692309</v>
      </c>
      <c r="R117" s="8">
        <f t="shared" si="122"/>
        <v>147.07143469685278</v>
      </c>
      <c r="S117" s="9">
        <f t="shared" ref="S117:S120" si="123">O117/0.65</f>
        <v>1583.0769230769231</v>
      </c>
      <c r="T117" s="36">
        <f t="shared" si="94"/>
        <v>16.815310293571166</v>
      </c>
      <c r="U117" s="38">
        <f t="shared" si="95"/>
        <v>181</v>
      </c>
    </row>
    <row r="118" spans="2:21" x14ac:dyDescent="0.3">
      <c r="B118" s="43">
        <v>213</v>
      </c>
      <c r="C118" s="1">
        <v>7</v>
      </c>
      <c r="D118" s="291"/>
      <c r="E118" s="14" t="s">
        <v>56</v>
      </c>
      <c r="F118" s="10">
        <v>1605</v>
      </c>
      <c r="G118" s="2" t="s">
        <v>57</v>
      </c>
      <c r="H118" s="3">
        <f t="shared" si="117"/>
        <v>82.868821999256781</v>
      </c>
      <c r="I118" s="3">
        <v>892</v>
      </c>
      <c r="J118" s="4">
        <f t="shared" si="118"/>
        <v>9.6618357487922708</v>
      </c>
      <c r="K118" s="5">
        <v>104</v>
      </c>
      <c r="L118" s="6">
        <f t="shared" si="119"/>
        <v>1.3935340022296545</v>
      </c>
      <c r="M118" s="6">
        <v>15</v>
      </c>
      <c r="N118" s="6">
        <f t="shared" si="120"/>
        <v>93.924191750278709</v>
      </c>
      <c r="O118" s="6">
        <f t="shared" si="120"/>
        <v>1011</v>
      </c>
      <c r="P118" s="7">
        <f t="shared" si="121"/>
        <v>50.57456478861161</v>
      </c>
      <c r="Q118" s="7">
        <f t="shared" si="121"/>
        <v>544.38461538461524</v>
      </c>
      <c r="R118" s="8">
        <f t="shared" si="122"/>
        <v>144.49875653889032</v>
      </c>
      <c r="S118" s="9">
        <f t="shared" si="123"/>
        <v>1555.3846153846152</v>
      </c>
      <c r="T118" s="36">
        <f t="shared" si="94"/>
        <v>16.573764399851356</v>
      </c>
      <c r="U118" s="38">
        <f t="shared" si="95"/>
        <v>178.4</v>
      </c>
    </row>
    <row r="119" spans="2:21" x14ac:dyDescent="0.3">
      <c r="B119" s="43">
        <v>214</v>
      </c>
      <c r="C119" s="1">
        <v>7</v>
      </c>
      <c r="D119" s="291"/>
      <c r="E119" s="14" t="s">
        <v>56</v>
      </c>
      <c r="F119" s="10">
        <v>1606</v>
      </c>
      <c r="G119" s="2" t="s">
        <v>58</v>
      </c>
      <c r="H119" s="3">
        <f t="shared" si="117"/>
        <v>58.900037160906727</v>
      </c>
      <c r="I119" s="3">
        <v>634</v>
      </c>
      <c r="J119" s="4">
        <f t="shared" si="118"/>
        <v>3.9947974730583429</v>
      </c>
      <c r="K119" s="5">
        <v>43</v>
      </c>
      <c r="L119" s="6">
        <f t="shared" si="119"/>
        <v>2.0438498699368264</v>
      </c>
      <c r="M119" s="6">
        <v>22</v>
      </c>
      <c r="N119" s="6">
        <f t="shared" si="120"/>
        <v>64.938684503901897</v>
      </c>
      <c r="O119" s="6">
        <f t="shared" si="120"/>
        <v>699</v>
      </c>
      <c r="P119" s="7">
        <f t="shared" si="121"/>
        <v>34.966983963639478</v>
      </c>
      <c r="Q119" s="7">
        <f t="shared" si="121"/>
        <v>376.38461538461524</v>
      </c>
      <c r="R119" s="8">
        <f t="shared" si="122"/>
        <v>99.905668467541375</v>
      </c>
      <c r="S119" s="9">
        <f t="shared" si="123"/>
        <v>1075.3846153846152</v>
      </c>
      <c r="T119" s="36">
        <f t="shared" si="94"/>
        <v>11.780007432181346</v>
      </c>
      <c r="U119" s="38">
        <f t="shared" si="95"/>
        <v>126.80000000000001</v>
      </c>
    </row>
    <row r="120" spans="2:21" x14ac:dyDescent="0.3">
      <c r="B120" s="43">
        <v>215</v>
      </c>
      <c r="C120" s="1">
        <v>7</v>
      </c>
      <c r="D120" s="291"/>
      <c r="E120" s="14" t="s">
        <v>56</v>
      </c>
      <c r="F120" s="10">
        <v>1607</v>
      </c>
      <c r="G120" s="2" t="s">
        <v>58</v>
      </c>
      <c r="H120" s="3">
        <f t="shared" si="117"/>
        <v>58.900037160906727</v>
      </c>
      <c r="I120" s="3">
        <v>634</v>
      </c>
      <c r="J120" s="4">
        <f t="shared" si="118"/>
        <v>3.9947974730583429</v>
      </c>
      <c r="K120" s="5">
        <v>43</v>
      </c>
      <c r="L120" s="6">
        <f t="shared" si="119"/>
        <v>2.0438498699368264</v>
      </c>
      <c r="M120" s="6">
        <v>22</v>
      </c>
      <c r="N120" s="6">
        <f t="shared" si="120"/>
        <v>64.938684503901897</v>
      </c>
      <c r="O120" s="6">
        <f t="shared" si="120"/>
        <v>699</v>
      </c>
      <c r="P120" s="7">
        <f t="shared" si="121"/>
        <v>34.966983963639478</v>
      </c>
      <c r="Q120" s="7">
        <f t="shared" si="121"/>
        <v>376.38461538461524</v>
      </c>
      <c r="R120" s="8">
        <f t="shared" si="122"/>
        <v>99.905668467541375</v>
      </c>
      <c r="S120" s="9">
        <f t="shared" si="123"/>
        <v>1075.3846153846152</v>
      </c>
      <c r="T120" s="36">
        <f t="shared" si="94"/>
        <v>11.780007432181346</v>
      </c>
      <c r="U120" s="38">
        <f t="shared" si="95"/>
        <v>126.80000000000001</v>
      </c>
    </row>
    <row r="121" spans="2:21" ht="15" thickBot="1" x14ac:dyDescent="0.35">
      <c r="B121" s="44">
        <v>216</v>
      </c>
      <c r="C121" s="45">
        <v>7</v>
      </c>
      <c r="D121" s="292"/>
      <c r="E121" s="39" t="s">
        <v>56</v>
      </c>
      <c r="F121" s="23">
        <v>1608</v>
      </c>
      <c r="G121" s="24" t="s">
        <v>58</v>
      </c>
      <c r="H121" s="25">
        <f t="shared" si="117"/>
        <v>58.900037160906727</v>
      </c>
      <c r="I121" s="25">
        <v>634</v>
      </c>
      <c r="J121" s="26">
        <f t="shared" si="118"/>
        <v>3.9947974730583429</v>
      </c>
      <c r="K121" s="31">
        <v>43</v>
      </c>
      <c r="L121" s="27">
        <f t="shared" si="119"/>
        <v>2.0438498699368264</v>
      </c>
      <c r="M121" s="27">
        <v>22</v>
      </c>
      <c r="N121" s="27">
        <f t="shared" si="120"/>
        <v>64.938684503901897</v>
      </c>
      <c r="O121" s="27">
        <f t="shared" si="120"/>
        <v>699</v>
      </c>
      <c r="P121" s="28">
        <f t="shared" si="121"/>
        <v>34.966983963639478</v>
      </c>
      <c r="Q121" s="28">
        <f t="shared" si="121"/>
        <v>376.38461538461524</v>
      </c>
      <c r="R121" s="29">
        <f t="shared" si="122"/>
        <v>99.905668467541375</v>
      </c>
      <c r="S121" s="47">
        <f>O121/0.65</f>
        <v>1075.3846153846152</v>
      </c>
      <c r="T121" s="40">
        <f t="shared" ref="T121:T153" si="124">U121/10.764</f>
        <v>11.780007432181346</v>
      </c>
      <c r="U121" s="41">
        <f t="shared" ref="U121:U153" si="125">I121*0.2</f>
        <v>126.80000000000001</v>
      </c>
    </row>
    <row r="122" spans="2:21" x14ac:dyDescent="0.3">
      <c r="B122" s="43">
        <v>224</v>
      </c>
      <c r="C122" s="1">
        <v>7</v>
      </c>
      <c r="D122" s="291" t="s">
        <v>26</v>
      </c>
      <c r="E122" s="14" t="s">
        <v>56</v>
      </c>
      <c r="F122" s="10">
        <v>1701</v>
      </c>
      <c r="G122" s="2" t="s">
        <v>57</v>
      </c>
      <c r="H122" s="3">
        <f t="shared" ref="H122:H129" si="126">I122/10.764</f>
        <v>78.781122259383139</v>
      </c>
      <c r="I122" s="3">
        <v>848</v>
      </c>
      <c r="J122" s="4">
        <f t="shared" ref="J122:J129" si="127">K122/10.764</f>
        <v>10.126347082868822</v>
      </c>
      <c r="K122" s="5">
        <v>109</v>
      </c>
      <c r="L122" s="6">
        <f t="shared" ref="L122:L129" si="128">M122/10.764</f>
        <v>1.5793385358602752</v>
      </c>
      <c r="M122" s="6">
        <v>17</v>
      </c>
      <c r="N122" s="6">
        <f t="shared" ref="N122:O129" si="129">H122+J122+L122</f>
        <v>90.486807878112231</v>
      </c>
      <c r="O122" s="6">
        <f t="shared" si="129"/>
        <v>974</v>
      </c>
      <c r="P122" s="7">
        <f t="shared" ref="P122:Q129" si="130">R122-N122</f>
        <v>48.866592344853231</v>
      </c>
      <c r="Q122" s="7">
        <f t="shared" si="130"/>
        <v>526</v>
      </c>
      <c r="R122" s="8">
        <f t="shared" ref="R122:R129" si="131">S122/10.764</f>
        <v>139.35340022296546</v>
      </c>
      <c r="S122" s="9">
        <v>1500</v>
      </c>
      <c r="T122" s="36">
        <f t="shared" si="124"/>
        <v>15.756224451876628</v>
      </c>
      <c r="U122" s="38">
        <f t="shared" si="125"/>
        <v>169.60000000000002</v>
      </c>
    </row>
    <row r="123" spans="2:21" x14ac:dyDescent="0.3">
      <c r="B123" s="43">
        <v>225</v>
      </c>
      <c r="C123" s="1">
        <v>7</v>
      </c>
      <c r="D123" s="291"/>
      <c r="E123" s="14" t="s">
        <v>56</v>
      </c>
      <c r="F123" s="10">
        <v>1702</v>
      </c>
      <c r="G123" s="2" t="s">
        <v>57</v>
      </c>
      <c r="H123" s="3">
        <f t="shared" si="126"/>
        <v>78.87402452619844</v>
      </c>
      <c r="I123" s="3">
        <v>849</v>
      </c>
      <c r="J123" s="4">
        <f t="shared" si="127"/>
        <v>9.8476402824228924</v>
      </c>
      <c r="K123" s="5">
        <v>106</v>
      </c>
      <c r="L123" s="6">
        <f t="shared" si="128"/>
        <v>1.5793385358602752</v>
      </c>
      <c r="M123" s="6">
        <v>17</v>
      </c>
      <c r="N123" s="6">
        <f t="shared" si="129"/>
        <v>90.3010033444816</v>
      </c>
      <c r="O123" s="6">
        <f t="shared" si="129"/>
        <v>972</v>
      </c>
      <c r="P123" s="7">
        <f t="shared" si="130"/>
        <v>49.052396878483862</v>
      </c>
      <c r="Q123" s="7">
        <f t="shared" si="130"/>
        <v>528</v>
      </c>
      <c r="R123" s="8">
        <f t="shared" si="131"/>
        <v>139.35340022296546</v>
      </c>
      <c r="S123" s="9">
        <v>1500</v>
      </c>
      <c r="T123" s="36">
        <f t="shared" si="124"/>
        <v>15.774804905239689</v>
      </c>
      <c r="U123" s="38">
        <f t="shared" si="125"/>
        <v>169.8</v>
      </c>
    </row>
    <row r="124" spans="2:21" x14ac:dyDescent="0.3">
      <c r="B124" s="43">
        <v>226</v>
      </c>
      <c r="C124" s="1">
        <v>7</v>
      </c>
      <c r="D124" s="291"/>
      <c r="E124" s="14" t="s">
        <v>56</v>
      </c>
      <c r="F124" s="10">
        <v>1703</v>
      </c>
      <c r="G124" s="2" t="s">
        <v>58</v>
      </c>
      <c r="H124" s="3">
        <f t="shared" si="126"/>
        <v>61.129691564474179</v>
      </c>
      <c r="I124" s="3">
        <v>658</v>
      </c>
      <c r="J124" s="4">
        <f t="shared" si="127"/>
        <v>7.2463768115942031</v>
      </c>
      <c r="K124" s="5">
        <v>78</v>
      </c>
      <c r="L124" s="6">
        <f t="shared" si="128"/>
        <v>1.5793385358602752</v>
      </c>
      <c r="M124" s="6">
        <v>17</v>
      </c>
      <c r="N124" s="6">
        <f t="shared" si="129"/>
        <v>69.955406911928662</v>
      </c>
      <c r="O124" s="6">
        <f t="shared" si="129"/>
        <v>753</v>
      </c>
      <c r="P124" s="7">
        <f t="shared" si="130"/>
        <v>37.668296029500027</v>
      </c>
      <c r="Q124" s="7">
        <f t="shared" si="130"/>
        <v>405.46153846153834</v>
      </c>
      <c r="R124" s="8">
        <f t="shared" si="131"/>
        <v>107.62370294142869</v>
      </c>
      <c r="S124" s="9">
        <f>O124/0.65</f>
        <v>1158.4615384615383</v>
      </c>
      <c r="T124" s="36">
        <f t="shared" si="124"/>
        <v>12.225938312894835</v>
      </c>
      <c r="U124" s="38">
        <f t="shared" si="125"/>
        <v>131.6</v>
      </c>
    </row>
    <row r="125" spans="2:21" x14ac:dyDescent="0.3">
      <c r="B125" s="43">
        <v>227</v>
      </c>
      <c r="C125" s="1">
        <v>7</v>
      </c>
      <c r="D125" s="291"/>
      <c r="E125" s="14" t="s">
        <v>56</v>
      </c>
      <c r="F125" s="10">
        <v>1704</v>
      </c>
      <c r="G125" s="2" t="s">
        <v>57</v>
      </c>
      <c r="H125" s="3">
        <f t="shared" si="126"/>
        <v>84.076551467855822</v>
      </c>
      <c r="I125" s="3">
        <v>905</v>
      </c>
      <c r="J125" s="4">
        <f t="shared" si="127"/>
        <v>9.8476402824228924</v>
      </c>
      <c r="K125" s="5">
        <v>106</v>
      </c>
      <c r="L125" s="6">
        <f t="shared" si="128"/>
        <v>1.6722408026755853</v>
      </c>
      <c r="M125" s="6">
        <v>18</v>
      </c>
      <c r="N125" s="6">
        <f t="shared" si="129"/>
        <v>95.596432552954298</v>
      </c>
      <c r="O125" s="6">
        <f t="shared" si="129"/>
        <v>1029</v>
      </c>
      <c r="P125" s="7">
        <f t="shared" si="130"/>
        <v>51.475002143898479</v>
      </c>
      <c r="Q125" s="7">
        <f t="shared" si="130"/>
        <v>554.07692307692309</v>
      </c>
      <c r="R125" s="8">
        <f t="shared" si="131"/>
        <v>147.07143469685278</v>
      </c>
      <c r="S125" s="9">
        <f t="shared" ref="S125:S128" si="132">O125/0.65</f>
        <v>1583.0769230769231</v>
      </c>
      <c r="T125" s="36">
        <f t="shared" si="124"/>
        <v>16.815310293571166</v>
      </c>
      <c r="U125" s="38">
        <f t="shared" si="125"/>
        <v>181</v>
      </c>
    </row>
    <row r="126" spans="2:21" x14ac:dyDescent="0.3">
      <c r="B126" s="43">
        <v>228</v>
      </c>
      <c r="C126" s="1">
        <v>7</v>
      </c>
      <c r="D126" s="291"/>
      <c r="E126" s="14" t="s">
        <v>56</v>
      </c>
      <c r="F126" s="10">
        <v>1705</v>
      </c>
      <c r="G126" s="2" t="s">
        <v>57</v>
      </c>
      <c r="H126" s="3">
        <f t="shared" si="126"/>
        <v>82.868821999256781</v>
      </c>
      <c r="I126" s="3">
        <v>892</v>
      </c>
      <c r="J126" s="4">
        <f t="shared" si="127"/>
        <v>9.6618357487922708</v>
      </c>
      <c r="K126" s="5">
        <v>104</v>
      </c>
      <c r="L126" s="6">
        <f t="shared" si="128"/>
        <v>1.3935340022296545</v>
      </c>
      <c r="M126" s="6">
        <v>15</v>
      </c>
      <c r="N126" s="6">
        <f t="shared" si="129"/>
        <v>93.924191750278709</v>
      </c>
      <c r="O126" s="6">
        <f t="shared" si="129"/>
        <v>1011</v>
      </c>
      <c r="P126" s="7">
        <f t="shared" si="130"/>
        <v>50.57456478861161</v>
      </c>
      <c r="Q126" s="7">
        <f t="shared" si="130"/>
        <v>544.38461538461524</v>
      </c>
      <c r="R126" s="8">
        <f t="shared" si="131"/>
        <v>144.49875653889032</v>
      </c>
      <c r="S126" s="9">
        <f t="shared" si="132"/>
        <v>1555.3846153846152</v>
      </c>
      <c r="T126" s="36">
        <f t="shared" si="124"/>
        <v>16.573764399851356</v>
      </c>
      <c r="U126" s="38">
        <f t="shared" si="125"/>
        <v>178.4</v>
      </c>
    </row>
    <row r="127" spans="2:21" x14ac:dyDescent="0.3">
      <c r="B127" s="43">
        <v>229</v>
      </c>
      <c r="C127" s="1">
        <v>7</v>
      </c>
      <c r="D127" s="291"/>
      <c r="E127" s="14" t="s">
        <v>56</v>
      </c>
      <c r="F127" s="10">
        <v>1706</v>
      </c>
      <c r="G127" s="2" t="s">
        <v>58</v>
      </c>
      <c r="H127" s="3">
        <f t="shared" si="126"/>
        <v>58.900037160906727</v>
      </c>
      <c r="I127" s="3">
        <v>634</v>
      </c>
      <c r="J127" s="4">
        <f t="shared" si="127"/>
        <v>3.9947974730583429</v>
      </c>
      <c r="K127" s="5">
        <v>43</v>
      </c>
      <c r="L127" s="6">
        <f t="shared" si="128"/>
        <v>2.0438498699368264</v>
      </c>
      <c r="M127" s="6">
        <v>22</v>
      </c>
      <c r="N127" s="6">
        <f t="shared" si="129"/>
        <v>64.938684503901897</v>
      </c>
      <c r="O127" s="6">
        <f t="shared" si="129"/>
        <v>699</v>
      </c>
      <c r="P127" s="7">
        <f t="shared" si="130"/>
        <v>34.966983963639478</v>
      </c>
      <c r="Q127" s="7">
        <f t="shared" si="130"/>
        <v>376.38461538461524</v>
      </c>
      <c r="R127" s="8">
        <f t="shared" si="131"/>
        <v>99.905668467541375</v>
      </c>
      <c r="S127" s="9">
        <f t="shared" si="132"/>
        <v>1075.3846153846152</v>
      </c>
      <c r="T127" s="36">
        <f t="shared" si="124"/>
        <v>11.780007432181346</v>
      </c>
      <c r="U127" s="38">
        <f t="shared" si="125"/>
        <v>126.80000000000001</v>
      </c>
    </row>
    <row r="128" spans="2:21" x14ac:dyDescent="0.3">
      <c r="B128" s="43">
        <v>230</v>
      </c>
      <c r="C128" s="1">
        <v>7</v>
      </c>
      <c r="D128" s="291"/>
      <c r="E128" s="14" t="s">
        <v>56</v>
      </c>
      <c r="F128" s="10">
        <v>1707</v>
      </c>
      <c r="G128" s="2" t="s">
        <v>58</v>
      </c>
      <c r="H128" s="3">
        <f t="shared" si="126"/>
        <v>58.900037160906727</v>
      </c>
      <c r="I128" s="3">
        <v>634</v>
      </c>
      <c r="J128" s="4">
        <f t="shared" si="127"/>
        <v>3.9947974730583429</v>
      </c>
      <c r="K128" s="5">
        <v>43</v>
      </c>
      <c r="L128" s="6">
        <f t="shared" si="128"/>
        <v>2.0438498699368264</v>
      </c>
      <c r="M128" s="6">
        <v>22</v>
      </c>
      <c r="N128" s="6">
        <f t="shared" si="129"/>
        <v>64.938684503901897</v>
      </c>
      <c r="O128" s="6">
        <f t="shared" si="129"/>
        <v>699</v>
      </c>
      <c r="P128" s="7">
        <f t="shared" si="130"/>
        <v>34.966983963639478</v>
      </c>
      <c r="Q128" s="7">
        <f t="shared" si="130"/>
        <v>376.38461538461524</v>
      </c>
      <c r="R128" s="8">
        <f t="shared" si="131"/>
        <v>99.905668467541375</v>
      </c>
      <c r="S128" s="9">
        <f t="shared" si="132"/>
        <v>1075.3846153846152</v>
      </c>
      <c r="T128" s="36">
        <f t="shared" si="124"/>
        <v>11.780007432181346</v>
      </c>
      <c r="U128" s="38">
        <f t="shared" si="125"/>
        <v>126.80000000000001</v>
      </c>
    </row>
    <row r="129" spans="2:21" ht="15" thickBot="1" x14ac:dyDescent="0.35">
      <c r="B129" s="44">
        <v>231</v>
      </c>
      <c r="C129" s="45">
        <v>7</v>
      </c>
      <c r="D129" s="292"/>
      <c r="E129" s="39" t="s">
        <v>56</v>
      </c>
      <c r="F129" s="23">
        <v>1708</v>
      </c>
      <c r="G129" s="24" t="s">
        <v>58</v>
      </c>
      <c r="H129" s="25">
        <f t="shared" si="126"/>
        <v>58.900037160906727</v>
      </c>
      <c r="I129" s="25">
        <v>634</v>
      </c>
      <c r="J129" s="26">
        <f t="shared" si="127"/>
        <v>3.9947974730583429</v>
      </c>
      <c r="K129" s="31">
        <v>43</v>
      </c>
      <c r="L129" s="27">
        <f t="shared" si="128"/>
        <v>2.0438498699368264</v>
      </c>
      <c r="M129" s="27">
        <v>22</v>
      </c>
      <c r="N129" s="27">
        <f t="shared" si="129"/>
        <v>64.938684503901897</v>
      </c>
      <c r="O129" s="27">
        <f t="shared" si="129"/>
        <v>699</v>
      </c>
      <c r="P129" s="28">
        <f t="shared" si="130"/>
        <v>34.966983963639478</v>
      </c>
      <c r="Q129" s="28">
        <f t="shared" si="130"/>
        <v>376.38461538461524</v>
      </c>
      <c r="R129" s="29">
        <f t="shared" si="131"/>
        <v>99.905668467541375</v>
      </c>
      <c r="S129" s="47">
        <f>O129/0.65</f>
        <v>1075.3846153846152</v>
      </c>
      <c r="T129" s="40">
        <f t="shared" si="124"/>
        <v>11.780007432181346</v>
      </c>
      <c r="U129" s="41">
        <f t="shared" si="125"/>
        <v>126.80000000000001</v>
      </c>
    </row>
    <row r="130" spans="2:21" x14ac:dyDescent="0.3">
      <c r="B130" s="43">
        <v>239</v>
      </c>
      <c r="C130" s="1">
        <v>7</v>
      </c>
      <c r="D130" s="291" t="s">
        <v>27</v>
      </c>
      <c r="E130" s="14" t="s">
        <v>56</v>
      </c>
      <c r="F130" s="10">
        <v>1801</v>
      </c>
      <c r="G130" s="2" t="s">
        <v>57</v>
      </c>
      <c r="H130" s="3">
        <f t="shared" ref="H130:H137" si="133">I130/10.764</f>
        <v>78.781122259383139</v>
      </c>
      <c r="I130" s="3">
        <v>848</v>
      </c>
      <c r="J130" s="4">
        <f t="shared" ref="J130:J137" si="134">K130/10.764</f>
        <v>10.126347082868822</v>
      </c>
      <c r="K130" s="5">
        <v>109</v>
      </c>
      <c r="L130" s="6">
        <f t="shared" ref="L130:L137" si="135">M130/10.764</f>
        <v>1.5793385358602752</v>
      </c>
      <c r="M130" s="6">
        <v>17</v>
      </c>
      <c r="N130" s="6">
        <f t="shared" ref="N130:O137" si="136">H130+J130+L130</f>
        <v>90.486807878112231</v>
      </c>
      <c r="O130" s="6">
        <f t="shared" si="136"/>
        <v>974</v>
      </c>
      <c r="P130" s="7">
        <f t="shared" ref="P130:Q137" si="137">R130-N130</f>
        <v>48.866592344853231</v>
      </c>
      <c r="Q130" s="7">
        <f t="shared" si="137"/>
        <v>526</v>
      </c>
      <c r="R130" s="8">
        <f t="shared" ref="R130:R137" si="138">S130/10.764</f>
        <v>139.35340022296546</v>
      </c>
      <c r="S130" s="9">
        <v>1500</v>
      </c>
      <c r="T130" s="36">
        <f t="shared" si="124"/>
        <v>15.756224451876628</v>
      </c>
      <c r="U130" s="38">
        <f t="shared" si="125"/>
        <v>169.60000000000002</v>
      </c>
    </row>
    <row r="131" spans="2:21" x14ac:dyDescent="0.3">
      <c r="B131" s="43">
        <v>240</v>
      </c>
      <c r="C131" s="1">
        <v>7</v>
      </c>
      <c r="D131" s="291"/>
      <c r="E131" s="14" t="s">
        <v>56</v>
      </c>
      <c r="F131" s="10">
        <v>1802</v>
      </c>
      <c r="G131" s="2" t="s">
        <v>58</v>
      </c>
      <c r="H131" s="3">
        <f t="shared" si="133"/>
        <v>59.736157562244522</v>
      </c>
      <c r="I131" s="3">
        <v>643</v>
      </c>
      <c r="J131" s="4">
        <f t="shared" si="134"/>
        <v>7.5250836120401345</v>
      </c>
      <c r="K131" s="5">
        <v>81</v>
      </c>
      <c r="L131" s="6">
        <f t="shared" si="135"/>
        <v>1.5793385358602752</v>
      </c>
      <c r="M131" s="6">
        <v>17</v>
      </c>
      <c r="N131" s="6">
        <f t="shared" si="136"/>
        <v>68.840579710144937</v>
      </c>
      <c r="O131" s="6">
        <f t="shared" si="136"/>
        <v>741</v>
      </c>
      <c r="P131" s="7">
        <f t="shared" si="137"/>
        <v>37.06800445930881</v>
      </c>
      <c r="Q131" s="7">
        <f t="shared" si="137"/>
        <v>399</v>
      </c>
      <c r="R131" s="8">
        <f t="shared" si="138"/>
        <v>105.90858416945375</v>
      </c>
      <c r="S131" s="9">
        <f>O131/0.65</f>
        <v>1140</v>
      </c>
      <c r="T131" s="36">
        <f t="shared" si="124"/>
        <v>11.947231512448903</v>
      </c>
      <c r="U131" s="38">
        <f t="shared" si="125"/>
        <v>128.6</v>
      </c>
    </row>
    <row r="132" spans="2:21" x14ac:dyDescent="0.3">
      <c r="B132" s="43">
        <v>241</v>
      </c>
      <c r="C132" s="1">
        <v>7</v>
      </c>
      <c r="D132" s="291"/>
      <c r="E132" s="14" t="s">
        <v>56</v>
      </c>
      <c r="F132" s="10">
        <v>1803</v>
      </c>
      <c r="G132" s="2" t="s">
        <v>58</v>
      </c>
      <c r="H132" s="3">
        <f t="shared" si="133"/>
        <v>61.129691564474179</v>
      </c>
      <c r="I132" s="3">
        <v>658</v>
      </c>
      <c r="J132" s="4">
        <f t="shared" si="134"/>
        <v>7.2463768115942031</v>
      </c>
      <c r="K132" s="5">
        <v>78</v>
      </c>
      <c r="L132" s="6">
        <f t="shared" si="135"/>
        <v>1.5793385358602752</v>
      </c>
      <c r="M132" s="6">
        <v>17</v>
      </c>
      <c r="N132" s="6">
        <f t="shared" si="136"/>
        <v>69.955406911928662</v>
      </c>
      <c r="O132" s="6">
        <f t="shared" si="136"/>
        <v>753</v>
      </c>
      <c r="P132" s="7">
        <f t="shared" si="137"/>
        <v>37.668296029500027</v>
      </c>
      <c r="Q132" s="7">
        <f t="shared" si="137"/>
        <v>405.46153846153834</v>
      </c>
      <c r="R132" s="8">
        <f t="shared" si="138"/>
        <v>107.62370294142869</v>
      </c>
      <c r="S132" s="9">
        <f>O132/0.65</f>
        <v>1158.4615384615383</v>
      </c>
      <c r="T132" s="36">
        <f t="shared" si="124"/>
        <v>12.225938312894835</v>
      </c>
      <c r="U132" s="38">
        <f t="shared" si="125"/>
        <v>131.6</v>
      </c>
    </row>
    <row r="133" spans="2:21" x14ac:dyDescent="0.3">
      <c r="B133" s="43">
        <v>242</v>
      </c>
      <c r="C133" s="1">
        <v>7</v>
      </c>
      <c r="D133" s="291"/>
      <c r="E133" s="14" t="s">
        <v>56</v>
      </c>
      <c r="F133" s="10">
        <v>1804</v>
      </c>
      <c r="G133" s="2" t="s">
        <v>57</v>
      </c>
      <c r="H133" s="3">
        <f t="shared" si="133"/>
        <v>84.076551467855822</v>
      </c>
      <c r="I133" s="3">
        <v>905</v>
      </c>
      <c r="J133" s="4">
        <f t="shared" si="134"/>
        <v>9.8476402824228924</v>
      </c>
      <c r="K133" s="5">
        <v>106</v>
      </c>
      <c r="L133" s="6">
        <f t="shared" si="135"/>
        <v>1.6722408026755853</v>
      </c>
      <c r="M133" s="6">
        <v>18</v>
      </c>
      <c r="N133" s="6">
        <f t="shared" si="136"/>
        <v>95.596432552954298</v>
      </c>
      <c r="O133" s="6">
        <f t="shared" si="136"/>
        <v>1029</v>
      </c>
      <c r="P133" s="7">
        <f t="shared" si="137"/>
        <v>51.475002143898479</v>
      </c>
      <c r="Q133" s="7">
        <f t="shared" si="137"/>
        <v>554.07692307692309</v>
      </c>
      <c r="R133" s="8">
        <f t="shared" si="138"/>
        <v>147.07143469685278</v>
      </c>
      <c r="S133" s="9">
        <f t="shared" ref="S133:S136" si="139">O133/0.65</f>
        <v>1583.0769230769231</v>
      </c>
      <c r="T133" s="36">
        <f t="shared" si="124"/>
        <v>16.815310293571166</v>
      </c>
      <c r="U133" s="38">
        <f t="shared" si="125"/>
        <v>181</v>
      </c>
    </row>
    <row r="134" spans="2:21" x14ac:dyDescent="0.3">
      <c r="B134" s="43">
        <v>243</v>
      </c>
      <c r="C134" s="1">
        <v>7</v>
      </c>
      <c r="D134" s="291"/>
      <c r="E134" s="14" t="s">
        <v>56</v>
      </c>
      <c r="F134" s="10">
        <v>1805</v>
      </c>
      <c r="G134" s="2" t="s">
        <v>57</v>
      </c>
      <c r="H134" s="3">
        <f t="shared" si="133"/>
        <v>82.868821999256781</v>
      </c>
      <c r="I134" s="3">
        <v>892</v>
      </c>
      <c r="J134" s="4">
        <f t="shared" si="134"/>
        <v>9.6618357487922708</v>
      </c>
      <c r="K134" s="5">
        <v>104</v>
      </c>
      <c r="L134" s="6">
        <f t="shared" si="135"/>
        <v>1.3935340022296545</v>
      </c>
      <c r="M134" s="6">
        <v>15</v>
      </c>
      <c r="N134" s="6">
        <f t="shared" si="136"/>
        <v>93.924191750278709</v>
      </c>
      <c r="O134" s="6">
        <f t="shared" si="136"/>
        <v>1011</v>
      </c>
      <c r="P134" s="7">
        <f t="shared" si="137"/>
        <v>50.57456478861161</v>
      </c>
      <c r="Q134" s="7">
        <f t="shared" si="137"/>
        <v>544.38461538461524</v>
      </c>
      <c r="R134" s="8">
        <f t="shared" si="138"/>
        <v>144.49875653889032</v>
      </c>
      <c r="S134" s="9">
        <f t="shared" si="139"/>
        <v>1555.3846153846152</v>
      </c>
      <c r="T134" s="36">
        <f t="shared" si="124"/>
        <v>16.573764399851356</v>
      </c>
      <c r="U134" s="38">
        <f t="shared" si="125"/>
        <v>178.4</v>
      </c>
    </row>
    <row r="135" spans="2:21" x14ac:dyDescent="0.3">
      <c r="B135" s="43">
        <v>244</v>
      </c>
      <c r="C135" s="1">
        <v>7</v>
      </c>
      <c r="D135" s="291"/>
      <c r="E135" s="14" t="s">
        <v>56</v>
      </c>
      <c r="F135" s="10">
        <v>1806</v>
      </c>
      <c r="G135" s="2" t="s">
        <v>58</v>
      </c>
      <c r="H135" s="3">
        <f t="shared" si="133"/>
        <v>58.900037160906727</v>
      </c>
      <c r="I135" s="3">
        <v>634</v>
      </c>
      <c r="J135" s="4">
        <f t="shared" si="134"/>
        <v>3.9947974730583429</v>
      </c>
      <c r="K135" s="5">
        <v>43</v>
      </c>
      <c r="L135" s="6">
        <f t="shared" si="135"/>
        <v>2.0438498699368264</v>
      </c>
      <c r="M135" s="6">
        <v>22</v>
      </c>
      <c r="N135" s="6">
        <f t="shared" si="136"/>
        <v>64.938684503901897</v>
      </c>
      <c r="O135" s="6">
        <f t="shared" si="136"/>
        <v>699</v>
      </c>
      <c r="P135" s="7">
        <f t="shared" si="137"/>
        <v>34.966983963639478</v>
      </c>
      <c r="Q135" s="7">
        <f t="shared" si="137"/>
        <v>376.38461538461524</v>
      </c>
      <c r="R135" s="8">
        <f t="shared" si="138"/>
        <v>99.905668467541375</v>
      </c>
      <c r="S135" s="9">
        <f t="shared" si="139"/>
        <v>1075.3846153846152</v>
      </c>
      <c r="T135" s="36">
        <f t="shared" si="124"/>
        <v>11.780007432181346</v>
      </c>
      <c r="U135" s="38">
        <f t="shared" si="125"/>
        <v>126.80000000000001</v>
      </c>
    </row>
    <row r="136" spans="2:21" x14ac:dyDescent="0.3">
      <c r="B136" s="43">
        <v>245</v>
      </c>
      <c r="C136" s="1">
        <v>7</v>
      </c>
      <c r="D136" s="291"/>
      <c r="E136" s="14" t="s">
        <v>56</v>
      </c>
      <c r="F136" s="10">
        <v>1807</v>
      </c>
      <c r="G136" s="2" t="s">
        <v>58</v>
      </c>
      <c r="H136" s="3">
        <f t="shared" si="133"/>
        <v>58.900037160906727</v>
      </c>
      <c r="I136" s="3">
        <v>634</v>
      </c>
      <c r="J136" s="4">
        <f t="shared" si="134"/>
        <v>3.9947974730583429</v>
      </c>
      <c r="K136" s="5">
        <v>43</v>
      </c>
      <c r="L136" s="6">
        <f t="shared" si="135"/>
        <v>2.0438498699368264</v>
      </c>
      <c r="M136" s="6">
        <v>22</v>
      </c>
      <c r="N136" s="6">
        <f t="shared" si="136"/>
        <v>64.938684503901897</v>
      </c>
      <c r="O136" s="6">
        <f t="shared" si="136"/>
        <v>699</v>
      </c>
      <c r="P136" s="7">
        <f t="shared" si="137"/>
        <v>34.966983963639478</v>
      </c>
      <c r="Q136" s="7">
        <f t="shared" si="137"/>
        <v>376.38461538461524</v>
      </c>
      <c r="R136" s="8">
        <f t="shared" si="138"/>
        <v>99.905668467541375</v>
      </c>
      <c r="S136" s="9">
        <f t="shared" si="139"/>
        <v>1075.3846153846152</v>
      </c>
      <c r="T136" s="36">
        <f t="shared" si="124"/>
        <v>11.780007432181346</v>
      </c>
      <c r="U136" s="38">
        <f t="shared" si="125"/>
        <v>126.80000000000001</v>
      </c>
    </row>
    <row r="137" spans="2:21" ht="15" thickBot="1" x14ac:dyDescent="0.35">
      <c r="B137" s="44">
        <v>246</v>
      </c>
      <c r="C137" s="45">
        <v>7</v>
      </c>
      <c r="D137" s="292"/>
      <c r="E137" s="39" t="s">
        <v>56</v>
      </c>
      <c r="F137" s="23">
        <v>1808</v>
      </c>
      <c r="G137" s="24" t="s">
        <v>58</v>
      </c>
      <c r="H137" s="25">
        <f t="shared" si="133"/>
        <v>58.900037160906727</v>
      </c>
      <c r="I137" s="25">
        <v>634</v>
      </c>
      <c r="J137" s="26">
        <f t="shared" si="134"/>
        <v>3.9947974730583429</v>
      </c>
      <c r="K137" s="31">
        <v>43</v>
      </c>
      <c r="L137" s="27">
        <f t="shared" si="135"/>
        <v>2.0438498699368264</v>
      </c>
      <c r="M137" s="27">
        <v>22</v>
      </c>
      <c r="N137" s="27">
        <f t="shared" si="136"/>
        <v>64.938684503901897</v>
      </c>
      <c r="O137" s="27">
        <f t="shared" si="136"/>
        <v>699</v>
      </c>
      <c r="P137" s="28">
        <f t="shared" si="137"/>
        <v>34.966983963639478</v>
      </c>
      <c r="Q137" s="28">
        <f t="shared" si="137"/>
        <v>376.38461538461524</v>
      </c>
      <c r="R137" s="29">
        <f t="shared" si="138"/>
        <v>99.905668467541375</v>
      </c>
      <c r="S137" s="47">
        <f>O137/0.65</f>
        <v>1075.3846153846152</v>
      </c>
      <c r="T137" s="40">
        <f t="shared" si="124"/>
        <v>11.780007432181346</v>
      </c>
      <c r="U137" s="41">
        <f t="shared" si="125"/>
        <v>126.80000000000001</v>
      </c>
    </row>
    <row r="138" spans="2:21" x14ac:dyDescent="0.3">
      <c r="B138" s="43">
        <v>254</v>
      </c>
      <c r="C138" s="1">
        <v>7</v>
      </c>
      <c r="D138" s="291" t="s">
        <v>28</v>
      </c>
      <c r="E138" s="14" t="s">
        <v>56</v>
      </c>
      <c r="F138" s="10">
        <v>1901</v>
      </c>
      <c r="G138" s="2" t="s">
        <v>57</v>
      </c>
      <c r="H138" s="3">
        <f t="shared" ref="H138:H145" si="140">I138/10.764</f>
        <v>78.781122259383139</v>
      </c>
      <c r="I138" s="3">
        <v>848</v>
      </c>
      <c r="J138" s="4">
        <f t="shared" ref="J138:J145" si="141">K138/10.764</f>
        <v>10.126347082868822</v>
      </c>
      <c r="K138" s="5">
        <v>109</v>
      </c>
      <c r="L138" s="6">
        <f t="shared" ref="L138:L145" si="142">M138/10.764</f>
        <v>1.5793385358602752</v>
      </c>
      <c r="M138" s="6">
        <v>17</v>
      </c>
      <c r="N138" s="6">
        <f t="shared" ref="N138:O145" si="143">H138+J138+L138</f>
        <v>90.486807878112231</v>
      </c>
      <c r="O138" s="6">
        <f t="shared" si="143"/>
        <v>974</v>
      </c>
      <c r="P138" s="7">
        <f t="shared" ref="P138:Q145" si="144">R138-N138</f>
        <v>48.866592344853231</v>
      </c>
      <c r="Q138" s="7">
        <f t="shared" si="144"/>
        <v>526</v>
      </c>
      <c r="R138" s="8">
        <f t="shared" ref="R138:R145" si="145">S138/10.764</f>
        <v>139.35340022296546</v>
      </c>
      <c r="S138" s="9">
        <v>1500</v>
      </c>
      <c r="T138" s="36">
        <f t="shared" si="124"/>
        <v>15.756224451876628</v>
      </c>
      <c r="U138" s="38">
        <f t="shared" si="125"/>
        <v>169.60000000000002</v>
      </c>
    </row>
    <row r="139" spans="2:21" x14ac:dyDescent="0.3">
      <c r="B139" s="43">
        <v>255</v>
      </c>
      <c r="C139" s="1">
        <v>7</v>
      </c>
      <c r="D139" s="291"/>
      <c r="E139" s="14" t="s">
        <v>56</v>
      </c>
      <c r="F139" s="10">
        <v>1902</v>
      </c>
      <c r="G139" s="2" t="s">
        <v>58</v>
      </c>
      <c r="H139" s="3">
        <f t="shared" si="140"/>
        <v>59.736157562244522</v>
      </c>
      <c r="I139" s="3">
        <v>643</v>
      </c>
      <c r="J139" s="4">
        <f t="shared" si="141"/>
        <v>7.5250836120401345</v>
      </c>
      <c r="K139" s="5">
        <v>81</v>
      </c>
      <c r="L139" s="6">
        <f t="shared" si="142"/>
        <v>1.5793385358602752</v>
      </c>
      <c r="M139" s="6">
        <v>17</v>
      </c>
      <c r="N139" s="6">
        <f t="shared" si="143"/>
        <v>68.840579710144937</v>
      </c>
      <c r="O139" s="6">
        <f t="shared" si="143"/>
        <v>741</v>
      </c>
      <c r="P139" s="7">
        <f t="shared" si="144"/>
        <v>37.06800445930881</v>
      </c>
      <c r="Q139" s="7">
        <f t="shared" si="144"/>
        <v>399</v>
      </c>
      <c r="R139" s="8">
        <f t="shared" si="145"/>
        <v>105.90858416945375</v>
      </c>
      <c r="S139" s="9">
        <f>O139/0.65</f>
        <v>1140</v>
      </c>
      <c r="T139" s="36">
        <f t="shared" si="124"/>
        <v>11.947231512448903</v>
      </c>
      <c r="U139" s="38">
        <f t="shared" si="125"/>
        <v>128.6</v>
      </c>
    </row>
    <row r="140" spans="2:21" x14ac:dyDescent="0.3">
      <c r="B140" s="43">
        <v>256</v>
      </c>
      <c r="C140" s="1">
        <v>7</v>
      </c>
      <c r="D140" s="291"/>
      <c r="E140" s="14" t="s">
        <v>56</v>
      </c>
      <c r="F140" s="10">
        <v>1903</v>
      </c>
      <c r="G140" s="2" t="s">
        <v>58</v>
      </c>
      <c r="H140" s="3">
        <f t="shared" si="140"/>
        <v>61.129691564474179</v>
      </c>
      <c r="I140" s="3">
        <v>658</v>
      </c>
      <c r="J140" s="4">
        <f t="shared" si="141"/>
        <v>7.2463768115942031</v>
      </c>
      <c r="K140" s="5">
        <v>78</v>
      </c>
      <c r="L140" s="6">
        <f t="shared" si="142"/>
        <v>1.5793385358602752</v>
      </c>
      <c r="M140" s="6">
        <v>17</v>
      </c>
      <c r="N140" s="6">
        <f t="shared" si="143"/>
        <v>69.955406911928662</v>
      </c>
      <c r="O140" s="6">
        <f t="shared" si="143"/>
        <v>753</v>
      </c>
      <c r="P140" s="7">
        <f t="shared" si="144"/>
        <v>37.668296029500027</v>
      </c>
      <c r="Q140" s="7">
        <f t="shared" si="144"/>
        <v>405.46153846153834</v>
      </c>
      <c r="R140" s="8">
        <f t="shared" si="145"/>
        <v>107.62370294142869</v>
      </c>
      <c r="S140" s="9">
        <f>O140/0.65</f>
        <v>1158.4615384615383</v>
      </c>
      <c r="T140" s="36">
        <f t="shared" si="124"/>
        <v>12.225938312894835</v>
      </c>
      <c r="U140" s="38">
        <f t="shared" si="125"/>
        <v>131.6</v>
      </c>
    </row>
    <row r="141" spans="2:21" x14ac:dyDescent="0.3">
      <c r="B141" s="43">
        <v>257</v>
      </c>
      <c r="C141" s="1">
        <v>7</v>
      </c>
      <c r="D141" s="291"/>
      <c r="E141" s="14" t="s">
        <v>56</v>
      </c>
      <c r="F141" s="10">
        <v>1904</v>
      </c>
      <c r="G141" s="2" t="s">
        <v>57</v>
      </c>
      <c r="H141" s="3">
        <f t="shared" si="140"/>
        <v>84.076551467855822</v>
      </c>
      <c r="I141" s="3">
        <v>905</v>
      </c>
      <c r="J141" s="4">
        <f t="shared" si="141"/>
        <v>9.8476402824228924</v>
      </c>
      <c r="K141" s="5">
        <v>106</v>
      </c>
      <c r="L141" s="6">
        <f t="shared" si="142"/>
        <v>1.6722408026755853</v>
      </c>
      <c r="M141" s="6">
        <v>18</v>
      </c>
      <c r="N141" s="6">
        <f t="shared" si="143"/>
        <v>95.596432552954298</v>
      </c>
      <c r="O141" s="6">
        <f t="shared" si="143"/>
        <v>1029</v>
      </c>
      <c r="P141" s="7">
        <f t="shared" si="144"/>
        <v>51.475002143898479</v>
      </c>
      <c r="Q141" s="7">
        <f t="shared" si="144"/>
        <v>554.07692307692309</v>
      </c>
      <c r="R141" s="8">
        <f t="shared" si="145"/>
        <v>147.07143469685278</v>
      </c>
      <c r="S141" s="9">
        <f t="shared" ref="S141:S144" si="146">O141/0.65</f>
        <v>1583.0769230769231</v>
      </c>
      <c r="T141" s="36">
        <f t="shared" si="124"/>
        <v>16.815310293571166</v>
      </c>
      <c r="U141" s="38">
        <f t="shared" si="125"/>
        <v>181</v>
      </c>
    </row>
    <row r="142" spans="2:21" x14ac:dyDescent="0.3">
      <c r="B142" s="43">
        <v>258</v>
      </c>
      <c r="C142" s="1">
        <v>7</v>
      </c>
      <c r="D142" s="291"/>
      <c r="E142" s="14" t="s">
        <v>56</v>
      </c>
      <c r="F142" s="10">
        <v>1905</v>
      </c>
      <c r="G142" s="2" t="s">
        <v>57</v>
      </c>
      <c r="H142" s="3">
        <f t="shared" si="140"/>
        <v>82.868821999256781</v>
      </c>
      <c r="I142" s="3">
        <v>892</v>
      </c>
      <c r="J142" s="4">
        <f t="shared" si="141"/>
        <v>9.6618357487922708</v>
      </c>
      <c r="K142" s="5">
        <v>104</v>
      </c>
      <c r="L142" s="6">
        <f t="shared" si="142"/>
        <v>1.3935340022296545</v>
      </c>
      <c r="M142" s="6">
        <v>15</v>
      </c>
      <c r="N142" s="6">
        <f t="shared" si="143"/>
        <v>93.924191750278709</v>
      </c>
      <c r="O142" s="6">
        <f t="shared" si="143"/>
        <v>1011</v>
      </c>
      <c r="P142" s="7">
        <f t="shared" si="144"/>
        <v>50.57456478861161</v>
      </c>
      <c r="Q142" s="7">
        <f t="shared" si="144"/>
        <v>544.38461538461524</v>
      </c>
      <c r="R142" s="8">
        <f t="shared" si="145"/>
        <v>144.49875653889032</v>
      </c>
      <c r="S142" s="9">
        <f t="shared" si="146"/>
        <v>1555.3846153846152</v>
      </c>
      <c r="T142" s="36">
        <f t="shared" si="124"/>
        <v>16.573764399851356</v>
      </c>
      <c r="U142" s="38">
        <f t="shared" si="125"/>
        <v>178.4</v>
      </c>
    </row>
    <row r="143" spans="2:21" x14ac:dyDescent="0.3">
      <c r="B143" s="43">
        <v>259</v>
      </c>
      <c r="C143" s="1">
        <v>7</v>
      </c>
      <c r="D143" s="291"/>
      <c r="E143" s="14" t="s">
        <v>56</v>
      </c>
      <c r="F143" s="10">
        <v>1906</v>
      </c>
      <c r="G143" s="2" t="s">
        <v>58</v>
      </c>
      <c r="H143" s="3">
        <f t="shared" si="140"/>
        <v>58.900037160906727</v>
      </c>
      <c r="I143" s="3">
        <v>634</v>
      </c>
      <c r="J143" s="4">
        <f t="shared" si="141"/>
        <v>3.9947974730583429</v>
      </c>
      <c r="K143" s="5">
        <v>43</v>
      </c>
      <c r="L143" s="6">
        <f t="shared" si="142"/>
        <v>2.0438498699368264</v>
      </c>
      <c r="M143" s="6">
        <v>22</v>
      </c>
      <c r="N143" s="6">
        <f t="shared" si="143"/>
        <v>64.938684503901897</v>
      </c>
      <c r="O143" s="6">
        <f t="shared" si="143"/>
        <v>699</v>
      </c>
      <c r="P143" s="7">
        <f t="shared" si="144"/>
        <v>34.966983963639478</v>
      </c>
      <c r="Q143" s="7">
        <f t="shared" si="144"/>
        <v>376.38461538461524</v>
      </c>
      <c r="R143" s="8">
        <f t="shared" si="145"/>
        <v>99.905668467541375</v>
      </c>
      <c r="S143" s="9">
        <f t="shared" si="146"/>
        <v>1075.3846153846152</v>
      </c>
      <c r="T143" s="36">
        <f t="shared" si="124"/>
        <v>11.780007432181346</v>
      </c>
      <c r="U143" s="38">
        <f t="shared" si="125"/>
        <v>126.80000000000001</v>
      </c>
    </row>
    <row r="144" spans="2:21" x14ac:dyDescent="0.3">
      <c r="B144" s="43">
        <v>260</v>
      </c>
      <c r="C144" s="1">
        <v>7</v>
      </c>
      <c r="D144" s="291"/>
      <c r="E144" s="14" t="s">
        <v>56</v>
      </c>
      <c r="F144" s="10">
        <v>1907</v>
      </c>
      <c r="G144" s="2" t="s">
        <v>58</v>
      </c>
      <c r="H144" s="3">
        <f t="shared" si="140"/>
        <v>58.900037160906727</v>
      </c>
      <c r="I144" s="3">
        <v>634</v>
      </c>
      <c r="J144" s="4">
        <f t="shared" si="141"/>
        <v>3.9947974730583429</v>
      </c>
      <c r="K144" s="5">
        <v>43</v>
      </c>
      <c r="L144" s="6">
        <f t="shared" si="142"/>
        <v>2.0438498699368264</v>
      </c>
      <c r="M144" s="6">
        <v>22</v>
      </c>
      <c r="N144" s="6">
        <f t="shared" si="143"/>
        <v>64.938684503901897</v>
      </c>
      <c r="O144" s="6">
        <f t="shared" si="143"/>
        <v>699</v>
      </c>
      <c r="P144" s="7">
        <f t="shared" si="144"/>
        <v>34.966983963639478</v>
      </c>
      <c r="Q144" s="7">
        <f t="shared" si="144"/>
        <v>376.38461538461524</v>
      </c>
      <c r="R144" s="8">
        <f t="shared" si="145"/>
        <v>99.905668467541375</v>
      </c>
      <c r="S144" s="9">
        <f t="shared" si="146"/>
        <v>1075.3846153846152</v>
      </c>
      <c r="T144" s="36">
        <f t="shared" si="124"/>
        <v>11.780007432181346</v>
      </c>
      <c r="U144" s="38">
        <f t="shared" si="125"/>
        <v>126.80000000000001</v>
      </c>
    </row>
    <row r="145" spans="2:21" ht="15" thickBot="1" x14ac:dyDescent="0.35">
      <c r="B145" s="44">
        <v>261</v>
      </c>
      <c r="C145" s="45">
        <v>7</v>
      </c>
      <c r="D145" s="292"/>
      <c r="E145" s="39" t="s">
        <v>56</v>
      </c>
      <c r="F145" s="23">
        <v>1908</v>
      </c>
      <c r="G145" s="24" t="s">
        <v>58</v>
      </c>
      <c r="H145" s="25">
        <f t="shared" si="140"/>
        <v>58.900037160906727</v>
      </c>
      <c r="I145" s="25">
        <v>634</v>
      </c>
      <c r="J145" s="26">
        <f t="shared" si="141"/>
        <v>3.9947974730583429</v>
      </c>
      <c r="K145" s="31">
        <v>43</v>
      </c>
      <c r="L145" s="27">
        <f t="shared" si="142"/>
        <v>2.0438498699368264</v>
      </c>
      <c r="M145" s="27">
        <v>22</v>
      </c>
      <c r="N145" s="27">
        <f t="shared" si="143"/>
        <v>64.938684503901897</v>
      </c>
      <c r="O145" s="27">
        <f t="shared" si="143"/>
        <v>699</v>
      </c>
      <c r="P145" s="28">
        <f t="shared" si="144"/>
        <v>34.966983963639478</v>
      </c>
      <c r="Q145" s="28">
        <f t="shared" si="144"/>
        <v>376.38461538461524</v>
      </c>
      <c r="R145" s="29">
        <f t="shared" si="145"/>
        <v>99.905668467541375</v>
      </c>
      <c r="S145" s="47">
        <f>O145/0.65</f>
        <v>1075.3846153846152</v>
      </c>
      <c r="T145" s="40">
        <f t="shared" si="124"/>
        <v>11.780007432181346</v>
      </c>
      <c r="U145" s="41">
        <f t="shared" si="125"/>
        <v>126.80000000000001</v>
      </c>
    </row>
    <row r="146" spans="2:21" x14ac:dyDescent="0.3">
      <c r="B146" s="43">
        <v>269</v>
      </c>
      <c r="C146" s="1">
        <v>7</v>
      </c>
      <c r="D146" s="291" t="s">
        <v>29</v>
      </c>
      <c r="E146" s="14" t="s">
        <v>56</v>
      </c>
      <c r="F146" s="10">
        <v>2001</v>
      </c>
      <c r="G146" s="2" t="s">
        <v>57</v>
      </c>
      <c r="H146" s="3">
        <f t="shared" ref="H146:H153" si="147">I146/10.764</f>
        <v>78.781122259383139</v>
      </c>
      <c r="I146" s="3">
        <v>848</v>
      </c>
      <c r="J146" s="4">
        <f t="shared" ref="J146:J153" si="148">K146/10.764</f>
        <v>10.126347082868822</v>
      </c>
      <c r="K146" s="5">
        <v>109</v>
      </c>
      <c r="L146" s="6">
        <f t="shared" ref="L146:L153" si="149">M146/10.764</f>
        <v>1.5793385358602752</v>
      </c>
      <c r="M146" s="6">
        <v>17</v>
      </c>
      <c r="N146" s="6">
        <f t="shared" ref="N146:O153" si="150">H146+J146+L146</f>
        <v>90.486807878112231</v>
      </c>
      <c r="O146" s="6">
        <f t="shared" si="150"/>
        <v>974</v>
      </c>
      <c r="P146" s="7">
        <f t="shared" ref="P146:Q153" si="151">R146-N146</f>
        <v>48.866592344853231</v>
      </c>
      <c r="Q146" s="7">
        <f t="shared" si="151"/>
        <v>526</v>
      </c>
      <c r="R146" s="8">
        <f t="shared" ref="R146:R153" si="152">S146/10.764</f>
        <v>139.35340022296546</v>
      </c>
      <c r="S146" s="9">
        <v>1500</v>
      </c>
      <c r="T146" s="36">
        <f t="shared" si="124"/>
        <v>15.756224451876628</v>
      </c>
      <c r="U146" s="38">
        <f t="shared" si="125"/>
        <v>169.60000000000002</v>
      </c>
    </row>
    <row r="147" spans="2:21" x14ac:dyDescent="0.3">
      <c r="B147" s="43">
        <v>270</v>
      </c>
      <c r="C147" s="1">
        <v>7</v>
      </c>
      <c r="D147" s="291"/>
      <c r="E147" s="14" t="s">
        <v>56</v>
      </c>
      <c r="F147" s="10">
        <v>2002</v>
      </c>
      <c r="G147" s="2" t="s">
        <v>57</v>
      </c>
      <c r="H147" s="3">
        <f t="shared" si="147"/>
        <v>78.87402452619844</v>
      </c>
      <c r="I147" s="3">
        <v>849</v>
      </c>
      <c r="J147" s="4">
        <f t="shared" si="148"/>
        <v>9.8476402824228924</v>
      </c>
      <c r="K147" s="5">
        <v>106</v>
      </c>
      <c r="L147" s="6">
        <f t="shared" si="149"/>
        <v>1.5793385358602752</v>
      </c>
      <c r="M147" s="6">
        <v>17</v>
      </c>
      <c r="N147" s="6">
        <f t="shared" si="150"/>
        <v>90.3010033444816</v>
      </c>
      <c r="O147" s="6">
        <f t="shared" si="150"/>
        <v>972</v>
      </c>
      <c r="P147" s="7">
        <f t="shared" si="151"/>
        <v>49.052396878483862</v>
      </c>
      <c r="Q147" s="7">
        <f t="shared" si="151"/>
        <v>528</v>
      </c>
      <c r="R147" s="8">
        <f t="shared" si="152"/>
        <v>139.35340022296546</v>
      </c>
      <c r="S147" s="9">
        <v>1500</v>
      </c>
      <c r="T147" s="36">
        <f t="shared" si="124"/>
        <v>15.774804905239689</v>
      </c>
      <c r="U147" s="38">
        <f t="shared" si="125"/>
        <v>169.8</v>
      </c>
    </row>
    <row r="148" spans="2:21" x14ac:dyDescent="0.3">
      <c r="B148" s="43">
        <v>271</v>
      </c>
      <c r="C148" s="1">
        <v>7</v>
      </c>
      <c r="D148" s="291"/>
      <c r="E148" s="14" t="s">
        <v>56</v>
      </c>
      <c r="F148" s="10">
        <v>2003</v>
      </c>
      <c r="G148" s="2" t="s">
        <v>58</v>
      </c>
      <c r="H148" s="3">
        <f t="shared" si="147"/>
        <v>61.129691564474179</v>
      </c>
      <c r="I148" s="3">
        <v>658</v>
      </c>
      <c r="J148" s="4">
        <f t="shared" si="148"/>
        <v>7.2463768115942031</v>
      </c>
      <c r="K148" s="5">
        <v>78</v>
      </c>
      <c r="L148" s="6">
        <f t="shared" si="149"/>
        <v>1.5793385358602752</v>
      </c>
      <c r="M148" s="6">
        <v>17</v>
      </c>
      <c r="N148" s="6">
        <f t="shared" si="150"/>
        <v>69.955406911928662</v>
      </c>
      <c r="O148" s="6">
        <f t="shared" si="150"/>
        <v>753</v>
      </c>
      <c r="P148" s="7">
        <f t="shared" si="151"/>
        <v>37.668296029500027</v>
      </c>
      <c r="Q148" s="7">
        <f t="shared" si="151"/>
        <v>405.46153846153834</v>
      </c>
      <c r="R148" s="8">
        <f t="shared" si="152"/>
        <v>107.62370294142869</v>
      </c>
      <c r="S148" s="9">
        <f>O148/0.65</f>
        <v>1158.4615384615383</v>
      </c>
      <c r="T148" s="36">
        <f t="shared" si="124"/>
        <v>12.225938312894835</v>
      </c>
      <c r="U148" s="38">
        <f t="shared" si="125"/>
        <v>131.6</v>
      </c>
    </row>
    <row r="149" spans="2:21" x14ac:dyDescent="0.3">
      <c r="B149" s="43">
        <v>272</v>
      </c>
      <c r="C149" s="1">
        <v>7</v>
      </c>
      <c r="D149" s="291"/>
      <c r="E149" s="14" t="s">
        <v>56</v>
      </c>
      <c r="F149" s="10">
        <v>2004</v>
      </c>
      <c r="G149" s="2" t="s">
        <v>57</v>
      </c>
      <c r="H149" s="3">
        <f t="shared" si="147"/>
        <v>84.076551467855822</v>
      </c>
      <c r="I149" s="3">
        <v>905</v>
      </c>
      <c r="J149" s="4">
        <f t="shared" si="148"/>
        <v>9.8476402824228924</v>
      </c>
      <c r="K149" s="5">
        <v>106</v>
      </c>
      <c r="L149" s="6">
        <f t="shared" si="149"/>
        <v>1.6722408026755853</v>
      </c>
      <c r="M149" s="6">
        <v>18</v>
      </c>
      <c r="N149" s="6">
        <f t="shared" si="150"/>
        <v>95.596432552954298</v>
      </c>
      <c r="O149" s="6">
        <f t="shared" si="150"/>
        <v>1029</v>
      </c>
      <c r="P149" s="7">
        <f t="shared" si="151"/>
        <v>51.475002143898479</v>
      </c>
      <c r="Q149" s="7">
        <f t="shared" si="151"/>
        <v>554.07692307692309</v>
      </c>
      <c r="R149" s="8">
        <f t="shared" si="152"/>
        <v>147.07143469685278</v>
      </c>
      <c r="S149" s="9">
        <f t="shared" ref="S149:S152" si="153">O149/0.65</f>
        <v>1583.0769230769231</v>
      </c>
      <c r="T149" s="36">
        <f t="shared" si="124"/>
        <v>16.815310293571166</v>
      </c>
      <c r="U149" s="38">
        <f t="shared" si="125"/>
        <v>181</v>
      </c>
    </row>
    <row r="150" spans="2:21" x14ac:dyDescent="0.3">
      <c r="B150" s="43">
        <v>273</v>
      </c>
      <c r="C150" s="1">
        <v>7</v>
      </c>
      <c r="D150" s="291"/>
      <c r="E150" s="14" t="s">
        <v>56</v>
      </c>
      <c r="F150" s="10">
        <v>2005</v>
      </c>
      <c r="G150" s="2" t="s">
        <v>57</v>
      </c>
      <c r="H150" s="3">
        <f t="shared" si="147"/>
        <v>82.868821999256781</v>
      </c>
      <c r="I150" s="3">
        <v>892</v>
      </c>
      <c r="J150" s="4">
        <f t="shared" si="148"/>
        <v>9.6618357487922708</v>
      </c>
      <c r="K150" s="5">
        <v>104</v>
      </c>
      <c r="L150" s="6">
        <f t="shared" si="149"/>
        <v>1.3935340022296545</v>
      </c>
      <c r="M150" s="6">
        <v>15</v>
      </c>
      <c r="N150" s="6">
        <f t="shared" si="150"/>
        <v>93.924191750278709</v>
      </c>
      <c r="O150" s="6">
        <f t="shared" si="150"/>
        <v>1011</v>
      </c>
      <c r="P150" s="7">
        <f t="shared" si="151"/>
        <v>50.57456478861161</v>
      </c>
      <c r="Q150" s="7">
        <f t="shared" si="151"/>
        <v>544.38461538461524</v>
      </c>
      <c r="R150" s="8">
        <f t="shared" si="152"/>
        <v>144.49875653889032</v>
      </c>
      <c r="S150" s="9">
        <f t="shared" si="153"/>
        <v>1555.3846153846152</v>
      </c>
      <c r="T150" s="36">
        <f t="shared" si="124"/>
        <v>16.573764399851356</v>
      </c>
      <c r="U150" s="38">
        <f t="shared" si="125"/>
        <v>178.4</v>
      </c>
    </row>
    <row r="151" spans="2:21" x14ac:dyDescent="0.3">
      <c r="B151" s="43">
        <v>274</v>
      </c>
      <c r="C151" s="1">
        <v>7</v>
      </c>
      <c r="D151" s="291"/>
      <c r="E151" s="14" t="s">
        <v>56</v>
      </c>
      <c r="F151" s="10">
        <v>2006</v>
      </c>
      <c r="G151" s="2" t="s">
        <v>58</v>
      </c>
      <c r="H151" s="3">
        <f t="shared" si="147"/>
        <v>58.900037160906727</v>
      </c>
      <c r="I151" s="3">
        <v>634</v>
      </c>
      <c r="J151" s="4">
        <f t="shared" si="148"/>
        <v>3.9947974730583429</v>
      </c>
      <c r="K151" s="5">
        <v>43</v>
      </c>
      <c r="L151" s="6">
        <f t="shared" si="149"/>
        <v>2.0438498699368264</v>
      </c>
      <c r="M151" s="6">
        <v>22</v>
      </c>
      <c r="N151" s="6">
        <f t="shared" si="150"/>
        <v>64.938684503901897</v>
      </c>
      <c r="O151" s="6">
        <f t="shared" si="150"/>
        <v>699</v>
      </c>
      <c r="P151" s="7">
        <f t="shared" si="151"/>
        <v>34.966983963639478</v>
      </c>
      <c r="Q151" s="7">
        <f t="shared" si="151"/>
        <v>376.38461538461524</v>
      </c>
      <c r="R151" s="8">
        <f t="shared" si="152"/>
        <v>99.905668467541375</v>
      </c>
      <c r="S151" s="9">
        <f t="shared" si="153"/>
        <v>1075.3846153846152</v>
      </c>
      <c r="T151" s="36">
        <f t="shared" si="124"/>
        <v>11.780007432181346</v>
      </c>
      <c r="U151" s="38">
        <f t="shared" si="125"/>
        <v>126.80000000000001</v>
      </c>
    </row>
    <row r="152" spans="2:21" x14ac:dyDescent="0.3">
      <c r="B152" s="43">
        <v>275</v>
      </c>
      <c r="C152" s="1">
        <v>7</v>
      </c>
      <c r="D152" s="291"/>
      <c r="E152" s="14" t="s">
        <v>56</v>
      </c>
      <c r="F152" s="10">
        <v>2007</v>
      </c>
      <c r="G152" s="2" t="s">
        <v>58</v>
      </c>
      <c r="H152" s="3">
        <f t="shared" si="147"/>
        <v>58.900037160906727</v>
      </c>
      <c r="I152" s="3">
        <v>634</v>
      </c>
      <c r="J152" s="4">
        <f t="shared" si="148"/>
        <v>3.9947974730583429</v>
      </c>
      <c r="K152" s="5">
        <v>43</v>
      </c>
      <c r="L152" s="6">
        <f t="shared" si="149"/>
        <v>2.0438498699368264</v>
      </c>
      <c r="M152" s="6">
        <v>22</v>
      </c>
      <c r="N152" s="6">
        <f t="shared" si="150"/>
        <v>64.938684503901897</v>
      </c>
      <c r="O152" s="6">
        <f t="shared" si="150"/>
        <v>699</v>
      </c>
      <c r="P152" s="7">
        <f t="shared" si="151"/>
        <v>34.966983963639478</v>
      </c>
      <c r="Q152" s="7">
        <f t="shared" si="151"/>
        <v>376.38461538461524</v>
      </c>
      <c r="R152" s="8">
        <f t="shared" si="152"/>
        <v>99.905668467541375</v>
      </c>
      <c r="S152" s="9">
        <f t="shared" si="153"/>
        <v>1075.3846153846152</v>
      </c>
      <c r="T152" s="36">
        <f t="shared" si="124"/>
        <v>11.780007432181346</v>
      </c>
      <c r="U152" s="38">
        <f t="shared" si="125"/>
        <v>126.80000000000001</v>
      </c>
    </row>
    <row r="153" spans="2:21" ht="15" thickBot="1" x14ac:dyDescent="0.35">
      <c r="B153" s="44">
        <v>276</v>
      </c>
      <c r="C153" s="45">
        <v>7</v>
      </c>
      <c r="D153" s="292"/>
      <c r="E153" s="39" t="s">
        <v>56</v>
      </c>
      <c r="F153" s="23">
        <v>2008</v>
      </c>
      <c r="G153" s="24" t="s">
        <v>58</v>
      </c>
      <c r="H153" s="25">
        <f t="shared" si="147"/>
        <v>58.900037160906727</v>
      </c>
      <c r="I153" s="25">
        <v>634</v>
      </c>
      <c r="J153" s="26">
        <f t="shared" si="148"/>
        <v>3.9947974730583429</v>
      </c>
      <c r="K153" s="31">
        <v>43</v>
      </c>
      <c r="L153" s="27">
        <f t="shared" si="149"/>
        <v>2.0438498699368264</v>
      </c>
      <c r="M153" s="27">
        <v>22</v>
      </c>
      <c r="N153" s="27">
        <f t="shared" si="150"/>
        <v>64.938684503901897</v>
      </c>
      <c r="O153" s="27">
        <f t="shared" si="150"/>
        <v>699</v>
      </c>
      <c r="P153" s="28">
        <f t="shared" si="151"/>
        <v>34.966983963639478</v>
      </c>
      <c r="Q153" s="28">
        <f t="shared" si="151"/>
        <v>376.38461538461524</v>
      </c>
      <c r="R153" s="29">
        <f t="shared" si="152"/>
        <v>99.905668467541375</v>
      </c>
      <c r="S153" s="47">
        <f>O153/0.65</f>
        <v>1075.3846153846152</v>
      </c>
      <c r="T153" s="40">
        <f t="shared" si="124"/>
        <v>11.780007432181346</v>
      </c>
      <c r="U153" s="41">
        <f t="shared" si="125"/>
        <v>126.80000000000001</v>
      </c>
    </row>
    <row r="154" spans="2:21" x14ac:dyDescent="0.3">
      <c r="B154" s="43">
        <v>284</v>
      </c>
      <c r="C154" s="1">
        <v>7</v>
      </c>
      <c r="D154" s="291" t="s">
        <v>30</v>
      </c>
      <c r="E154" s="14" t="s">
        <v>56</v>
      </c>
      <c r="F154" s="10">
        <v>2101</v>
      </c>
      <c r="G154" s="2" t="s">
        <v>57</v>
      </c>
      <c r="H154" s="3">
        <f t="shared" ref="H154:H161" si="154">I154/10.764</f>
        <v>78.781122259383139</v>
      </c>
      <c r="I154" s="3">
        <v>848</v>
      </c>
      <c r="J154" s="4">
        <f t="shared" ref="J154:J161" si="155">K154/10.764</f>
        <v>10.126347082868822</v>
      </c>
      <c r="K154" s="5">
        <v>109</v>
      </c>
      <c r="L154" s="6">
        <f t="shared" ref="L154:L161" si="156">M154/10.764</f>
        <v>1.5793385358602752</v>
      </c>
      <c r="M154" s="6">
        <v>17</v>
      </c>
      <c r="N154" s="6">
        <f t="shared" ref="N154:O161" si="157">H154+J154+L154</f>
        <v>90.486807878112231</v>
      </c>
      <c r="O154" s="6">
        <f t="shared" si="157"/>
        <v>974</v>
      </c>
      <c r="P154" s="7">
        <f t="shared" ref="P154:Q161" si="158">R154-N154</f>
        <v>48.866592344853231</v>
      </c>
      <c r="Q154" s="7">
        <f t="shared" si="158"/>
        <v>526</v>
      </c>
      <c r="R154" s="8">
        <f t="shared" ref="R154:R161" si="159">S154/10.764</f>
        <v>139.35340022296546</v>
      </c>
      <c r="S154" s="9">
        <v>1500</v>
      </c>
      <c r="T154" s="36">
        <f t="shared" ref="T154:T185" si="160">U154/10.764</f>
        <v>15.756224451876628</v>
      </c>
      <c r="U154" s="38">
        <f t="shared" ref="U154:U185" si="161">I154*0.2</f>
        <v>169.60000000000002</v>
      </c>
    </row>
    <row r="155" spans="2:21" x14ac:dyDescent="0.3">
      <c r="B155" s="43">
        <v>285</v>
      </c>
      <c r="C155" s="1">
        <v>7</v>
      </c>
      <c r="D155" s="291"/>
      <c r="E155" s="14" t="s">
        <v>56</v>
      </c>
      <c r="F155" s="10">
        <v>2102</v>
      </c>
      <c r="G155" s="2" t="s">
        <v>57</v>
      </c>
      <c r="H155" s="3">
        <f t="shared" si="154"/>
        <v>78.87402452619844</v>
      </c>
      <c r="I155" s="3">
        <v>849</v>
      </c>
      <c r="J155" s="4">
        <f t="shared" si="155"/>
        <v>9.8476402824228924</v>
      </c>
      <c r="K155" s="5">
        <v>106</v>
      </c>
      <c r="L155" s="6">
        <f t="shared" si="156"/>
        <v>1.5793385358602752</v>
      </c>
      <c r="M155" s="6">
        <v>17</v>
      </c>
      <c r="N155" s="6">
        <f t="shared" si="157"/>
        <v>90.3010033444816</v>
      </c>
      <c r="O155" s="6">
        <f t="shared" si="157"/>
        <v>972</v>
      </c>
      <c r="P155" s="7">
        <f t="shared" si="158"/>
        <v>49.052396878483862</v>
      </c>
      <c r="Q155" s="7">
        <f t="shared" si="158"/>
        <v>528</v>
      </c>
      <c r="R155" s="8">
        <f t="shared" si="159"/>
        <v>139.35340022296546</v>
      </c>
      <c r="S155" s="9">
        <v>1500</v>
      </c>
      <c r="T155" s="36">
        <f t="shared" si="160"/>
        <v>15.774804905239689</v>
      </c>
      <c r="U155" s="38">
        <f t="shared" si="161"/>
        <v>169.8</v>
      </c>
    </row>
    <row r="156" spans="2:21" x14ac:dyDescent="0.3">
      <c r="B156" s="43">
        <v>286</v>
      </c>
      <c r="C156" s="1">
        <v>7</v>
      </c>
      <c r="D156" s="291"/>
      <c r="E156" s="14" t="s">
        <v>56</v>
      </c>
      <c r="F156" s="10">
        <v>2103</v>
      </c>
      <c r="G156" s="2" t="s">
        <v>58</v>
      </c>
      <c r="H156" s="3">
        <f t="shared" si="154"/>
        <v>61.129691564474179</v>
      </c>
      <c r="I156" s="3">
        <v>658</v>
      </c>
      <c r="J156" s="4">
        <f t="shared" si="155"/>
        <v>7.2463768115942031</v>
      </c>
      <c r="K156" s="5">
        <v>78</v>
      </c>
      <c r="L156" s="6">
        <f t="shared" si="156"/>
        <v>1.5793385358602752</v>
      </c>
      <c r="M156" s="6">
        <v>17</v>
      </c>
      <c r="N156" s="6">
        <f t="shared" si="157"/>
        <v>69.955406911928662</v>
      </c>
      <c r="O156" s="6">
        <f t="shared" si="157"/>
        <v>753</v>
      </c>
      <c r="P156" s="7">
        <f t="shared" si="158"/>
        <v>37.668296029500027</v>
      </c>
      <c r="Q156" s="7">
        <f t="shared" si="158"/>
        <v>405.46153846153834</v>
      </c>
      <c r="R156" s="8">
        <f t="shared" si="159"/>
        <v>107.62370294142869</v>
      </c>
      <c r="S156" s="9">
        <f>O156/0.65</f>
        <v>1158.4615384615383</v>
      </c>
      <c r="T156" s="36">
        <f t="shared" si="160"/>
        <v>12.225938312894835</v>
      </c>
      <c r="U156" s="38">
        <f t="shared" si="161"/>
        <v>131.6</v>
      </c>
    </row>
    <row r="157" spans="2:21" x14ac:dyDescent="0.3">
      <c r="B157" s="43">
        <v>287</v>
      </c>
      <c r="C157" s="1">
        <v>7</v>
      </c>
      <c r="D157" s="291"/>
      <c r="E157" s="14" t="s">
        <v>56</v>
      </c>
      <c r="F157" s="10">
        <v>2104</v>
      </c>
      <c r="G157" s="2" t="s">
        <v>57</v>
      </c>
      <c r="H157" s="3">
        <f t="shared" si="154"/>
        <v>84.076551467855822</v>
      </c>
      <c r="I157" s="3">
        <v>905</v>
      </c>
      <c r="J157" s="4">
        <f t="shared" si="155"/>
        <v>9.8476402824228924</v>
      </c>
      <c r="K157" s="5">
        <v>106</v>
      </c>
      <c r="L157" s="6">
        <f t="shared" si="156"/>
        <v>1.6722408026755853</v>
      </c>
      <c r="M157" s="6">
        <v>18</v>
      </c>
      <c r="N157" s="6">
        <f t="shared" si="157"/>
        <v>95.596432552954298</v>
      </c>
      <c r="O157" s="6">
        <f t="shared" si="157"/>
        <v>1029</v>
      </c>
      <c r="P157" s="7">
        <f t="shared" si="158"/>
        <v>51.475002143898479</v>
      </c>
      <c r="Q157" s="7">
        <f t="shared" si="158"/>
        <v>554.07692307692309</v>
      </c>
      <c r="R157" s="8">
        <f t="shared" si="159"/>
        <v>147.07143469685278</v>
      </c>
      <c r="S157" s="9">
        <f t="shared" ref="S157:S160" si="162">O157/0.65</f>
        <v>1583.0769230769231</v>
      </c>
      <c r="T157" s="36">
        <f t="shared" si="160"/>
        <v>16.815310293571166</v>
      </c>
      <c r="U157" s="38">
        <f t="shared" si="161"/>
        <v>181</v>
      </c>
    </row>
    <row r="158" spans="2:21" x14ac:dyDescent="0.3">
      <c r="B158" s="43">
        <v>288</v>
      </c>
      <c r="C158" s="1">
        <v>7</v>
      </c>
      <c r="D158" s="291"/>
      <c r="E158" s="14" t="s">
        <v>56</v>
      </c>
      <c r="F158" s="10">
        <v>2105</v>
      </c>
      <c r="G158" s="2" t="s">
        <v>57</v>
      </c>
      <c r="H158" s="3">
        <f t="shared" si="154"/>
        <v>82.868821999256781</v>
      </c>
      <c r="I158" s="3">
        <v>892</v>
      </c>
      <c r="J158" s="4">
        <f t="shared" si="155"/>
        <v>9.6618357487922708</v>
      </c>
      <c r="K158" s="5">
        <v>104</v>
      </c>
      <c r="L158" s="6">
        <f t="shared" si="156"/>
        <v>1.3935340022296545</v>
      </c>
      <c r="M158" s="6">
        <v>15</v>
      </c>
      <c r="N158" s="6">
        <f t="shared" si="157"/>
        <v>93.924191750278709</v>
      </c>
      <c r="O158" s="6">
        <f t="shared" si="157"/>
        <v>1011</v>
      </c>
      <c r="P158" s="7">
        <f t="shared" si="158"/>
        <v>50.57456478861161</v>
      </c>
      <c r="Q158" s="7">
        <f t="shared" si="158"/>
        <v>544.38461538461524</v>
      </c>
      <c r="R158" s="8">
        <f t="shared" si="159"/>
        <v>144.49875653889032</v>
      </c>
      <c r="S158" s="9">
        <f t="shared" si="162"/>
        <v>1555.3846153846152</v>
      </c>
      <c r="T158" s="36">
        <f t="shared" si="160"/>
        <v>16.573764399851356</v>
      </c>
      <c r="U158" s="38">
        <f t="shared" si="161"/>
        <v>178.4</v>
      </c>
    </row>
    <row r="159" spans="2:21" x14ac:dyDescent="0.3">
      <c r="B159" s="43">
        <v>289</v>
      </c>
      <c r="C159" s="1">
        <v>7</v>
      </c>
      <c r="D159" s="291"/>
      <c r="E159" s="14" t="s">
        <v>56</v>
      </c>
      <c r="F159" s="10">
        <v>2106</v>
      </c>
      <c r="G159" s="2" t="s">
        <v>58</v>
      </c>
      <c r="H159" s="3">
        <f t="shared" si="154"/>
        <v>58.900037160906727</v>
      </c>
      <c r="I159" s="3">
        <v>634</v>
      </c>
      <c r="J159" s="4">
        <f t="shared" si="155"/>
        <v>3.9947974730583429</v>
      </c>
      <c r="K159" s="5">
        <v>43</v>
      </c>
      <c r="L159" s="6">
        <f t="shared" si="156"/>
        <v>2.0438498699368264</v>
      </c>
      <c r="M159" s="6">
        <v>22</v>
      </c>
      <c r="N159" s="6">
        <f t="shared" si="157"/>
        <v>64.938684503901897</v>
      </c>
      <c r="O159" s="6">
        <f t="shared" si="157"/>
        <v>699</v>
      </c>
      <c r="P159" s="7">
        <f t="shared" si="158"/>
        <v>34.966983963639478</v>
      </c>
      <c r="Q159" s="7">
        <f t="shared" si="158"/>
        <v>376.38461538461524</v>
      </c>
      <c r="R159" s="8">
        <f t="shared" si="159"/>
        <v>99.905668467541375</v>
      </c>
      <c r="S159" s="9">
        <f t="shared" si="162"/>
        <v>1075.3846153846152</v>
      </c>
      <c r="T159" s="36">
        <f t="shared" si="160"/>
        <v>11.780007432181346</v>
      </c>
      <c r="U159" s="38">
        <f t="shared" si="161"/>
        <v>126.80000000000001</v>
      </c>
    </row>
    <row r="160" spans="2:21" x14ac:dyDescent="0.3">
      <c r="B160" s="43">
        <v>290</v>
      </c>
      <c r="C160" s="1">
        <v>7</v>
      </c>
      <c r="D160" s="291"/>
      <c r="E160" s="14" t="s">
        <v>56</v>
      </c>
      <c r="F160" s="10">
        <v>2107</v>
      </c>
      <c r="G160" s="2" t="s">
        <v>58</v>
      </c>
      <c r="H160" s="3">
        <f t="shared" si="154"/>
        <v>58.900037160906727</v>
      </c>
      <c r="I160" s="3">
        <v>634</v>
      </c>
      <c r="J160" s="4">
        <f t="shared" si="155"/>
        <v>3.9947974730583429</v>
      </c>
      <c r="K160" s="5">
        <v>43</v>
      </c>
      <c r="L160" s="6">
        <f t="shared" si="156"/>
        <v>2.0438498699368264</v>
      </c>
      <c r="M160" s="6">
        <v>22</v>
      </c>
      <c r="N160" s="6">
        <f t="shared" si="157"/>
        <v>64.938684503901897</v>
      </c>
      <c r="O160" s="6">
        <f t="shared" si="157"/>
        <v>699</v>
      </c>
      <c r="P160" s="7">
        <f t="shared" si="158"/>
        <v>34.966983963639478</v>
      </c>
      <c r="Q160" s="7">
        <f t="shared" si="158"/>
        <v>376.38461538461524</v>
      </c>
      <c r="R160" s="8">
        <f t="shared" si="159"/>
        <v>99.905668467541375</v>
      </c>
      <c r="S160" s="9">
        <f t="shared" si="162"/>
        <v>1075.3846153846152</v>
      </c>
      <c r="T160" s="36">
        <f t="shared" si="160"/>
        <v>11.780007432181346</v>
      </c>
      <c r="U160" s="38">
        <f t="shared" si="161"/>
        <v>126.80000000000001</v>
      </c>
    </row>
    <row r="161" spans="2:21" ht="15" thickBot="1" x14ac:dyDescent="0.35">
      <c r="B161" s="44">
        <v>291</v>
      </c>
      <c r="C161" s="45">
        <v>7</v>
      </c>
      <c r="D161" s="292"/>
      <c r="E161" s="39" t="s">
        <v>56</v>
      </c>
      <c r="F161" s="23">
        <v>2108</v>
      </c>
      <c r="G161" s="24" t="s">
        <v>58</v>
      </c>
      <c r="H161" s="25">
        <f t="shared" si="154"/>
        <v>58.900037160906727</v>
      </c>
      <c r="I161" s="25">
        <v>634</v>
      </c>
      <c r="J161" s="26">
        <f t="shared" si="155"/>
        <v>3.9947974730583429</v>
      </c>
      <c r="K161" s="31">
        <v>43</v>
      </c>
      <c r="L161" s="27">
        <f t="shared" si="156"/>
        <v>2.0438498699368264</v>
      </c>
      <c r="M161" s="27">
        <v>22</v>
      </c>
      <c r="N161" s="27">
        <f t="shared" si="157"/>
        <v>64.938684503901897</v>
      </c>
      <c r="O161" s="27">
        <f t="shared" si="157"/>
        <v>699</v>
      </c>
      <c r="P161" s="28">
        <f t="shared" si="158"/>
        <v>34.966983963639478</v>
      </c>
      <c r="Q161" s="28">
        <f t="shared" si="158"/>
        <v>376.38461538461524</v>
      </c>
      <c r="R161" s="29">
        <f t="shared" si="159"/>
        <v>99.905668467541375</v>
      </c>
      <c r="S161" s="47">
        <f>O161/0.65</f>
        <v>1075.3846153846152</v>
      </c>
      <c r="T161" s="40">
        <f t="shared" si="160"/>
        <v>11.780007432181346</v>
      </c>
      <c r="U161" s="41">
        <f t="shared" si="161"/>
        <v>126.80000000000001</v>
      </c>
    </row>
    <row r="162" spans="2:21" x14ac:dyDescent="0.3">
      <c r="B162" s="43">
        <v>299</v>
      </c>
      <c r="C162" s="1">
        <v>7</v>
      </c>
      <c r="D162" s="291" t="s">
        <v>31</v>
      </c>
      <c r="E162" s="14" t="s">
        <v>56</v>
      </c>
      <c r="F162" s="10">
        <v>2201</v>
      </c>
      <c r="G162" s="2" t="s">
        <v>57</v>
      </c>
      <c r="H162" s="3">
        <f t="shared" ref="H162:H169" si="163">I162/10.764</f>
        <v>78.781122259383139</v>
      </c>
      <c r="I162" s="3">
        <v>848</v>
      </c>
      <c r="J162" s="4">
        <f t="shared" ref="J162:J169" si="164">K162/10.764</f>
        <v>10.126347082868822</v>
      </c>
      <c r="K162" s="5">
        <v>109</v>
      </c>
      <c r="L162" s="6">
        <f t="shared" ref="L162:L169" si="165">M162/10.764</f>
        <v>1.5793385358602752</v>
      </c>
      <c r="M162" s="6">
        <v>17</v>
      </c>
      <c r="N162" s="6">
        <f t="shared" ref="N162:O169" si="166">H162+J162+L162</f>
        <v>90.486807878112231</v>
      </c>
      <c r="O162" s="6">
        <f t="shared" si="166"/>
        <v>974</v>
      </c>
      <c r="P162" s="7">
        <f t="shared" ref="P162:Q169" si="167">R162-N162</f>
        <v>48.866592344853231</v>
      </c>
      <c r="Q162" s="7">
        <f t="shared" si="167"/>
        <v>526</v>
      </c>
      <c r="R162" s="8">
        <f t="shared" ref="R162:R169" si="168">S162/10.764</f>
        <v>139.35340022296546</v>
      </c>
      <c r="S162" s="9">
        <v>1500</v>
      </c>
      <c r="T162" s="36">
        <f t="shared" si="160"/>
        <v>15.756224451876628</v>
      </c>
      <c r="U162" s="38">
        <f t="shared" si="161"/>
        <v>169.60000000000002</v>
      </c>
    </row>
    <row r="163" spans="2:21" x14ac:dyDescent="0.3">
      <c r="B163" s="43">
        <v>300</v>
      </c>
      <c r="C163" s="1">
        <v>7</v>
      </c>
      <c r="D163" s="291"/>
      <c r="E163" s="14" t="s">
        <v>56</v>
      </c>
      <c r="F163" s="10">
        <v>2202</v>
      </c>
      <c r="G163" s="2" t="s">
        <v>57</v>
      </c>
      <c r="H163" s="3">
        <f t="shared" si="163"/>
        <v>78.87402452619844</v>
      </c>
      <c r="I163" s="3">
        <v>849</v>
      </c>
      <c r="J163" s="4">
        <f t="shared" si="164"/>
        <v>9.8476402824228924</v>
      </c>
      <c r="K163" s="5">
        <v>106</v>
      </c>
      <c r="L163" s="6">
        <f t="shared" si="165"/>
        <v>1.5793385358602752</v>
      </c>
      <c r="M163" s="6">
        <v>17</v>
      </c>
      <c r="N163" s="6">
        <f t="shared" si="166"/>
        <v>90.3010033444816</v>
      </c>
      <c r="O163" s="6">
        <f t="shared" si="166"/>
        <v>972</v>
      </c>
      <c r="P163" s="7">
        <f t="shared" si="167"/>
        <v>49.052396878483862</v>
      </c>
      <c r="Q163" s="7">
        <f t="shared" si="167"/>
        <v>528</v>
      </c>
      <c r="R163" s="8">
        <f t="shared" si="168"/>
        <v>139.35340022296546</v>
      </c>
      <c r="S163" s="9">
        <v>1500</v>
      </c>
      <c r="T163" s="36">
        <f t="shared" si="160"/>
        <v>15.774804905239689</v>
      </c>
      <c r="U163" s="38">
        <f t="shared" si="161"/>
        <v>169.8</v>
      </c>
    </row>
    <row r="164" spans="2:21" x14ac:dyDescent="0.3">
      <c r="B164" s="43">
        <v>301</v>
      </c>
      <c r="C164" s="1">
        <v>7</v>
      </c>
      <c r="D164" s="291"/>
      <c r="E164" s="14" t="s">
        <v>56</v>
      </c>
      <c r="F164" s="10">
        <v>2203</v>
      </c>
      <c r="G164" s="2" t="s">
        <v>58</v>
      </c>
      <c r="H164" s="3">
        <f t="shared" si="163"/>
        <v>61.129691564474179</v>
      </c>
      <c r="I164" s="3">
        <v>658</v>
      </c>
      <c r="J164" s="4">
        <f t="shared" si="164"/>
        <v>7.2463768115942031</v>
      </c>
      <c r="K164" s="5">
        <v>78</v>
      </c>
      <c r="L164" s="6">
        <f t="shared" si="165"/>
        <v>1.5793385358602752</v>
      </c>
      <c r="M164" s="6">
        <v>17</v>
      </c>
      <c r="N164" s="6">
        <f t="shared" si="166"/>
        <v>69.955406911928662</v>
      </c>
      <c r="O164" s="6">
        <f t="shared" si="166"/>
        <v>753</v>
      </c>
      <c r="P164" s="7">
        <f t="shared" si="167"/>
        <v>37.668296029500027</v>
      </c>
      <c r="Q164" s="7">
        <f t="shared" si="167"/>
        <v>405.46153846153834</v>
      </c>
      <c r="R164" s="8">
        <f t="shared" si="168"/>
        <v>107.62370294142869</v>
      </c>
      <c r="S164" s="9">
        <f>O164/0.65</f>
        <v>1158.4615384615383</v>
      </c>
      <c r="T164" s="36">
        <f t="shared" si="160"/>
        <v>12.225938312894835</v>
      </c>
      <c r="U164" s="38">
        <f t="shared" si="161"/>
        <v>131.6</v>
      </c>
    </row>
    <row r="165" spans="2:21" x14ac:dyDescent="0.3">
      <c r="B165" s="43">
        <v>302</v>
      </c>
      <c r="C165" s="1">
        <v>7</v>
      </c>
      <c r="D165" s="291"/>
      <c r="E165" s="14" t="s">
        <v>56</v>
      </c>
      <c r="F165" s="10">
        <v>2204</v>
      </c>
      <c r="G165" s="2" t="s">
        <v>57</v>
      </c>
      <c r="H165" s="3">
        <f t="shared" si="163"/>
        <v>84.076551467855822</v>
      </c>
      <c r="I165" s="3">
        <v>905</v>
      </c>
      <c r="J165" s="4">
        <f t="shared" si="164"/>
        <v>9.8476402824228924</v>
      </c>
      <c r="K165" s="5">
        <v>106</v>
      </c>
      <c r="L165" s="6">
        <f t="shared" si="165"/>
        <v>1.6722408026755853</v>
      </c>
      <c r="M165" s="6">
        <v>18</v>
      </c>
      <c r="N165" s="6">
        <f t="shared" si="166"/>
        <v>95.596432552954298</v>
      </c>
      <c r="O165" s="6">
        <f t="shared" si="166"/>
        <v>1029</v>
      </c>
      <c r="P165" s="7">
        <f t="shared" si="167"/>
        <v>51.475002143898479</v>
      </c>
      <c r="Q165" s="7">
        <f t="shared" si="167"/>
        <v>554.07692307692309</v>
      </c>
      <c r="R165" s="8">
        <f t="shared" si="168"/>
        <v>147.07143469685278</v>
      </c>
      <c r="S165" s="9">
        <f t="shared" ref="S165:S168" si="169">O165/0.65</f>
        <v>1583.0769230769231</v>
      </c>
      <c r="T165" s="36">
        <f t="shared" si="160"/>
        <v>16.815310293571166</v>
      </c>
      <c r="U165" s="38">
        <f t="shared" si="161"/>
        <v>181</v>
      </c>
    </row>
    <row r="166" spans="2:21" x14ac:dyDescent="0.3">
      <c r="B166" s="43">
        <v>303</v>
      </c>
      <c r="C166" s="1">
        <v>7</v>
      </c>
      <c r="D166" s="291"/>
      <c r="E166" s="14" t="s">
        <v>56</v>
      </c>
      <c r="F166" s="10">
        <v>2205</v>
      </c>
      <c r="G166" s="2" t="s">
        <v>57</v>
      </c>
      <c r="H166" s="3">
        <f t="shared" si="163"/>
        <v>82.868821999256781</v>
      </c>
      <c r="I166" s="3">
        <v>892</v>
      </c>
      <c r="J166" s="4">
        <f t="shared" si="164"/>
        <v>9.6618357487922708</v>
      </c>
      <c r="K166" s="5">
        <v>104</v>
      </c>
      <c r="L166" s="6">
        <f t="shared" si="165"/>
        <v>1.3935340022296545</v>
      </c>
      <c r="M166" s="6">
        <v>15</v>
      </c>
      <c r="N166" s="6">
        <f t="shared" si="166"/>
        <v>93.924191750278709</v>
      </c>
      <c r="O166" s="6">
        <f t="shared" si="166"/>
        <v>1011</v>
      </c>
      <c r="P166" s="7">
        <f t="shared" si="167"/>
        <v>50.57456478861161</v>
      </c>
      <c r="Q166" s="7">
        <f t="shared" si="167"/>
        <v>544.38461538461524</v>
      </c>
      <c r="R166" s="8">
        <f t="shared" si="168"/>
        <v>144.49875653889032</v>
      </c>
      <c r="S166" s="9">
        <f t="shared" si="169"/>
        <v>1555.3846153846152</v>
      </c>
      <c r="T166" s="36">
        <f t="shared" si="160"/>
        <v>16.573764399851356</v>
      </c>
      <c r="U166" s="38">
        <f t="shared" si="161"/>
        <v>178.4</v>
      </c>
    </row>
    <row r="167" spans="2:21" x14ac:dyDescent="0.3">
      <c r="B167" s="43">
        <v>304</v>
      </c>
      <c r="C167" s="1">
        <v>7</v>
      </c>
      <c r="D167" s="291"/>
      <c r="E167" s="14" t="s">
        <v>56</v>
      </c>
      <c r="F167" s="10">
        <v>2206</v>
      </c>
      <c r="G167" s="2" t="s">
        <v>58</v>
      </c>
      <c r="H167" s="3">
        <f t="shared" si="163"/>
        <v>58.900037160906727</v>
      </c>
      <c r="I167" s="3">
        <v>634</v>
      </c>
      <c r="J167" s="4">
        <f t="shared" si="164"/>
        <v>3.9947974730583429</v>
      </c>
      <c r="K167" s="5">
        <v>43</v>
      </c>
      <c r="L167" s="6">
        <f t="shared" si="165"/>
        <v>2.0438498699368264</v>
      </c>
      <c r="M167" s="6">
        <v>22</v>
      </c>
      <c r="N167" s="6">
        <f t="shared" si="166"/>
        <v>64.938684503901897</v>
      </c>
      <c r="O167" s="6">
        <f t="shared" si="166"/>
        <v>699</v>
      </c>
      <c r="P167" s="7">
        <f t="shared" si="167"/>
        <v>34.966983963639478</v>
      </c>
      <c r="Q167" s="7">
        <f t="shared" si="167"/>
        <v>376.38461538461524</v>
      </c>
      <c r="R167" s="8">
        <f t="shared" si="168"/>
        <v>99.905668467541375</v>
      </c>
      <c r="S167" s="9">
        <f t="shared" si="169"/>
        <v>1075.3846153846152</v>
      </c>
      <c r="T167" s="36">
        <f t="shared" si="160"/>
        <v>11.780007432181346</v>
      </c>
      <c r="U167" s="38">
        <f t="shared" si="161"/>
        <v>126.80000000000001</v>
      </c>
    </row>
    <row r="168" spans="2:21" x14ac:dyDescent="0.3">
      <c r="B168" s="43">
        <v>305</v>
      </c>
      <c r="C168" s="1">
        <v>7</v>
      </c>
      <c r="D168" s="291"/>
      <c r="E168" s="14" t="s">
        <v>56</v>
      </c>
      <c r="F168" s="10">
        <v>2207</v>
      </c>
      <c r="G168" s="2" t="s">
        <v>58</v>
      </c>
      <c r="H168" s="3">
        <f t="shared" si="163"/>
        <v>58.900037160906727</v>
      </c>
      <c r="I168" s="3">
        <v>634</v>
      </c>
      <c r="J168" s="4">
        <f t="shared" si="164"/>
        <v>3.9947974730583429</v>
      </c>
      <c r="K168" s="5">
        <v>43</v>
      </c>
      <c r="L168" s="6">
        <f t="shared" si="165"/>
        <v>2.0438498699368264</v>
      </c>
      <c r="M168" s="6">
        <v>22</v>
      </c>
      <c r="N168" s="6">
        <f t="shared" si="166"/>
        <v>64.938684503901897</v>
      </c>
      <c r="O168" s="6">
        <f t="shared" si="166"/>
        <v>699</v>
      </c>
      <c r="P168" s="7">
        <f t="shared" si="167"/>
        <v>34.966983963639478</v>
      </c>
      <c r="Q168" s="7">
        <f t="shared" si="167"/>
        <v>376.38461538461524</v>
      </c>
      <c r="R168" s="8">
        <f t="shared" si="168"/>
        <v>99.905668467541375</v>
      </c>
      <c r="S168" s="9">
        <f t="shared" si="169"/>
        <v>1075.3846153846152</v>
      </c>
      <c r="T168" s="36">
        <f t="shared" si="160"/>
        <v>11.780007432181346</v>
      </c>
      <c r="U168" s="38">
        <f t="shared" si="161"/>
        <v>126.80000000000001</v>
      </c>
    </row>
    <row r="169" spans="2:21" ht="15" thickBot="1" x14ac:dyDescent="0.35">
      <c r="B169" s="44">
        <v>306</v>
      </c>
      <c r="C169" s="45">
        <v>7</v>
      </c>
      <c r="D169" s="292"/>
      <c r="E169" s="39" t="s">
        <v>56</v>
      </c>
      <c r="F169" s="23">
        <v>2208</v>
      </c>
      <c r="G169" s="24" t="s">
        <v>58</v>
      </c>
      <c r="H169" s="25">
        <f t="shared" si="163"/>
        <v>58.900037160906727</v>
      </c>
      <c r="I169" s="25">
        <v>634</v>
      </c>
      <c r="J169" s="26">
        <f t="shared" si="164"/>
        <v>3.9947974730583429</v>
      </c>
      <c r="K169" s="31">
        <v>43</v>
      </c>
      <c r="L169" s="27">
        <f t="shared" si="165"/>
        <v>2.0438498699368264</v>
      </c>
      <c r="M169" s="27">
        <v>22</v>
      </c>
      <c r="N169" s="27">
        <f t="shared" si="166"/>
        <v>64.938684503901897</v>
      </c>
      <c r="O169" s="27">
        <f t="shared" si="166"/>
        <v>699</v>
      </c>
      <c r="P169" s="28">
        <f t="shared" si="167"/>
        <v>34.966983963639478</v>
      </c>
      <c r="Q169" s="28">
        <f t="shared" si="167"/>
        <v>376.38461538461524</v>
      </c>
      <c r="R169" s="29">
        <f t="shared" si="168"/>
        <v>99.905668467541375</v>
      </c>
      <c r="S169" s="47">
        <f>O169/0.65</f>
        <v>1075.3846153846152</v>
      </c>
      <c r="T169" s="40">
        <f t="shared" si="160"/>
        <v>11.780007432181346</v>
      </c>
      <c r="U169" s="41">
        <f t="shared" si="161"/>
        <v>126.80000000000001</v>
      </c>
    </row>
    <row r="170" spans="2:21" x14ac:dyDescent="0.3">
      <c r="B170" s="43">
        <v>314</v>
      </c>
      <c r="C170" s="1">
        <v>7</v>
      </c>
      <c r="D170" s="291" t="s">
        <v>32</v>
      </c>
      <c r="E170" s="14" t="s">
        <v>56</v>
      </c>
      <c r="F170" s="10">
        <v>2301</v>
      </c>
      <c r="G170" s="2" t="s">
        <v>57</v>
      </c>
      <c r="H170" s="3">
        <f t="shared" ref="H170:H177" si="170">I170/10.764</f>
        <v>78.781122259383139</v>
      </c>
      <c r="I170" s="3">
        <v>848</v>
      </c>
      <c r="J170" s="4">
        <f t="shared" ref="J170:J177" si="171">K170/10.764</f>
        <v>10.126347082868822</v>
      </c>
      <c r="K170" s="5">
        <v>109</v>
      </c>
      <c r="L170" s="6">
        <f t="shared" ref="L170:L177" si="172">M170/10.764</f>
        <v>1.5793385358602752</v>
      </c>
      <c r="M170" s="6">
        <v>17</v>
      </c>
      <c r="N170" s="6">
        <f t="shared" ref="N170:O177" si="173">H170+J170+L170</f>
        <v>90.486807878112231</v>
      </c>
      <c r="O170" s="6">
        <f t="shared" si="173"/>
        <v>974</v>
      </c>
      <c r="P170" s="7">
        <f t="shared" ref="P170:Q177" si="174">R170-N170</f>
        <v>48.866592344853231</v>
      </c>
      <c r="Q170" s="7">
        <f t="shared" si="174"/>
        <v>526</v>
      </c>
      <c r="R170" s="8">
        <f t="shared" ref="R170:R177" si="175">S170/10.764</f>
        <v>139.35340022296546</v>
      </c>
      <c r="S170" s="9">
        <v>1500</v>
      </c>
      <c r="T170" s="36">
        <f t="shared" si="160"/>
        <v>15.756224451876628</v>
      </c>
      <c r="U170" s="38">
        <f t="shared" si="161"/>
        <v>169.60000000000002</v>
      </c>
    </row>
    <row r="171" spans="2:21" x14ac:dyDescent="0.3">
      <c r="B171" s="43">
        <v>315</v>
      </c>
      <c r="C171" s="1">
        <v>7</v>
      </c>
      <c r="D171" s="291"/>
      <c r="E171" s="14" t="s">
        <v>56</v>
      </c>
      <c r="F171" s="10">
        <v>2302</v>
      </c>
      <c r="G171" s="2" t="s">
        <v>57</v>
      </c>
      <c r="H171" s="3">
        <f t="shared" si="170"/>
        <v>78.87402452619844</v>
      </c>
      <c r="I171" s="3">
        <v>849</v>
      </c>
      <c r="J171" s="4">
        <f t="shared" si="171"/>
        <v>9.8476402824228924</v>
      </c>
      <c r="K171" s="5">
        <v>106</v>
      </c>
      <c r="L171" s="6">
        <f t="shared" si="172"/>
        <v>1.5793385358602752</v>
      </c>
      <c r="M171" s="6">
        <v>17</v>
      </c>
      <c r="N171" s="6">
        <f t="shared" si="173"/>
        <v>90.3010033444816</v>
      </c>
      <c r="O171" s="6">
        <f t="shared" si="173"/>
        <v>972</v>
      </c>
      <c r="P171" s="7">
        <f t="shared" si="174"/>
        <v>49.052396878483862</v>
      </c>
      <c r="Q171" s="7">
        <f t="shared" si="174"/>
        <v>528</v>
      </c>
      <c r="R171" s="8">
        <f t="shared" si="175"/>
        <v>139.35340022296546</v>
      </c>
      <c r="S171" s="9">
        <v>1500</v>
      </c>
      <c r="T171" s="36">
        <f t="shared" si="160"/>
        <v>15.774804905239689</v>
      </c>
      <c r="U171" s="38">
        <f t="shared" si="161"/>
        <v>169.8</v>
      </c>
    </row>
    <row r="172" spans="2:21" x14ac:dyDescent="0.3">
      <c r="B172" s="43">
        <v>316</v>
      </c>
      <c r="C172" s="1">
        <v>7</v>
      </c>
      <c r="D172" s="291"/>
      <c r="E172" s="14" t="s">
        <v>56</v>
      </c>
      <c r="F172" s="10">
        <v>2303</v>
      </c>
      <c r="G172" s="2" t="s">
        <v>58</v>
      </c>
      <c r="H172" s="3">
        <f t="shared" si="170"/>
        <v>61.129691564474179</v>
      </c>
      <c r="I172" s="3">
        <v>658</v>
      </c>
      <c r="J172" s="4">
        <f t="shared" si="171"/>
        <v>7.2463768115942031</v>
      </c>
      <c r="K172" s="5">
        <v>78</v>
      </c>
      <c r="L172" s="6">
        <f t="shared" si="172"/>
        <v>1.5793385358602752</v>
      </c>
      <c r="M172" s="6">
        <v>17</v>
      </c>
      <c r="N172" s="6">
        <f t="shared" si="173"/>
        <v>69.955406911928662</v>
      </c>
      <c r="O172" s="6">
        <f t="shared" si="173"/>
        <v>753</v>
      </c>
      <c r="P172" s="7">
        <f t="shared" si="174"/>
        <v>37.668296029500027</v>
      </c>
      <c r="Q172" s="7">
        <f t="shared" si="174"/>
        <v>405.46153846153834</v>
      </c>
      <c r="R172" s="8">
        <f t="shared" si="175"/>
        <v>107.62370294142869</v>
      </c>
      <c r="S172" s="9">
        <f>O172/0.65</f>
        <v>1158.4615384615383</v>
      </c>
      <c r="T172" s="36">
        <f t="shared" si="160"/>
        <v>12.225938312894835</v>
      </c>
      <c r="U172" s="38">
        <f t="shared" si="161"/>
        <v>131.6</v>
      </c>
    </row>
    <row r="173" spans="2:21" x14ac:dyDescent="0.3">
      <c r="B173" s="43">
        <v>317</v>
      </c>
      <c r="C173" s="1">
        <v>7</v>
      </c>
      <c r="D173" s="291"/>
      <c r="E173" s="14" t="s">
        <v>56</v>
      </c>
      <c r="F173" s="10">
        <v>2304</v>
      </c>
      <c r="G173" s="2" t="s">
        <v>57</v>
      </c>
      <c r="H173" s="3">
        <f t="shared" si="170"/>
        <v>84.076551467855822</v>
      </c>
      <c r="I173" s="3">
        <v>905</v>
      </c>
      <c r="J173" s="4">
        <f t="shared" si="171"/>
        <v>9.8476402824228924</v>
      </c>
      <c r="K173" s="5">
        <v>106</v>
      </c>
      <c r="L173" s="6">
        <f t="shared" si="172"/>
        <v>1.6722408026755853</v>
      </c>
      <c r="M173" s="6">
        <v>18</v>
      </c>
      <c r="N173" s="6">
        <f t="shared" si="173"/>
        <v>95.596432552954298</v>
      </c>
      <c r="O173" s="6">
        <f t="shared" si="173"/>
        <v>1029</v>
      </c>
      <c r="P173" s="7">
        <f t="shared" si="174"/>
        <v>51.475002143898479</v>
      </c>
      <c r="Q173" s="7">
        <f t="shared" si="174"/>
        <v>554.07692307692309</v>
      </c>
      <c r="R173" s="8">
        <f t="shared" si="175"/>
        <v>147.07143469685278</v>
      </c>
      <c r="S173" s="9">
        <f t="shared" ref="S173:S176" si="176">O173/0.65</f>
        <v>1583.0769230769231</v>
      </c>
      <c r="T173" s="36">
        <f t="shared" si="160"/>
        <v>16.815310293571166</v>
      </c>
      <c r="U173" s="38">
        <f t="shared" si="161"/>
        <v>181</v>
      </c>
    </row>
    <row r="174" spans="2:21" x14ac:dyDescent="0.3">
      <c r="B174" s="43">
        <v>318</v>
      </c>
      <c r="C174" s="1">
        <v>7</v>
      </c>
      <c r="D174" s="291"/>
      <c r="E174" s="14" t="s">
        <v>56</v>
      </c>
      <c r="F174" s="10">
        <v>2305</v>
      </c>
      <c r="G174" s="2" t="s">
        <v>57</v>
      </c>
      <c r="H174" s="3">
        <f t="shared" si="170"/>
        <v>82.868821999256781</v>
      </c>
      <c r="I174" s="3">
        <v>892</v>
      </c>
      <c r="J174" s="4">
        <f t="shared" si="171"/>
        <v>9.6618357487922708</v>
      </c>
      <c r="K174" s="5">
        <v>104</v>
      </c>
      <c r="L174" s="6">
        <f t="shared" si="172"/>
        <v>1.3935340022296545</v>
      </c>
      <c r="M174" s="6">
        <v>15</v>
      </c>
      <c r="N174" s="6">
        <f t="shared" si="173"/>
        <v>93.924191750278709</v>
      </c>
      <c r="O174" s="6">
        <f t="shared" si="173"/>
        <v>1011</v>
      </c>
      <c r="P174" s="7">
        <f t="shared" si="174"/>
        <v>50.57456478861161</v>
      </c>
      <c r="Q174" s="7">
        <f t="shared" si="174"/>
        <v>544.38461538461524</v>
      </c>
      <c r="R174" s="8">
        <f t="shared" si="175"/>
        <v>144.49875653889032</v>
      </c>
      <c r="S174" s="9">
        <f t="shared" si="176"/>
        <v>1555.3846153846152</v>
      </c>
      <c r="T174" s="36">
        <f t="shared" si="160"/>
        <v>16.573764399851356</v>
      </c>
      <c r="U174" s="38">
        <f t="shared" si="161"/>
        <v>178.4</v>
      </c>
    </row>
    <row r="175" spans="2:21" x14ac:dyDescent="0.3">
      <c r="B175" s="43">
        <v>319</v>
      </c>
      <c r="C175" s="1">
        <v>7</v>
      </c>
      <c r="D175" s="291"/>
      <c r="E175" s="14" t="s">
        <v>56</v>
      </c>
      <c r="F175" s="10">
        <v>2306</v>
      </c>
      <c r="G175" s="2" t="s">
        <v>58</v>
      </c>
      <c r="H175" s="3">
        <f t="shared" si="170"/>
        <v>58.900037160906727</v>
      </c>
      <c r="I175" s="3">
        <v>634</v>
      </c>
      <c r="J175" s="4">
        <f t="shared" si="171"/>
        <v>3.9947974730583429</v>
      </c>
      <c r="K175" s="5">
        <v>43</v>
      </c>
      <c r="L175" s="6">
        <f t="shared" si="172"/>
        <v>2.0438498699368264</v>
      </c>
      <c r="M175" s="6">
        <v>22</v>
      </c>
      <c r="N175" s="6">
        <f t="shared" si="173"/>
        <v>64.938684503901897</v>
      </c>
      <c r="O175" s="6">
        <f t="shared" si="173"/>
        <v>699</v>
      </c>
      <c r="P175" s="7">
        <f t="shared" si="174"/>
        <v>34.966983963639478</v>
      </c>
      <c r="Q175" s="7">
        <f t="shared" si="174"/>
        <v>376.38461538461524</v>
      </c>
      <c r="R175" s="8">
        <f t="shared" si="175"/>
        <v>99.905668467541375</v>
      </c>
      <c r="S175" s="9">
        <f t="shared" si="176"/>
        <v>1075.3846153846152</v>
      </c>
      <c r="T175" s="36">
        <f t="shared" si="160"/>
        <v>11.780007432181346</v>
      </c>
      <c r="U175" s="38">
        <f t="shared" si="161"/>
        <v>126.80000000000001</v>
      </c>
    </row>
    <row r="176" spans="2:21" x14ac:dyDescent="0.3">
      <c r="B176" s="43">
        <v>320</v>
      </c>
      <c r="C176" s="1">
        <v>7</v>
      </c>
      <c r="D176" s="291"/>
      <c r="E176" s="14" t="s">
        <v>56</v>
      </c>
      <c r="F176" s="10">
        <v>2307</v>
      </c>
      <c r="G176" s="2" t="s">
        <v>58</v>
      </c>
      <c r="H176" s="3">
        <f t="shared" si="170"/>
        <v>58.900037160906727</v>
      </c>
      <c r="I176" s="3">
        <v>634</v>
      </c>
      <c r="J176" s="4">
        <f t="shared" si="171"/>
        <v>3.9947974730583429</v>
      </c>
      <c r="K176" s="5">
        <v>43</v>
      </c>
      <c r="L176" s="6">
        <f t="shared" si="172"/>
        <v>2.0438498699368264</v>
      </c>
      <c r="M176" s="6">
        <v>22</v>
      </c>
      <c r="N176" s="6">
        <f t="shared" si="173"/>
        <v>64.938684503901897</v>
      </c>
      <c r="O176" s="6">
        <f t="shared" si="173"/>
        <v>699</v>
      </c>
      <c r="P176" s="7">
        <f t="shared" si="174"/>
        <v>34.966983963639478</v>
      </c>
      <c r="Q176" s="7">
        <f t="shared" si="174"/>
        <v>376.38461538461524</v>
      </c>
      <c r="R176" s="8">
        <f t="shared" si="175"/>
        <v>99.905668467541375</v>
      </c>
      <c r="S176" s="9">
        <f t="shared" si="176"/>
        <v>1075.3846153846152</v>
      </c>
      <c r="T176" s="36">
        <f t="shared" si="160"/>
        <v>11.780007432181346</v>
      </c>
      <c r="U176" s="38">
        <f t="shared" si="161"/>
        <v>126.80000000000001</v>
      </c>
    </row>
    <row r="177" spans="2:21" ht="15" thickBot="1" x14ac:dyDescent="0.35">
      <c r="B177" s="44">
        <v>321</v>
      </c>
      <c r="C177" s="45">
        <v>7</v>
      </c>
      <c r="D177" s="292"/>
      <c r="E177" s="39" t="s">
        <v>56</v>
      </c>
      <c r="F177" s="23">
        <v>2308</v>
      </c>
      <c r="G177" s="24" t="s">
        <v>58</v>
      </c>
      <c r="H177" s="25">
        <f t="shared" si="170"/>
        <v>58.900037160906727</v>
      </c>
      <c r="I177" s="25">
        <v>634</v>
      </c>
      <c r="J177" s="26">
        <f t="shared" si="171"/>
        <v>3.9947974730583429</v>
      </c>
      <c r="K177" s="31">
        <v>43</v>
      </c>
      <c r="L177" s="27">
        <f t="shared" si="172"/>
        <v>2.0438498699368264</v>
      </c>
      <c r="M177" s="27">
        <v>22</v>
      </c>
      <c r="N177" s="27">
        <f t="shared" si="173"/>
        <v>64.938684503901897</v>
      </c>
      <c r="O177" s="27">
        <f t="shared" si="173"/>
        <v>699</v>
      </c>
      <c r="P177" s="28">
        <f t="shared" si="174"/>
        <v>34.966983963639478</v>
      </c>
      <c r="Q177" s="28">
        <f t="shared" si="174"/>
        <v>376.38461538461524</v>
      </c>
      <c r="R177" s="29">
        <f t="shared" si="175"/>
        <v>99.905668467541375</v>
      </c>
      <c r="S177" s="47">
        <f>O177/0.65</f>
        <v>1075.3846153846152</v>
      </c>
      <c r="T177" s="40">
        <f t="shared" si="160"/>
        <v>11.780007432181346</v>
      </c>
      <c r="U177" s="41">
        <f t="shared" si="161"/>
        <v>126.80000000000001</v>
      </c>
    </row>
    <row r="178" spans="2:21" x14ac:dyDescent="0.3">
      <c r="B178" s="43">
        <v>329</v>
      </c>
      <c r="C178" s="1">
        <v>7</v>
      </c>
      <c r="D178" s="291" t="s">
        <v>33</v>
      </c>
      <c r="E178" s="14" t="s">
        <v>56</v>
      </c>
      <c r="F178" s="10">
        <v>2401</v>
      </c>
      <c r="G178" s="2" t="s">
        <v>57</v>
      </c>
      <c r="H178" s="3">
        <f t="shared" ref="H178:H185" si="177">I178/10.764</f>
        <v>78.781122259383139</v>
      </c>
      <c r="I178" s="3">
        <v>848</v>
      </c>
      <c r="J178" s="4">
        <f t="shared" ref="J178:J185" si="178">K178/10.764</f>
        <v>10.126347082868822</v>
      </c>
      <c r="K178" s="5">
        <v>109</v>
      </c>
      <c r="L178" s="6">
        <f t="shared" ref="L178:L185" si="179">M178/10.764</f>
        <v>1.5793385358602752</v>
      </c>
      <c r="M178" s="6">
        <v>17</v>
      </c>
      <c r="N178" s="6">
        <f t="shared" ref="N178:O185" si="180">H178+J178+L178</f>
        <v>90.486807878112231</v>
      </c>
      <c r="O178" s="6">
        <f t="shared" si="180"/>
        <v>974</v>
      </c>
      <c r="P178" s="7">
        <f t="shared" ref="P178:Q185" si="181">R178-N178</f>
        <v>48.866592344853231</v>
      </c>
      <c r="Q178" s="7">
        <f t="shared" si="181"/>
        <v>526</v>
      </c>
      <c r="R178" s="8">
        <f t="shared" ref="R178:R185" si="182">S178/10.764</f>
        <v>139.35340022296546</v>
      </c>
      <c r="S178" s="9">
        <v>1500</v>
      </c>
      <c r="T178" s="36">
        <f t="shared" si="160"/>
        <v>15.756224451876628</v>
      </c>
      <c r="U178" s="38">
        <f t="shared" si="161"/>
        <v>169.60000000000002</v>
      </c>
    </row>
    <row r="179" spans="2:21" x14ac:dyDescent="0.3">
      <c r="B179" s="43">
        <v>330</v>
      </c>
      <c r="C179" s="1">
        <v>7</v>
      </c>
      <c r="D179" s="291"/>
      <c r="E179" s="14" t="s">
        <v>56</v>
      </c>
      <c r="F179" s="10">
        <v>2402</v>
      </c>
      <c r="G179" s="2" t="s">
        <v>57</v>
      </c>
      <c r="H179" s="3">
        <f t="shared" si="177"/>
        <v>78.87402452619844</v>
      </c>
      <c r="I179" s="3">
        <v>849</v>
      </c>
      <c r="J179" s="4">
        <f t="shared" si="178"/>
        <v>9.8476402824228924</v>
      </c>
      <c r="K179" s="5">
        <v>106</v>
      </c>
      <c r="L179" s="6">
        <f t="shared" si="179"/>
        <v>1.5793385358602752</v>
      </c>
      <c r="M179" s="6">
        <v>17</v>
      </c>
      <c r="N179" s="6">
        <f t="shared" si="180"/>
        <v>90.3010033444816</v>
      </c>
      <c r="O179" s="6">
        <f t="shared" si="180"/>
        <v>972</v>
      </c>
      <c r="P179" s="7">
        <f t="shared" si="181"/>
        <v>49.052396878483862</v>
      </c>
      <c r="Q179" s="7">
        <f t="shared" si="181"/>
        <v>528</v>
      </c>
      <c r="R179" s="8">
        <f t="shared" si="182"/>
        <v>139.35340022296546</v>
      </c>
      <c r="S179" s="9">
        <v>1500</v>
      </c>
      <c r="T179" s="36">
        <f t="shared" si="160"/>
        <v>15.774804905239689</v>
      </c>
      <c r="U179" s="38">
        <f t="shared" si="161"/>
        <v>169.8</v>
      </c>
    </row>
    <row r="180" spans="2:21" x14ac:dyDescent="0.3">
      <c r="B180" s="43">
        <v>331</v>
      </c>
      <c r="C180" s="1">
        <v>7</v>
      </c>
      <c r="D180" s="291"/>
      <c r="E180" s="14" t="s">
        <v>56</v>
      </c>
      <c r="F180" s="10">
        <v>2403</v>
      </c>
      <c r="G180" s="2" t="s">
        <v>58</v>
      </c>
      <c r="H180" s="3">
        <f t="shared" si="177"/>
        <v>61.129691564474179</v>
      </c>
      <c r="I180" s="3">
        <v>658</v>
      </c>
      <c r="J180" s="4">
        <f t="shared" si="178"/>
        <v>7.2463768115942031</v>
      </c>
      <c r="K180" s="5">
        <v>78</v>
      </c>
      <c r="L180" s="6">
        <f t="shared" si="179"/>
        <v>1.5793385358602752</v>
      </c>
      <c r="M180" s="6">
        <v>17</v>
      </c>
      <c r="N180" s="6">
        <f t="shared" si="180"/>
        <v>69.955406911928662</v>
      </c>
      <c r="O180" s="6">
        <f t="shared" si="180"/>
        <v>753</v>
      </c>
      <c r="P180" s="7">
        <f t="shared" si="181"/>
        <v>37.668296029500027</v>
      </c>
      <c r="Q180" s="7">
        <f t="shared" si="181"/>
        <v>405.46153846153834</v>
      </c>
      <c r="R180" s="8">
        <f t="shared" si="182"/>
        <v>107.62370294142869</v>
      </c>
      <c r="S180" s="9">
        <f>O180/0.65</f>
        <v>1158.4615384615383</v>
      </c>
      <c r="T180" s="36">
        <f t="shared" si="160"/>
        <v>12.225938312894835</v>
      </c>
      <c r="U180" s="38">
        <f t="shared" si="161"/>
        <v>131.6</v>
      </c>
    </row>
    <row r="181" spans="2:21" x14ac:dyDescent="0.3">
      <c r="B181" s="43">
        <v>332</v>
      </c>
      <c r="C181" s="1">
        <v>7</v>
      </c>
      <c r="D181" s="291"/>
      <c r="E181" s="14" t="s">
        <v>56</v>
      </c>
      <c r="F181" s="10">
        <v>2404</v>
      </c>
      <c r="G181" s="2" t="s">
        <v>57</v>
      </c>
      <c r="H181" s="3">
        <f t="shared" si="177"/>
        <v>84.076551467855822</v>
      </c>
      <c r="I181" s="3">
        <v>905</v>
      </c>
      <c r="J181" s="4">
        <f t="shared" si="178"/>
        <v>9.8476402824228924</v>
      </c>
      <c r="K181" s="5">
        <v>106</v>
      </c>
      <c r="L181" s="6">
        <f t="shared" si="179"/>
        <v>1.6722408026755853</v>
      </c>
      <c r="M181" s="6">
        <v>18</v>
      </c>
      <c r="N181" s="6">
        <f t="shared" si="180"/>
        <v>95.596432552954298</v>
      </c>
      <c r="O181" s="6">
        <f t="shared" si="180"/>
        <v>1029</v>
      </c>
      <c r="P181" s="7">
        <f t="shared" si="181"/>
        <v>51.475002143898479</v>
      </c>
      <c r="Q181" s="7">
        <f t="shared" si="181"/>
        <v>554.07692307692309</v>
      </c>
      <c r="R181" s="8">
        <f t="shared" si="182"/>
        <v>147.07143469685278</v>
      </c>
      <c r="S181" s="9">
        <f t="shared" ref="S181:S184" si="183">O181/0.65</f>
        <v>1583.0769230769231</v>
      </c>
      <c r="T181" s="36">
        <f t="shared" si="160"/>
        <v>16.815310293571166</v>
      </c>
      <c r="U181" s="38">
        <f t="shared" si="161"/>
        <v>181</v>
      </c>
    </row>
    <row r="182" spans="2:21" x14ac:dyDescent="0.3">
      <c r="B182" s="43">
        <v>333</v>
      </c>
      <c r="C182" s="1">
        <v>7</v>
      </c>
      <c r="D182" s="291"/>
      <c r="E182" s="14" t="s">
        <v>56</v>
      </c>
      <c r="F182" s="10">
        <v>2405</v>
      </c>
      <c r="G182" s="2" t="s">
        <v>57</v>
      </c>
      <c r="H182" s="3">
        <f t="shared" si="177"/>
        <v>82.868821999256781</v>
      </c>
      <c r="I182" s="3">
        <v>892</v>
      </c>
      <c r="J182" s="4">
        <f t="shared" si="178"/>
        <v>9.6618357487922708</v>
      </c>
      <c r="K182" s="5">
        <v>104</v>
      </c>
      <c r="L182" s="6">
        <f t="shared" si="179"/>
        <v>1.3935340022296545</v>
      </c>
      <c r="M182" s="6">
        <v>15</v>
      </c>
      <c r="N182" s="6">
        <f t="shared" si="180"/>
        <v>93.924191750278709</v>
      </c>
      <c r="O182" s="6">
        <f t="shared" si="180"/>
        <v>1011</v>
      </c>
      <c r="P182" s="7">
        <f t="shared" si="181"/>
        <v>50.57456478861161</v>
      </c>
      <c r="Q182" s="7">
        <f t="shared" si="181"/>
        <v>544.38461538461524</v>
      </c>
      <c r="R182" s="8">
        <f t="shared" si="182"/>
        <v>144.49875653889032</v>
      </c>
      <c r="S182" s="9">
        <f t="shared" si="183"/>
        <v>1555.3846153846152</v>
      </c>
      <c r="T182" s="36">
        <f t="shared" si="160"/>
        <v>16.573764399851356</v>
      </c>
      <c r="U182" s="38">
        <f t="shared" si="161"/>
        <v>178.4</v>
      </c>
    </row>
    <row r="183" spans="2:21" x14ac:dyDescent="0.3">
      <c r="B183" s="43">
        <v>334</v>
      </c>
      <c r="C183" s="1">
        <v>7</v>
      </c>
      <c r="D183" s="291"/>
      <c r="E183" s="14" t="s">
        <v>56</v>
      </c>
      <c r="F183" s="10">
        <v>2406</v>
      </c>
      <c r="G183" s="2" t="s">
        <v>58</v>
      </c>
      <c r="H183" s="3">
        <f t="shared" si="177"/>
        <v>58.900037160906727</v>
      </c>
      <c r="I183" s="3">
        <v>634</v>
      </c>
      <c r="J183" s="4">
        <f t="shared" si="178"/>
        <v>3.9947974730583429</v>
      </c>
      <c r="K183" s="5">
        <v>43</v>
      </c>
      <c r="L183" s="6">
        <f t="shared" si="179"/>
        <v>2.0438498699368264</v>
      </c>
      <c r="M183" s="6">
        <v>22</v>
      </c>
      <c r="N183" s="6">
        <f t="shared" si="180"/>
        <v>64.938684503901897</v>
      </c>
      <c r="O183" s="6">
        <f t="shared" si="180"/>
        <v>699</v>
      </c>
      <c r="P183" s="7">
        <f t="shared" si="181"/>
        <v>34.966983963639478</v>
      </c>
      <c r="Q183" s="7">
        <f t="shared" si="181"/>
        <v>376.38461538461524</v>
      </c>
      <c r="R183" s="8">
        <f t="shared" si="182"/>
        <v>99.905668467541375</v>
      </c>
      <c r="S183" s="9">
        <f t="shared" si="183"/>
        <v>1075.3846153846152</v>
      </c>
      <c r="T183" s="36">
        <f t="shared" si="160"/>
        <v>11.780007432181346</v>
      </c>
      <c r="U183" s="38">
        <f t="shared" si="161"/>
        <v>126.80000000000001</v>
      </c>
    </row>
    <row r="184" spans="2:21" x14ac:dyDescent="0.3">
      <c r="B184" s="43">
        <v>335</v>
      </c>
      <c r="C184" s="1">
        <v>7</v>
      </c>
      <c r="D184" s="291"/>
      <c r="E184" s="14" t="s">
        <v>56</v>
      </c>
      <c r="F184" s="10">
        <v>2407</v>
      </c>
      <c r="G184" s="2" t="s">
        <v>58</v>
      </c>
      <c r="H184" s="3">
        <f t="shared" si="177"/>
        <v>58.900037160906727</v>
      </c>
      <c r="I184" s="3">
        <v>634</v>
      </c>
      <c r="J184" s="4">
        <f t="shared" si="178"/>
        <v>3.9947974730583429</v>
      </c>
      <c r="K184" s="5">
        <v>43</v>
      </c>
      <c r="L184" s="6">
        <f t="shared" si="179"/>
        <v>2.0438498699368264</v>
      </c>
      <c r="M184" s="6">
        <v>22</v>
      </c>
      <c r="N184" s="6">
        <f t="shared" si="180"/>
        <v>64.938684503901897</v>
      </c>
      <c r="O184" s="6">
        <f t="shared" si="180"/>
        <v>699</v>
      </c>
      <c r="P184" s="7">
        <f t="shared" si="181"/>
        <v>34.966983963639478</v>
      </c>
      <c r="Q184" s="7">
        <f t="shared" si="181"/>
        <v>376.38461538461524</v>
      </c>
      <c r="R184" s="8">
        <f t="shared" si="182"/>
        <v>99.905668467541375</v>
      </c>
      <c r="S184" s="9">
        <f t="shared" si="183"/>
        <v>1075.3846153846152</v>
      </c>
      <c r="T184" s="36">
        <f t="shared" si="160"/>
        <v>11.780007432181346</v>
      </c>
      <c r="U184" s="38">
        <f t="shared" si="161"/>
        <v>126.80000000000001</v>
      </c>
    </row>
    <row r="185" spans="2:21" ht="15" thickBot="1" x14ac:dyDescent="0.35">
      <c r="B185" s="44">
        <v>336</v>
      </c>
      <c r="C185" s="45">
        <v>7</v>
      </c>
      <c r="D185" s="292"/>
      <c r="E185" s="39" t="s">
        <v>56</v>
      </c>
      <c r="F185" s="23">
        <v>2408</v>
      </c>
      <c r="G185" s="24" t="s">
        <v>58</v>
      </c>
      <c r="H185" s="25">
        <f t="shared" si="177"/>
        <v>58.900037160906727</v>
      </c>
      <c r="I185" s="25">
        <v>634</v>
      </c>
      <c r="J185" s="26">
        <f t="shared" si="178"/>
        <v>3.9947974730583429</v>
      </c>
      <c r="K185" s="31">
        <v>43</v>
      </c>
      <c r="L185" s="27">
        <f t="shared" si="179"/>
        <v>2.0438498699368264</v>
      </c>
      <c r="M185" s="27">
        <v>22</v>
      </c>
      <c r="N185" s="27">
        <f t="shared" si="180"/>
        <v>64.938684503901897</v>
      </c>
      <c r="O185" s="27">
        <f t="shared" si="180"/>
        <v>699</v>
      </c>
      <c r="P185" s="28">
        <f t="shared" si="181"/>
        <v>34.966983963639478</v>
      </c>
      <c r="Q185" s="28">
        <f t="shared" si="181"/>
        <v>376.38461538461524</v>
      </c>
      <c r="R185" s="29">
        <f t="shared" si="182"/>
        <v>99.905668467541375</v>
      </c>
      <c r="S185" s="47">
        <f>O185/0.65</f>
        <v>1075.3846153846152</v>
      </c>
      <c r="T185" s="40">
        <f t="shared" si="160"/>
        <v>11.780007432181346</v>
      </c>
      <c r="U185" s="41">
        <f t="shared" si="161"/>
        <v>126.80000000000001</v>
      </c>
    </row>
    <row r="186" spans="2:21" x14ac:dyDescent="0.3">
      <c r="B186" s="43">
        <v>344</v>
      </c>
      <c r="C186" s="1">
        <v>7</v>
      </c>
      <c r="D186" s="291" t="s">
        <v>34</v>
      </c>
      <c r="E186" s="14" t="s">
        <v>56</v>
      </c>
      <c r="F186" s="10">
        <v>2501</v>
      </c>
      <c r="G186" s="2" t="s">
        <v>57</v>
      </c>
      <c r="H186" s="3">
        <f t="shared" ref="H186:H193" si="184">I186/10.764</f>
        <v>78.781122259383139</v>
      </c>
      <c r="I186" s="3">
        <v>848</v>
      </c>
      <c r="J186" s="4">
        <f t="shared" ref="J186:J193" si="185">K186/10.764</f>
        <v>10.126347082868822</v>
      </c>
      <c r="K186" s="5">
        <v>109</v>
      </c>
      <c r="L186" s="6">
        <f t="shared" ref="L186:L193" si="186">M186/10.764</f>
        <v>1.5793385358602752</v>
      </c>
      <c r="M186" s="6">
        <v>17</v>
      </c>
      <c r="N186" s="6">
        <f t="shared" ref="N186:O193" si="187">H186+J186+L186</f>
        <v>90.486807878112231</v>
      </c>
      <c r="O186" s="6">
        <f t="shared" si="187"/>
        <v>974</v>
      </c>
      <c r="P186" s="7">
        <f t="shared" ref="P186:Q193" si="188">R186-N186</f>
        <v>48.866592344853231</v>
      </c>
      <c r="Q186" s="7">
        <f t="shared" si="188"/>
        <v>526</v>
      </c>
      <c r="R186" s="8">
        <f t="shared" ref="R186:R193" si="189">S186/10.764</f>
        <v>139.35340022296546</v>
      </c>
      <c r="S186" s="9">
        <v>1500</v>
      </c>
      <c r="T186" s="36">
        <f t="shared" ref="T186:T221" si="190">U186/10.764</f>
        <v>15.756224451876628</v>
      </c>
      <c r="U186" s="38">
        <f t="shared" ref="U186:U221" si="191">I186*0.2</f>
        <v>169.60000000000002</v>
      </c>
    </row>
    <row r="187" spans="2:21" x14ac:dyDescent="0.3">
      <c r="B187" s="43">
        <v>345</v>
      </c>
      <c r="C187" s="1">
        <v>7</v>
      </c>
      <c r="D187" s="291"/>
      <c r="E187" s="14" t="s">
        <v>56</v>
      </c>
      <c r="F187" s="10">
        <v>2502</v>
      </c>
      <c r="G187" s="2" t="s">
        <v>57</v>
      </c>
      <c r="H187" s="3">
        <f t="shared" si="184"/>
        <v>78.87402452619844</v>
      </c>
      <c r="I187" s="3">
        <v>849</v>
      </c>
      <c r="J187" s="4">
        <f t="shared" si="185"/>
        <v>9.8476402824228924</v>
      </c>
      <c r="K187" s="5">
        <v>106</v>
      </c>
      <c r="L187" s="6">
        <f t="shared" si="186"/>
        <v>1.5793385358602752</v>
      </c>
      <c r="M187" s="6">
        <v>17</v>
      </c>
      <c r="N187" s="6">
        <f t="shared" si="187"/>
        <v>90.3010033444816</v>
      </c>
      <c r="O187" s="6">
        <f t="shared" si="187"/>
        <v>972</v>
      </c>
      <c r="P187" s="7">
        <f t="shared" si="188"/>
        <v>49.052396878483862</v>
      </c>
      <c r="Q187" s="7">
        <f t="shared" si="188"/>
        <v>528</v>
      </c>
      <c r="R187" s="8">
        <f t="shared" si="189"/>
        <v>139.35340022296546</v>
      </c>
      <c r="S187" s="9">
        <v>1500</v>
      </c>
      <c r="T187" s="36">
        <f t="shared" si="190"/>
        <v>15.774804905239689</v>
      </c>
      <c r="U187" s="38">
        <f t="shared" si="191"/>
        <v>169.8</v>
      </c>
    </row>
    <row r="188" spans="2:21" x14ac:dyDescent="0.3">
      <c r="B188" s="43">
        <v>346</v>
      </c>
      <c r="C188" s="1">
        <v>7</v>
      </c>
      <c r="D188" s="291"/>
      <c r="E188" s="14" t="s">
        <v>56</v>
      </c>
      <c r="F188" s="10">
        <v>2503</v>
      </c>
      <c r="G188" s="2" t="s">
        <v>58</v>
      </c>
      <c r="H188" s="3">
        <f t="shared" si="184"/>
        <v>61.129691564474179</v>
      </c>
      <c r="I188" s="3">
        <v>658</v>
      </c>
      <c r="J188" s="4">
        <f t="shared" si="185"/>
        <v>7.2463768115942031</v>
      </c>
      <c r="K188" s="5">
        <v>78</v>
      </c>
      <c r="L188" s="6">
        <f t="shared" si="186"/>
        <v>1.5793385358602752</v>
      </c>
      <c r="M188" s="6">
        <v>17</v>
      </c>
      <c r="N188" s="6">
        <f t="shared" si="187"/>
        <v>69.955406911928662</v>
      </c>
      <c r="O188" s="6">
        <f t="shared" si="187"/>
        <v>753</v>
      </c>
      <c r="P188" s="7">
        <f t="shared" si="188"/>
        <v>37.668296029500027</v>
      </c>
      <c r="Q188" s="7">
        <f t="shared" si="188"/>
        <v>405.46153846153834</v>
      </c>
      <c r="R188" s="8">
        <f t="shared" si="189"/>
        <v>107.62370294142869</v>
      </c>
      <c r="S188" s="9">
        <f>O188/0.65</f>
        <v>1158.4615384615383</v>
      </c>
      <c r="T188" s="36">
        <f t="shared" si="190"/>
        <v>12.225938312894835</v>
      </c>
      <c r="U188" s="38">
        <f t="shared" si="191"/>
        <v>131.6</v>
      </c>
    </row>
    <row r="189" spans="2:21" x14ac:dyDescent="0.3">
      <c r="B189" s="43">
        <v>347</v>
      </c>
      <c r="C189" s="1">
        <v>7</v>
      </c>
      <c r="D189" s="291"/>
      <c r="E189" s="14" t="s">
        <v>56</v>
      </c>
      <c r="F189" s="10">
        <v>2504</v>
      </c>
      <c r="G189" s="2" t="s">
        <v>57</v>
      </c>
      <c r="H189" s="3">
        <f t="shared" si="184"/>
        <v>84.076551467855822</v>
      </c>
      <c r="I189" s="3">
        <v>905</v>
      </c>
      <c r="J189" s="4">
        <f t="shared" si="185"/>
        <v>9.8476402824228924</v>
      </c>
      <c r="K189" s="5">
        <v>106</v>
      </c>
      <c r="L189" s="6">
        <f t="shared" si="186"/>
        <v>1.6722408026755853</v>
      </c>
      <c r="M189" s="6">
        <v>18</v>
      </c>
      <c r="N189" s="6">
        <f t="shared" si="187"/>
        <v>95.596432552954298</v>
      </c>
      <c r="O189" s="6">
        <f t="shared" si="187"/>
        <v>1029</v>
      </c>
      <c r="P189" s="7">
        <f t="shared" si="188"/>
        <v>51.475002143898479</v>
      </c>
      <c r="Q189" s="7">
        <f t="shared" si="188"/>
        <v>554.07692307692309</v>
      </c>
      <c r="R189" s="8">
        <f t="shared" si="189"/>
        <v>147.07143469685278</v>
      </c>
      <c r="S189" s="9">
        <f t="shared" ref="S189:S192" si="192">O189/0.65</f>
        <v>1583.0769230769231</v>
      </c>
      <c r="T189" s="36">
        <f t="shared" si="190"/>
        <v>16.815310293571166</v>
      </c>
      <c r="U189" s="38">
        <f t="shared" si="191"/>
        <v>181</v>
      </c>
    </row>
    <row r="190" spans="2:21" x14ac:dyDescent="0.3">
      <c r="B190" s="43">
        <v>348</v>
      </c>
      <c r="C190" s="1">
        <v>7</v>
      </c>
      <c r="D190" s="291"/>
      <c r="E190" s="14" t="s">
        <v>56</v>
      </c>
      <c r="F190" s="10">
        <v>2505</v>
      </c>
      <c r="G190" s="2" t="s">
        <v>57</v>
      </c>
      <c r="H190" s="3">
        <f t="shared" si="184"/>
        <v>82.868821999256781</v>
      </c>
      <c r="I190" s="3">
        <v>892</v>
      </c>
      <c r="J190" s="4">
        <f t="shared" si="185"/>
        <v>9.6618357487922708</v>
      </c>
      <c r="K190" s="5">
        <v>104</v>
      </c>
      <c r="L190" s="6">
        <f t="shared" si="186"/>
        <v>1.3935340022296545</v>
      </c>
      <c r="M190" s="6">
        <v>15</v>
      </c>
      <c r="N190" s="6">
        <f t="shared" si="187"/>
        <v>93.924191750278709</v>
      </c>
      <c r="O190" s="6">
        <f t="shared" si="187"/>
        <v>1011</v>
      </c>
      <c r="P190" s="7">
        <f t="shared" si="188"/>
        <v>50.57456478861161</v>
      </c>
      <c r="Q190" s="7">
        <f t="shared" si="188"/>
        <v>544.38461538461524</v>
      </c>
      <c r="R190" s="8">
        <f t="shared" si="189"/>
        <v>144.49875653889032</v>
      </c>
      <c r="S190" s="9">
        <f t="shared" si="192"/>
        <v>1555.3846153846152</v>
      </c>
      <c r="T190" s="36">
        <f t="shared" si="190"/>
        <v>16.573764399851356</v>
      </c>
      <c r="U190" s="38">
        <f t="shared" si="191"/>
        <v>178.4</v>
      </c>
    </row>
    <row r="191" spans="2:21" x14ac:dyDescent="0.3">
      <c r="B191" s="43">
        <v>349</v>
      </c>
      <c r="C191" s="1">
        <v>7</v>
      </c>
      <c r="D191" s="291"/>
      <c r="E191" s="14" t="s">
        <v>56</v>
      </c>
      <c r="F191" s="10">
        <v>2506</v>
      </c>
      <c r="G191" s="2" t="s">
        <v>58</v>
      </c>
      <c r="H191" s="3">
        <f t="shared" si="184"/>
        <v>58.900037160906727</v>
      </c>
      <c r="I191" s="3">
        <v>634</v>
      </c>
      <c r="J191" s="4">
        <f t="shared" si="185"/>
        <v>3.9947974730583429</v>
      </c>
      <c r="K191" s="5">
        <v>43</v>
      </c>
      <c r="L191" s="6">
        <f t="shared" si="186"/>
        <v>2.0438498699368264</v>
      </c>
      <c r="M191" s="6">
        <v>22</v>
      </c>
      <c r="N191" s="6">
        <f t="shared" si="187"/>
        <v>64.938684503901897</v>
      </c>
      <c r="O191" s="6">
        <f t="shared" si="187"/>
        <v>699</v>
      </c>
      <c r="P191" s="7">
        <f t="shared" si="188"/>
        <v>34.966983963639478</v>
      </c>
      <c r="Q191" s="7">
        <f t="shared" si="188"/>
        <v>376.38461538461524</v>
      </c>
      <c r="R191" s="8">
        <f t="shared" si="189"/>
        <v>99.905668467541375</v>
      </c>
      <c r="S191" s="9">
        <f t="shared" si="192"/>
        <v>1075.3846153846152</v>
      </c>
      <c r="T191" s="36">
        <f t="shared" si="190"/>
        <v>11.780007432181346</v>
      </c>
      <c r="U191" s="38">
        <f t="shared" si="191"/>
        <v>126.80000000000001</v>
      </c>
    </row>
    <row r="192" spans="2:21" x14ac:dyDescent="0.3">
      <c r="B192" s="43">
        <v>350</v>
      </c>
      <c r="C192" s="1">
        <v>7</v>
      </c>
      <c r="D192" s="291"/>
      <c r="E192" s="14" t="s">
        <v>56</v>
      </c>
      <c r="F192" s="10">
        <v>2507</v>
      </c>
      <c r="G192" s="2" t="s">
        <v>58</v>
      </c>
      <c r="H192" s="3">
        <f t="shared" si="184"/>
        <v>58.900037160906727</v>
      </c>
      <c r="I192" s="3">
        <v>634</v>
      </c>
      <c r="J192" s="4">
        <f t="shared" si="185"/>
        <v>3.9947974730583429</v>
      </c>
      <c r="K192" s="5">
        <v>43</v>
      </c>
      <c r="L192" s="6">
        <f t="shared" si="186"/>
        <v>2.0438498699368264</v>
      </c>
      <c r="M192" s="6">
        <v>22</v>
      </c>
      <c r="N192" s="6">
        <f t="shared" si="187"/>
        <v>64.938684503901897</v>
      </c>
      <c r="O192" s="6">
        <f t="shared" si="187"/>
        <v>699</v>
      </c>
      <c r="P192" s="7">
        <f t="shared" si="188"/>
        <v>34.966983963639478</v>
      </c>
      <c r="Q192" s="7">
        <f t="shared" si="188"/>
        <v>376.38461538461524</v>
      </c>
      <c r="R192" s="8">
        <f t="shared" si="189"/>
        <v>99.905668467541375</v>
      </c>
      <c r="S192" s="9">
        <f t="shared" si="192"/>
        <v>1075.3846153846152</v>
      </c>
      <c r="T192" s="36">
        <f t="shared" si="190"/>
        <v>11.780007432181346</v>
      </c>
      <c r="U192" s="38">
        <f t="shared" si="191"/>
        <v>126.80000000000001</v>
      </c>
    </row>
    <row r="193" spans="2:21" ht="15" thickBot="1" x14ac:dyDescent="0.35">
      <c r="B193" s="44">
        <v>351</v>
      </c>
      <c r="C193" s="45">
        <v>7</v>
      </c>
      <c r="D193" s="292"/>
      <c r="E193" s="39" t="s">
        <v>56</v>
      </c>
      <c r="F193" s="23">
        <v>2508</v>
      </c>
      <c r="G193" s="24" t="s">
        <v>58</v>
      </c>
      <c r="H193" s="25">
        <f t="shared" si="184"/>
        <v>58.900037160906727</v>
      </c>
      <c r="I193" s="25">
        <v>634</v>
      </c>
      <c r="J193" s="26">
        <f t="shared" si="185"/>
        <v>3.9947974730583429</v>
      </c>
      <c r="K193" s="31">
        <v>43</v>
      </c>
      <c r="L193" s="27">
        <f t="shared" si="186"/>
        <v>2.0438498699368264</v>
      </c>
      <c r="M193" s="27">
        <v>22</v>
      </c>
      <c r="N193" s="27">
        <f t="shared" si="187"/>
        <v>64.938684503901897</v>
      </c>
      <c r="O193" s="27">
        <f t="shared" si="187"/>
        <v>699</v>
      </c>
      <c r="P193" s="28">
        <f t="shared" si="188"/>
        <v>34.966983963639478</v>
      </c>
      <c r="Q193" s="28">
        <f t="shared" si="188"/>
        <v>376.38461538461524</v>
      </c>
      <c r="R193" s="29">
        <f t="shared" si="189"/>
        <v>99.905668467541375</v>
      </c>
      <c r="S193" s="47">
        <f>O193/0.65</f>
        <v>1075.3846153846152</v>
      </c>
      <c r="T193" s="40">
        <f t="shared" si="190"/>
        <v>11.780007432181346</v>
      </c>
      <c r="U193" s="41">
        <f t="shared" si="191"/>
        <v>126.80000000000001</v>
      </c>
    </row>
    <row r="194" spans="2:21" x14ac:dyDescent="0.3">
      <c r="B194" s="43">
        <v>359</v>
      </c>
      <c r="C194" s="1">
        <v>7</v>
      </c>
      <c r="D194" s="291" t="s">
        <v>35</v>
      </c>
      <c r="E194" s="14" t="s">
        <v>56</v>
      </c>
      <c r="F194" s="10">
        <v>2601</v>
      </c>
      <c r="G194" s="2" t="s">
        <v>57</v>
      </c>
      <c r="H194" s="3">
        <f t="shared" ref="H194:H201" si="193">I194/10.764</f>
        <v>78.781122259383139</v>
      </c>
      <c r="I194" s="3">
        <v>848</v>
      </c>
      <c r="J194" s="4">
        <f t="shared" ref="J194:J201" si="194">K194/10.764</f>
        <v>10.126347082868822</v>
      </c>
      <c r="K194" s="5">
        <v>109</v>
      </c>
      <c r="L194" s="6">
        <f t="shared" ref="L194:L201" si="195">M194/10.764</f>
        <v>1.5793385358602752</v>
      </c>
      <c r="M194" s="6">
        <v>17</v>
      </c>
      <c r="N194" s="6">
        <f t="shared" ref="N194:O201" si="196">H194+J194+L194</f>
        <v>90.486807878112231</v>
      </c>
      <c r="O194" s="6">
        <f t="shared" si="196"/>
        <v>974</v>
      </c>
      <c r="P194" s="7">
        <f t="shared" ref="P194:Q201" si="197">R194-N194</f>
        <v>48.866592344853231</v>
      </c>
      <c r="Q194" s="7">
        <f t="shared" si="197"/>
        <v>526</v>
      </c>
      <c r="R194" s="8">
        <f t="shared" ref="R194:R201" si="198">S194/10.764</f>
        <v>139.35340022296546</v>
      </c>
      <c r="S194" s="9">
        <v>1500</v>
      </c>
      <c r="T194" s="36">
        <f t="shared" si="190"/>
        <v>15.756224451876628</v>
      </c>
      <c r="U194" s="38">
        <f t="shared" si="191"/>
        <v>169.60000000000002</v>
      </c>
    </row>
    <row r="195" spans="2:21" x14ac:dyDescent="0.3">
      <c r="B195" s="43">
        <v>360</v>
      </c>
      <c r="C195" s="1">
        <v>7</v>
      </c>
      <c r="D195" s="291"/>
      <c r="E195" s="14" t="s">
        <v>56</v>
      </c>
      <c r="F195" s="10">
        <v>2602</v>
      </c>
      <c r="G195" s="2" t="s">
        <v>57</v>
      </c>
      <c r="H195" s="3">
        <f t="shared" si="193"/>
        <v>78.87402452619844</v>
      </c>
      <c r="I195" s="3">
        <v>849</v>
      </c>
      <c r="J195" s="4">
        <f t="shared" si="194"/>
        <v>9.8476402824228924</v>
      </c>
      <c r="K195" s="5">
        <v>106</v>
      </c>
      <c r="L195" s="6">
        <f t="shared" si="195"/>
        <v>1.5793385358602752</v>
      </c>
      <c r="M195" s="6">
        <v>17</v>
      </c>
      <c r="N195" s="6">
        <f t="shared" si="196"/>
        <v>90.3010033444816</v>
      </c>
      <c r="O195" s="6">
        <f t="shared" si="196"/>
        <v>972</v>
      </c>
      <c r="P195" s="7">
        <f t="shared" si="197"/>
        <v>49.052396878483862</v>
      </c>
      <c r="Q195" s="7">
        <f t="shared" si="197"/>
        <v>528</v>
      </c>
      <c r="R195" s="8">
        <f t="shared" si="198"/>
        <v>139.35340022296546</v>
      </c>
      <c r="S195" s="9">
        <v>1500</v>
      </c>
      <c r="T195" s="36">
        <f t="shared" si="190"/>
        <v>15.774804905239689</v>
      </c>
      <c r="U195" s="38">
        <f t="shared" si="191"/>
        <v>169.8</v>
      </c>
    </row>
    <row r="196" spans="2:21" x14ac:dyDescent="0.3">
      <c r="B196" s="43">
        <v>361</v>
      </c>
      <c r="C196" s="1">
        <v>7</v>
      </c>
      <c r="D196" s="291"/>
      <c r="E196" s="14" t="s">
        <v>56</v>
      </c>
      <c r="F196" s="10">
        <v>2603</v>
      </c>
      <c r="G196" s="2" t="s">
        <v>58</v>
      </c>
      <c r="H196" s="3">
        <f t="shared" si="193"/>
        <v>61.129691564474179</v>
      </c>
      <c r="I196" s="3">
        <v>658</v>
      </c>
      <c r="J196" s="4">
        <f t="shared" si="194"/>
        <v>7.2463768115942031</v>
      </c>
      <c r="K196" s="5">
        <v>78</v>
      </c>
      <c r="L196" s="6">
        <f t="shared" si="195"/>
        <v>1.5793385358602752</v>
      </c>
      <c r="M196" s="6">
        <v>17</v>
      </c>
      <c r="N196" s="6">
        <f t="shared" si="196"/>
        <v>69.955406911928662</v>
      </c>
      <c r="O196" s="6">
        <f t="shared" si="196"/>
        <v>753</v>
      </c>
      <c r="P196" s="7">
        <f t="shared" si="197"/>
        <v>37.668296029500027</v>
      </c>
      <c r="Q196" s="7">
        <f t="shared" si="197"/>
        <v>405.46153846153834</v>
      </c>
      <c r="R196" s="8">
        <f t="shared" si="198"/>
        <v>107.62370294142869</v>
      </c>
      <c r="S196" s="9">
        <f>O196/0.65</f>
        <v>1158.4615384615383</v>
      </c>
      <c r="T196" s="36">
        <f t="shared" si="190"/>
        <v>12.225938312894835</v>
      </c>
      <c r="U196" s="38">
        <f t="shared" si="191"/>
        <v>131.6</v>
      </c>
    </row>
    <row r="197" spans="2:21" x14ac:dyDescent="0.3">
      <c r="B197" s="43">
        <v>362</v>
      </c>
      <c r="C197" s="1">
        <v>7</v>
      </c>
      <c r="D197" s="291"/>
      <c r="E197" s="14" t="s">
        <v>56</v>
      </c>
      <c r="F197" s="10">
        <v>2604</v>
      </c>
      <c r="G197" s="2" t="s">
        <v>57</v>
      </c>
      <c r="H197" s="3">
        <f t="shared" si="193"/>
        <v>84.076551467855822</v>
      </c>
      <c r="I197" s="3">
        <v>905</v>
      </c>
      <c r="J197" s="4">
        <f t="shared" si="194"/>
        <v>9.8476402824228924</v>
      </c>
      <c r="K197" s="5">
        <v>106</v>
      </c>
      <c r="L197" s="6">
        <f t="shared" si="195"/>
        <v>1.6722408026755853</v>
      </c>
      <c r="M197" s="6">
        <v>18</v>
      </c>
      <c r="N197" s="6">
        <f t="shared" si="196"/>
        <v>95.596432552954298</v>
      </c>
      <c r="O197" s="6">
        <f t="shared" si="196"/>
        <v>1029</v>
      </c>
      <c r="P197" s="7">
        <f t="shared" si="197"/>
        <v>51.475002143898479</v>
      </c>
      <c r="Q197" s="7">
        <f t="shared" si="197"/>
        <v>554.07692307692309</v>
      </c>
      <c r="R197" s="8">
        <f t="shared" si="198"/>
        <v>147.07143469685278</v>
      </c>
      <c r="S197" s="9">
        <f t="shared" ref="S197:S200" si="199">O197/0.65</f>
        <v>1583.0769230769231</v>
      </c>
      <c r="T197" s="36">
        <f t="shared" si="190"/>
        <v>16.815310293571166</v>
      </c>
      <c r="U197" s="38">
        <f t="shared" si="191"/>
        <v>181</v>
      </c>
    </row>
    <row r="198" spans="2:21" x14ac:dyDescent="0.3">
      <c r="B198" s="43">
        <v>363</v>
      </c>
      <c r="C198" s="1">
        <v>7</v>
      </c>
      <c r="D198" s="291"/>
      <c r="E198" s="14" t="s">
        <v>56</v>
      </c>
      <c r="F198" s="10">
        <v>2605</v>
      </c>
      <c r="G198" s="2" t="s">
        <v>57</v>
      </c>
      <c r="H198" s="3">
        <f t="shared" si="193"/>
        <v>82.868821999256781</v>
      </c>
      <c r="I198" s="3">
        <v>892</v>
      </c>
      <c r="J198" s="4">
        <f t="shared" si="194"/>
        <v>9.6618357487922708</v>
      </c>
      <c r="K198" s="5">
        <v>104</v>
      </c>
      <c r="L198" s="6">
        <f t="shared" si="195"/>
        <v>1.3935340022296545</v>
      </c>
      <c r="M198" s="6">
        <v>15</v>
      </c>
      <c r="N198" s="6">
        <f t="shared" si="196"/>
        <v>93.924191750278709</v>
      </c>
      <c r="O198" s="6">
        <f t="shared" si="196"/>
        <v>1011</v>
      </c>
      <c r="P198" s="7">
        <f t="shared" si="197"/>
        <v>50.57456478861161</v>
      </c>
      <c r="Q198" s="7">
        <f t="shared" si="197"/>
        <v>544.38461538461524</v>
      </c>
      <c r="R198" s="8">
        <f t="shared" si="198"/>
        <v>144.49875653889032</v>
      </c>
      <c r="S198" s="9">
        <f t="shared" si="199"/>
        <v>1555.3846153846152</v>
      </c>
      <c r="T198" s="36">
        <f t="shared" si="190"/>
        <v>16.573764399851356</v>
      </c>
      <c r="U198" s="38">
        <f t="shared" si="191"/>
        <v>178.4</v>
      </c>
    </row>
    <row r="199" spans="2:21" x14ac:dyDescent="0.3">
      <c r="B199" s="43">
        <v>364</v>
      </c>
      <c r="C199" s="1">
        <v>7</v>
      </c>
      <c r="D199" s="291"/>
      <c r="E199" s="14" t="s">
        <v>56</v>
      </c>
      <c r="F199" s="10">
        <v>2606</v>
      </c>
      <c r="G199" s="2" t="s">
        <v>58</v>
      </c>
      <c r="H199" s="3">
        <f t="shared" si="193"/>
        <v>58.900037160906727</v>
      </c>
      <c r="I199" s="3">
        <v>634</v>
      </c>
      <c r="J199" s="4">
        <f t="shared" si="194"/>
        <v>3.9947974730583429</v>
      </c>
      <c r="K199" s="5">
        <v>43</v>
      </c>
      <c r="L199" s="6">
        <f t="shared" si="195"/>
        <v>2.0438498699368264</v>
      </c>
      <c r="M199" s="6">
        <v>22</v>
      </c>
      <c r="N199" s="6">
        <f t="shared" si="196"/>
        <v>64.938684503901897</v>
      </c>
      <c r="O199" s="6">
        <f t="shared" si="196"/>
        <v>699</v>
      </c>
      <c r="P199" s="7">
        <f t="shared" si="197"/>
        <v>34.966983963639478</v>
      </c>
      <c r="Q199" s="7">
        <f t="shared" si="197"/>
        <v>376.38461538461524</v>
      </c>
      <c r="R199" s="8">
        <f t="shared" si="198"/>
        <v>99.905668467541375</v>
      </c>
      <c r="S199" s="9">
        <f t="shared" si="199"/>
        <v>1075.3846153846152</v>
      </c>
      <c r="T199" s="36">
        <f t="shared" si="190"/>
        <v>11.780007432181346</v>
      </c>
      <c r="U199" s="38">
        <f t="shared" si="191"/>
        <v>126.80000000000001</v>
      </c>
    </row>
    <row r="200" spans="2:21" x14ac:dyDescent="0.3">
      <c r="B200" s="43">
        <v>365</v>
      </c>
      <c r="C200" s="1">
        <v>7</v>
      </c>
      <c r="D200" s="291"/>
      <c r="E200" s="14" t="s">
        <v>56</v>
      </c>
      <c r="F200" s="10">
        <v>2607</v>
      </c>
      <c r="G200" s="2" t="s">
        <v>58</v>
      </c>
      <c r="H200" s="3">
        <f t="shared" si="193"/>
        <v>58.900037160906727</v>
      </c>
      <c r="I200" s="3">
        <v>634</v>
      </c>
      <c r="J200" s="4">
        <f t="shared" si="194"/>
        <v>3.9947974730583429</v>
      </c>
      <c r="K200" s="5">
        <v>43</v>
      </c>
      <c r="L200" s="6">
        <f t="shared" si="195"/>
        <v>2.0438498699368264</v>
      </c>
      <c r="M200" s="6">
        <v>22</v>
      </c>
      <c r="N200" s="6">
        <f t="shared" si="196"/>
        <v>64.938684503901897</v>
      </c>
      <c r="O200" s="6">
        <f t="shared" si="196"/>
        <v>699</v>
      </c>
      <c r="P200" s="7">
        <f t="shared" si="197"/>
        <v>34.966983963639478</v>
      </c>
      <c r="Q200" s="7">
        <f t="shared" si="197"/>
        <v>376.38461538461524</v>
      </c>
      <c r="R200" s="8">
        <f t="shared" si="198"/>
        <v>99.905668467541375</v>
      </c>
      <c r="S200" s="9">
        <f t="shared" si="199"/>
        <v>1075.3846153846152</v>
      </c>
      <c r="T200" s="36">
        <f t="shared" si="190"/>
        <v>11.780007432181346</v>
      </c>
      <c r="U200" s="38">
        <f t="shared" si="191"/>
        <v>126.80000000000001</v>
      </c>
    </row>
    <row r="201" spans="2:21" ht="15" thickBot="1" x14ac:dyDescent="0.35">
      <c r="B201" s="44">
        <v>366</v>
      </c>
      <c r="C201" s="45">
        <v>7</v>
      </c>
      <c r="D201" s="292"/>
      <c r="E201" s="39" t="s">
        <v>56</v>
      </c>
      <c r="F201" s="23">
        <v>2608</v>
      </c>
      <c r="G201" s="24" t="s">
        <v>58</v>
      </c>
      <c r="H201" s="25">
        <f t="shared" si="193"/>
        <v>58.900037160906727</v>
      </c>
      <c r="I201" s="25">
        <v>634</v>
      </c>
      <c r="J201" s="26">
        <f t="shared" si="194"/>
        <v>3.9947974730583429</v>
      </c>
      <c r="K201" s="31">
        <v>43</v>
      </c>
      <c r="L201" s="27">
        <f t="shared" si="195"/>
        <v>2.0438498699368264</v>
      </c>
      <c r="M201" s="27">
        <v>22</v>
      </c>
      <c r="N201" s="27">
        <f t="shared" si="196"/>
        <v>64.938684503901897</v>
      </c>
      <c r="O201" s="27">
        <f t="shared" si="196"/>
        <v>699</v>
      </c>
      <c r="P201" s="28">
        <f t="shared" si="197"/>
        <v>34.966983963639478</v>
      </c>
      <c r="Q201" s="28">
        <f t="shared" si="197"/>
        <v>376.38461538461524</v>
      </c>
      <c r="R201" s="29">
        <f t="shared" si="198"/>
        <v>99.905668467541375</v>
      </c>
      <c r="S201" s="47">
        <f>O201/0.65</f>
        <v>1075.3846153846152</v>
      </c>
      <c r="T201" s="40">
        <f t="shared" si="190"/>
        <v>11.780007432181346</v>
      </c>
      <c r="U201" s="41">
        <f t="shared" si="191"/>
        <v>126.80000000000001</v>
      </c>
    </row>
    <row r="202" spans="2:21" x14ac:dyDescent="0.3">
      <c r="B202" s="43">
        <v>374</v>
      </c>
      <c r="C202" s="1">
        <v>7</v>
      </c>
      <c r="D202" s="291" t="s">
        <v>36</v>
      </c>
      <c r="E202" s="14" t="s">
        <v>56</v>
      </c>
      <c r="F202" s="10">
        <v>2701</v>
      </c>
      <c r="G202" s="2" t="s">
        <v>57</v>
      </c>
      <c r="H202" s="3">
        <f t="shared" ref="H202:H209" si="200">I202/10.764</f>
        <v>78.781122259383139</v>
      </c>
      <c r="I202" s="3">
        <v>848</v>
      </c>
      <c r="J202" s="4">
        <f t="shared" ref="J202:J209" si="201">K202/10.764</f>
        <v>10.126347082868822</v>
      </c>
      <c r="K202" s="5">
        <v>109</v>
      </c>
      <c r="L202" s="6">
        <f t="shared" ref="L202:L209" si="202">M202/10.764</f>
        <v>1.5793385358602752</v>
      </c>
      <c r="M202" s="6">
        <v>17</v>
      </c>
      <c r="N202" s="6">
        <f t="shared" ref="N202:O209" si="203">H202+J202+L202</f>
        <v>90.486807878112231</v>
      </c>
      <c r="O202" s="6">
        <f t="shared" si="203"/>
        <v>974</v>
      </c>
      <c r="P202" s="7">
        <f t="shared" ref="P202:Q209" si="204">R202-N202</f>
        <v>48.866592344853231</v>
      </c>
      <c r="Q202" s="7">
        <f t="shared" si="204"/>
        <v>526</v>
      </c>
      <c r="R202" s="8">
        <f t="shared" ref="R202:R209" si="205">S202/10.764</f>
        <v>139.35340022296546</v>
      </c>
      <c r="S202" s="9">
        <v>1500</v>
      </c>
      <c r="T202" s="36">
        <f t="shared" si="190"/>
        <v>15.756224451876628</v>
      </c>
      <c r="U202" s="38">
        <f t="shared" si="191"/>
        <v>169.60000000000002</v>
      </c>
    </row>
    <row r="203" spans="2:21" x14ac:dyDescent="0.3">
      <c r="B203" s="43">
        <v>375</v>
      </c>
      <c r="C203" s="1">
        <v>7</v>
      </c>
      <c r="D203" s="291"/>
      <c r="E203" s="14" t="s">
        <v>56</v>
      </c>
      <c r="F203" s="10">
        <v>2702</v>
      </c>
      <c r="G203" s="2" t="s">
        <v>58</v>
      </c>
      <c r="H203" s="3">
        <f t="shared" si="200"/>
        <v>59.736157562244522</v>
      </c>
      <c r="I203" s="3">
        <v>643</v>
      </c>
      <c r="J203" s="4">
        <f t="shared" si="201"/>
        <v>7.5250836120401345</v>
      </c>
      <c r="K203" s="5">
        <v>81</v>
      </c>
      <c r="L203" s="6">
        <f t="shared" si="202"/>
        <v>1.5793385358602752</v>
      </c>
      <c r="M203" s="6">
        <v>17</v>
      </c>
      <c r="N203" s="6">
        <f t="shared" si="203"/>
        <v>68.840579710144937</v>
      </c>
      <c r="O203" s="6">
        <f t="shared" si="203"/>
        <v>741</v>
      </c>
      <c r="P203" s="7">
        <f t="shared" si="204"/>
        <v>37.06800445930881</v>
      </c>
      <c r="Q203" s="7">
        <f t="shared" si="204"/>
        <v>399</v>
      </c>
      <c r="R203" s="8">
        <f t="shared" si="205"/>
        <v>105.90858416945375</v>
      </c>
      <c r="S203" s="9">
        <f>O203/0.65</f>
        <v>1140</v>
      </c>
      <c r="T203" s="36">
        <f t="shared" si="190"/>
        <v>11.947231512448903</v>
      </c>
      <c r="U203" s="38">
        <f t="shared" si="191"/>
        <v>128.6</v>
      </c>
    </row>
    <row r="204" spans="2:21" x14ac:dyDescent="0.3">
      <c r="B204" s="43">
        <v>376</v>
      </c>
      <c r="C204" s="1">
        <v>7</v>
      </c>
      <c r="D204" s="291"/>
      <c r="E204" s="14" t="s">
        <v>56</v>
      </c>
      <c r="F204" s="10">
        <v>2703</v>
      </c>
      <c r="G204" s="2" t="s">
        <v>58</v>
      </c>
      <c r="H204" s="3">
        <f t="shared" si="200"/>
        <v>61.129691564474179</v>
      </c>
      <c r="I204" s="3">
        <v>658</v>
      </c>
      <c r="J204" s="4">
        <f t="shared" si="201"/>
        <v>7.2463768115942031</v>
      </c>
      <c r="K204" s="5">
        <v>78</v>
      </c>
      <c r="L204" s="6">
        <f t="shared" si="202"/>
        <v>1.5793385358602752</v>
      </c>
      <c r="M204" s="6">
        <v>17</v>
      </c>
      <c r="N204" s="6">
        <f t="shared" si="203"/>
        <v>69.955406911928662</v>
      </c>
      <c r="O204" s="6">
        <f t="shared" si="203"/>
        <v>753</v>
      </c>
      <c r="P204" s="7">
        <f t="shared" si="204"/>
        <v>37.668296029500027</v>
      </c>
      <c r="Q204" s="7">
        <f t="shared" si="204"/>
        <v>405.46153846153834</v>
      </c>
      <c r="R204" s="8">
        <f t="shared" si="205"/>
        <v>107.62370294142869</v>
      </c>
      <c r="S204" s="9">
        <f>O204/0.65</f>
        <v>1158.4615384615383</v>
      </c>
      <c r="T204" s="36">
        <f t="shared" si="190"/>
        <v>12.225938312894835</v>
      </c>
      <c r="U204" s="38">
        <f t="shared" si="191"/>
        <v>131.6</v>
      </c>
    </row>
    <row r="205" spans="2:21" x14ac:dyDescent="0.3">
      <c r="B205" s="43">
        <v>377</v>
      </c>
      <c r="C205" s="1">
        <v>7</v>
      </c>
      <c r="D205" s="291"/>
      <c r="E205" s="14" t="s">
        <v>56</v>
      </c>
      <c r="F205" s="10">
        <v>2704</v>
      </c>
      <c r="G205" s="2" t="s">
        <v>57</v>
      </c>
      <c r="H205" s="3">
        <f t="shared" si="200"/>
        <v>84.076551467855822</v>
      </c>
      <c r="I205" s="3">
        <v>905</v>
      </c>
      <c r="J205" s="4">
        <f t="shared" si="201"/>
        <v>9.8476402824228924</v>
      </c>
      <c r="K205" s="5">
        <v>106</v>
      </c>
      <c r="L205" s="6">
        <f t="shared" si="202"/>
        <v>1.6722408026755853</v>
      </c>
      <c r="M205" s="6">
        <v>18</v>
      </c>
      <c r="N205" s="6">
        <f t="shared" si="203"/>
        <v>95.596432552954298</v>
      </c>
      <c r="O205" s="6">
        <f t="shared" si="203"/>
        <v>1029</v>
      </c>
      <c r="P205" s="7">
        <f t="shared" si="204"/>
        <v>51.475002143898479</v>
      </c>
      <c r="Q205" s="7">
        <f t="shared" si="204"/>
        <v>554.07692307692309</v>
      </c>
      <c r="R205" s="8">
        <f t="shared" si="205"/>
        <v>147.07143469685278</v>
      </c>
      <c r="S205" s="9">
        <f t="shared" ref="S205:S208" si="206">O205/0.65</f>
        <v>1583.0769230769231</v>
      </c>
      <c r="T205" s="36">
        <f t="shared" si="190"/>
        <v>16.815310293571166</v>
      </c>
      <c r="U205" s="38">
        <f t="shared" si="191"/>
        <v>181</v>
      </c>
    </row>
    <row r="206" spans="2:21" x14ac:dyDescent="0.3">
      <c r="B206" s="43">
        <v>378</v>
      </c>
      <c r="C206" s="1">
        <v>7</v>
      </c>
      <c r="D206" s="291"/>
      <c r="E206" s="14" t="s">
        <v>56</v>
      </c>
      <c r="F206" s="10">
        <v>2705</v>
      </c>
      <c r="G206" s="2" t="s">
        <v>57</v>
      </c>
      <c r="H206" s="3">
        <f t="shared" si="200"/>
        <v>82.868821999256781</v>
      </c>
      <c r="I206" s="3">
        <v>892</v>
      </c>
      <c r="J206" s="4">
        <f t="shared" si="201"/>
        <v>9.6618357487922708</v>
      </c>
      <c r="K206" s="5">
        <v>104</v>
      </c>
      <c r="L206" s="6">
        <f t="shared" si="202"/>
        <v>1.3935340022296545</v>
      </c>
      <c r="M206" s="6">
        <v>15</v>
      </c>
      <c r="N206" s="6">
        <f t="shared" si="203"/>
        <v>93.924191750278709</v>
      </c>
      <c r="O206" s="6">
        <f t="shared" si="203"/>
        <v>1011</v>
      </c>
      <c r="P206" s="7">
        <f t="shared" si="204"/>
        <v>50.57456478861161</v>
      </c>
      <c r="Q206" s="7">
        <f t="shared" si="204"/>
        <v>544.38461538461524</v>
      </c>
      <c r="R206" s="8">
        <f t="shared" si="205"/>
        <v>144.49875653889032</v>
      </c>
      <c r="S206" s="9">
        <f t="shared" si="206"/>
        <v>1555.3846153846152</v>
      </c>
      <c r="T206" s="36">
        <f t="shared" si="190"/>
        <v>16.573764399851356</v>
      </c>
      <c r="U206" s="38">
        <f t="shared" si="191"/>
        <v>178.4</v>
      </c>
    </row>
    <row r="207" spans="2:21" x14ac:dyDescent="0.3">
      <c r="B207" s="43">
        <v>379</v>
      </c>
      <c r="C207" s="1">
        <v>7</v>
      </c>
      <c r="D207" s="291"/>
      <c r="E207" s="14" t="s">
        <v>56</v>
      </c>
      <c r="F207" s="10">
        <v>2706</v>
      </c>
      <c r="G207" s="2" t="s">
        <v>58</v>
      </c>
      <c r="H207" s="3">
        <f t="shared" si="200"/>
        <v>58.900037160906727</v>
      </c>
      <c r="I207" s="3">
        <v>634</v>
      </c>
      <c r="J207" s="4">
        <f t="shared" si="201"/>
        <v>3.9947974730583429</v>
      </c>
      <c r="K207" s="5">
        <v>43</v>
      </c>
      <c r="L207" s="6">
        <f t="shared" si="202"/>
        <v>2.0438498699368264</v>
      </c>
      <c r="M207" s="6">
        <v>22</v>
      </c>
      <c r="N207" s="6">
        <f t="shared" si="203"/>
        <v>64.938684503901897</v>
      </c>
      <c r="O207" s="6">
        <f t="shared" si="203"/>
        <v>699</v>
      </c>
      <c r="P207" s="7">
        <f t="shared" si="204"/>
        <v>34.966983963639478</v>
      </c>
      <c r="Q207" s="7">
        <f t="shared" si="204"/>
        <v>376.38461538461524</v>
      </c>
      <c r="R207" s="8">
        <f t="shared" si="205"/>
        <v>99.905668467541375</v>
      </c>
      <c r="S207" s="9">
        <f t="shared" si="206"/>
        <v>1075.3846153846152</v>
      </c>
      <c r="T207" s="36">
        <f t="shared" si="190"/>
        <v>11.780007432181346</v>
      </c>
      <c r="U207" s="38">
        <f t="shared" si="191"/>
        <v>126.80000000000001</v>
      </c>
    </row>
    <row r="208" spans="2:21" x14ac:dyDescent="0.3">
      <c r="B208" s="43">
        <v>380</v>
      </c>
      <c r="C208" s="1">
        <v>7</v>
      </c>
      <c r="D208" s="291"/>
      <c r="E208" s="14" t="s">
        <v>56</v>
      </c>
      <c r="F208" s="10">
        <v>2707</v>
      </c>
      <c r="G208" s="2" t="s">
        <v>58</v>
      </c>
      <c r="H208" s="3">
        <f t="shared" si="200"/>
        <v>58.900037160906727</v>
      </c>
      <c r="I208" s="3">
        <v>634</v>
      </c>
      <c r="J208" s="4">
        <f t="shared" si="201"/>
        <v>3.9947974730583429</v>
      </c>
      <c r="K208" s="5">
        <v>43</v>
      </c>
      <c r="L208" s="6">
        <f t="shared" si="202"/>
        <v>2.0438498699368264</v>
      </c>
      <c r="M208" s="6">
        <v>22</v>
      </c>
      <c r="N208" s="6">
        <f t="shared" si="203"/>
        <v>64.938684503901897</v>
      </c>
      <c r="O208" s="6">
        <f t="shared" si="203"/>
        <v>699</v>
      </c>
      <c r="P208" s="7">
        <f t="shared" si="204"/>
        <v>34.966983963639478</v>
      </c>
      <c r="Q208" s="7">
        <f t="shared" si="204"/>
        <v>376.38461538461524</v>
      </c>
      <c r="R208" s="8">
        <f t="shared" si="205"/>
        <v>99.905668467541375</v>
      </c>
      <c r="S208" s="9">
        <f t="shared" si="206"/>
        <v>1075.3846153846152</v>
      </c>
      <c r="T208" s="36">
        <f t="shared" si="190"/>
        <v>11.780007432181346</v>
      </c>
      <c r="U208" s="38">
        <f t="shared" si="191"/>
        <v>126.80000000000001</v>
      </c>
    </row>
    <row r="209" spans="2:21" ht="15" thickBot="1" x14ac:dyDescent="0.35">
      <c r="B209" s="44">
        <v>381</v>
      </c>
      <c r="C209" s="45">
        <v>7</v>
      </c>
      <c r="D209" s="292"/>
      <c r="E209" s="39" t="s">
        <v>56</v>
      </c>
      <c r="F209" s="23">
        <v>2708</v>
      </c>
      <c r="G209" s="24" t="s">
        <v>58</v>
      </c>
      <c r="H209" s="25">
        <f t="shared" si="200"/>
        <v>58.900037160906727</v>
      </c>
      <c r="I209" s="25">
        <v>634</v>
      </c>
      <c r="J209" s="26">
        <f t="shared" si="201"/>
        <v>3.9947974730583429</v>
      </c>
      <c r="K209" s="31">
        <v>43</v>
      </c>
      <c r="L209" s="27">
        <f t="shared" si="202"/>
        <v>2.0438498699368264</v>
      </c>
      <c r="M209" s="27">
        <v>22</v>
      </c>
      <c r="N209" s="27">
        <f t="shared" si="203"/>
        <v>64.938684503901897</v>
      </c>
      <c r="O209" s="27">
        <f t="shared" si="203"/>
        <v>699</v>
      </c>
      <c r="P209" s="28">
        <f t="shared" si="204"/>
        <v>34.966983963639478</v>
      </c>
      <c r="Q209" s="28">
        <f t="shared" si="204"/>
        <v>376.38461538461524</v>
      </c>
      <c r="R209" s="29">
        <f t="shared" si="205"/>
        <v>99.905668467541375</v>
      </c>
      <c r="S209" s="47">
        <f>O209/0.65</f>
        <v>1075.3846153846152</v>
      </c>
      <c r="T209" s="40">
        <f t="shared" si="190"/>
        <v>11.780007432181346</v>
      </c>
      <c r="U209" s="41">
        <f t="shared" si="191"/>
        <v>126.80000000000001</v>
      </c>
    </row>
    <row r="210" spans="2:21" x14ac:dyDescent="0.3">
      <c r="B210" s="43">
        <v>389</v>
      </c>
      <c r="C210" s="1">
        <v>7</v>
      </c>
      <c r="D210" s="291" t="s">
        <v>37</v>
      </c>
      <c r="E210" s="14" t="s">
        <v>56</v>
      </c>
      <c r="F210" s="10">
        <v>2801</v>
      </c>
      <c r="G210" s="2" t="s">
        <v>57</v>
      </c>
      <c r="H210" s="3">
        <f t="shared" ref="H210:H217" si="207">I210/10.764</f>
        <v>78.781122259383139</v>
      </c>
      <c r="I210" s="3">
        <v>848</v>
      </c>
      <c r="J210" s="4">
        <f t="shared" ref="J210:J217" si="208">K210/10.764</f>
        <v>10.126347082868822</v>
      </c>
      <c r="K210" s="5">
        <v>109</v>
      </c>
      <c r="L210" s="6">
        <f t="shared" ref="L210:L217" si="209">M210/10.764</f>
        <v>1.5793385358602752</v>
      </c>
      <c r="M210" s="6">
        <v>17</v>
      </c>
      <c r="N210" s="6">
        <f t="shared" ref="N210:O217" si="210">H210+J210+L210</f>
        <v>90.486807878112231</v>
      </c>
      <c r="O210" s="6">
        <f t="shared" si="210"/>
        <v>974</v>
      </c>
      <c r="P210" s="7">
        <f t="shared" ref="P210:Q217" si="211">R210-N210</f>
        <v>48.866592344853231</v>
      </c>
      <c r="Q210" s="7">
        <f t="shared" si="211"/>
        <v>526</v>
      </c>
      <c r="R210" s="8">
        <f t="shared" ref="R210:R217" si="212">S210/10.764</f>
        <v>139.35340022296546</v>
      </c>
      <c r="S210" s="9">
        <v>1500</v>
      </c>
      <c r="T210" s="36">
        <f t="shared" si="190"/>
        <v>15.756224451876628</v>
      </c>
      <c r="U210" s="38">
        <f t="shared" si="191"/>
        <v>169.60000000000002</v>
      </c>
    </row>
    <row r="211" spans="2:21" x14ac:dyDescent="0.3">
      <c r="B211" s="43">
        <v>390</v>
      </c>
      <c r="C211" s="1">
        <v>7</v>
      </c>
      <c r="D211" s="291"/>
      <c r="E211" s="14" t="s">
        <v>56</v>
      </c>
      <c r="F211" s="10">
        <v>2802</v>
      </c>
      <c r="G211" s="2" t="s">
        <v>58</v>
      </c>
      <c r="H211" s="3">
        <f t="shared" si="207"/>
        <v>59.736157562244522</v>
      </c>
      <c r="I211" s="3">
        <v>643</v>
      </c>
      <c r="J211" s="4">
        <f t="shared" si="208"/>
        <v>7.5250836120401345</v>
      </c>
      <c r="K211" s="5">
        <v>81</v>
      </c>
      <c r="L211" s="6">
        <f t="shared" si="209"/>
        <v>1.5793385358602752</v>
      </c>
      <c r="M211" s="6">
        <v>17</v>
      </c>
      <c r="N211" s="6">
        <f t="shared" si="210"/>
        <v>68.840579710144937</v>
      </c>
      <c r="O211" s="6">
        <f t="shared" si="210"/>
        <v>741</v>
      </c>
      <c r="P211" s="7">
        <f t="shared" si="211"/>
        <v>37.06800445930881</v>
      </c>
      <c r="Q211" s="7">
        <f t="shared" si="211"/>
        <v>399</v>
      </c>
      <c r="R211" s="8">
        <f t="shared" si="212"/>
        <v>105.90858416945375</v>
      </c>
      <c r="S211" s="9">
        <f>O211/0.65</f>
        <v>1140</v>
      </c>
      <c r="T211" s="36">
        <f t="shared" si="190"/>
        <v>11.947231512448903</v>
      </c>
      <c r="U211" s="38">
        <f t="shared" si="191"/>
        <v>128.6</v>
      </c>
    </row>
    <row r="212" spans="2:21" x14ac:dyDescent="0.3">
      <c r="B212" s="43">
        <v>391</v>
      </c>
      <c r="C212" s="1">
        <v>7</v>
      </c>
      <c r="D212" s="291"/>
      <c r="E212" s="14" t="s">
        <v>56</v>
      </c>
      <c r="F212" s="10">
        <v>2803</v>
      </c>
      <c r="G212" s="2" t="s">
        <v>58</v>
      </c>
      <c r="H212" s="3">
        <f t="shared" si="207"/>
        <v>61.129691564474179</v>
      </c>
      <c r="I212" s="3">
        <v>658</v>
      </c>
      <c r="J212" s="4">
        <f t="shared" si="208"/>
        <v>7.2463768115942031</v>
      </c>
      <c r="K212" s="5">
        <v>78</v>
      </c>
      <c r="L212" s="6">
        <f t="shared" si="209"/>
        <v>1.5793385358602752</v>
      </c>
      <c r="M212" s="6">
        <v>17</v>
      </c>
      <c r="N212" s="6">
        <f t="shared" si="210"/>
        <v>69.955406911928662</v>
      </c>
      <c r="O212" s="6">
        <f t="shared" si="210"/>
        <v>753</v>
      </c>
      <c r="P212" s="7">
        <f t="shared" si="211"/>
        <v>37.668296029500027</v>
      </c>
      <c r="Q212" s="7">
        <f t="shared" si="211"/>
        <v>405.46153846153834</v>
      </c>
      <c r="R212" s="8">
        <f t="shared" si="212"/>
        <v>107.62370294142869</v>
      </c>
      <c r="S212" s="9">
        <f>O212/0.65</f>
        <v>1158.4615384615383</v>
      </c>
      <c r="T212" s="36">
        <f t="shared" si="190"/>
        <v>12.225938312894835</v>
      </c>
      <c r="U212" s="38">
        <f t="shared" si="191"/>
        <v>131.6</v>
      </c>
    </row>
    <row r="213" spans="2:21" x14ac:dyDescent="0.3">
      <c r="B213" s="43">
        <v>392</v>
      </c>
      <c r="C213" s="1">
        <v>7</v>
      </c>
      <c r="D213" s="291"/>
      <c r="E213" s="14" t="s">
        <v>56</v>
      </c>
      <c r="F213" s="10">
        <v>2804</v>
      </c>
      <c r="G213" s="2" t="s">
        <v>57</v>
      </c>
      <c r="H213" s="3">
        <f t="shared" si="207"/>
        <v>84.076551467855822</v>
      </c>
      <c r="I213" s="3">
        <v>905</v>
      </c>
      <c r="J213" s="4">
        <f t="shared" si="208"/>
        <v>9.8476402824228924</v>
      </c>
      <c r="K213" s="5">
        <v>106</v>
      </c>
      <c r="L213" s="6">
        <f t="shared" si="209"/>
        <v>1.6722408026755853</v>
      </c>
      <c r="M213" s="6">
        <v>18</v>
      </c>
      <c r="N213" s="6">
        <f t="shared" si="210"/>
        <v>95.596432552954298</v>
      </c>
      <c r="O213" s="6">
        <f t="shared" si="210"/>
        <v>1029</v>
      </c>
      <c r="P213" s="7">
        <f t="shared" si="211"/>
        <v>51.475002143898479</v>
      </c>
      <c r="Q213" s="7">
        <f t="shared" si="211"/>
        <v>554.07692307692309</v>
      </c>
      <c r="R213" s="8">
        <f t="shared" si="212"/>
        <v>147.07143469685278</v>
      </c>
      <c r="S213" s="9">
        <f t="shared" ref="S213:S216" si="213">O213/0.65</f>
        <v>1583.0769230769231</v>
      </c>
      <c r="T213" s="36">
        <f t="shared" si="190"/>
        <v>16.815310293571166</v>
      </c>
      <c r="U213" s="38">
        <f t="shared" si="191"/>
        <v>181</v>
      </c>
    </row>
    <row r="214" spans="2:21" x14ac:dyDescent="0.3">
      <c r="B214" s="43">
        <v>393</v>
      </c>
      <c r="C214" s="1">
        <v>7</v>
      </c>
      <c r="D214" s="291"/>
      <c r="E214" s="14" t="s">
        <v>56</v>
      </c>
      <c r="F214" s="10">
        <v>2805</v>
      </c>
      <c r="G214" s="2" t="s">
        <v>57</v>
      </c>
      <c r="H214" s="3">
        <f t="shared" si="207"/>
        <v>82.868821999256781</v>
      </c>
      <c r="I214" s="3">
        <v>892</v>
      </c>
      <c r="J214" s="4">
        <f t="shared" si="208"/>
        <v>9.6618357487922708</v>
      </c>
      <c r="K214" s="5">
        <v>104</v>
      </c>
      <c r="L214" s="6">
        <f t="shared" si="209"/>
        <v>1.3935340022296545</v>
      </c>
      <c r="M214" s="6">
        <v>15</v>
      </c>
      <c r="N214" s="6">
        <f t="shared" si="210"/>
        <v>93.924191750278709</v>
      </c>
      <c r="O214" s="6">
        <f t="shared" si="210"/>
        <v>1011</v>
      </c>
      <c r="P214" s="7">
        <f t="shared" si="211"/>
        <v>50.57456478861161</v>
      </c>
      <c r="Q214" s="7">
        <f t="shared" si="211"/>
        <v>544.38461538461524</v>
      </c>
      <c r="R214" s="8">
        <f t="shared" si="212"/>
        <v>144.49875653889032</v>
      </c>
      <c r="S214" s="9">
        <f t="shared" si="213"/>
        <v>1555.3846153846152</v>
      </c>
      <c r="T214" s="36">
        <f t="shared" si="190"/>
        <v>16.573764399851356</v>
      </c>
      <c r="U214" s="38">
        <f t="shared" si="191"/>
        <v>178.4</v>
      </c>
    </row>
    <row r="215" spans="2:21" x14ac:dyDescent="0.3">
      <c r="B215" s="43">
        <v>394</v>
      </c>
      <c r="C215" s="1">
        <v>7</v>
      </c>
      <c r="D215" s="291"/>
      <c r="E215" s="14" t="s">
        <v>56</v>
      </c>
      <c r="F215" s="10">
        <v>2806</v>
      </c>
      <c r="G215" s="2" t="s">
        <v>58</v>
      </c>
      <c r="H215" s="3">
        <f t="shared" si="207"/>
        <v>58.900037160906727</v>
      </c>
      <c r="I215" s="3">
        <v>634</v>
      </c>
      <c r="J215" s="4">
        <f t="shared" si="208"/>
        <v>3.9947974730583429</v>
      </c>
      <c r="K215" s="5">
        <v>43</v>
      </c>
      <c r="L215" s="6">
        <f t="shared" si="209"/>
        <v>2.0438498699368264</v>
      </c>
      <c r="M215" s="6">
        <v>22</v>
      </c>
      <c r="N215" s="6">
        <f t="shared" si="210"/>
        <v>64.938684503901897</v>
      </c>
      <c r="O215" s="6">
        <f t="shared" si="210"/>
        <v>699</v>
      </c>
      <c r="P215" s="7">
        <f t="shared" si="211"/>
        <v>34.966983963639478</v>
      </c>
      <c r="Q215" s="7">
        <f t="shared" si="211"/>
        <v>376.38461538461524</v>
      </c>
      <c r="R215" s="8">
        <f t="shared" si="212"/>
        <v>99.905668467541375</v>
      </c>
      <c r="S215" s="9">
        <f t="shared" si="213"/>
        <v>1075.3846153846152</v>
      </c>
      <c r="T215" s="36">
        <f t="shared" si="190"/>
        <v>11.780007432181346</v>
      </c>
      <c r="U215" s="38">
        <f t="shared" si="191"/>
        <v>126.80000000000001</v>
      </c>
    </row>
    <row r="216" spans="2:21" x14ac:dyDescent="0.3">
      <c r="B216" s="43">
        <v>395</v>
      </c>
      <c r="C216" s="1">
        <v>7</v>
      </c>
      <c r="D216" s="291"/>
      <c r="E216" s="14" t="s">
        <v>56</v>
      </c>
      <c r="F216" s="10">
        <v>2807</v>
      </c>
      <c r="G216" s="2" t="s">
        <v>58</v>
      </c>
      <c r="H216" s="3">
        <f t="shared" si="207"/>
        <v>58.900037160906727</v>
      </c>
      <c r="I216" s="3">
        <v>634</v>
      </c>
      <c r="J216" s="4">
        <f t="shared" si="208"/>
        <v>3.9947974730583429</v>
      </c>
      <c r="K216" s="5">
        <v>43</v>
      </c>
      <c r="L216" s="6">
        <f t="shared" si="209"/>
        <v>2.0438498699368264</v>
      </c>
      <c r="M216" s="6">
        <v>22</v>
      </c>
      <c r="N216" s="6">
        <f t="shared" si="210"/>
        <v>64.938684503901897</v>
      </c>
      <c r="O216" s="6">
        <f t="shared" si="210"/>
        <v>699</v>
      </c>
      <c r="P216" s="7">
        <f t="shared" si="211"/>
        <v>34.966983963639478</v>
      </c>
      <c r="Q216" s="7">
        <f t="shared" si="211"/>
        <v>376.38461538461524</v>
      </c>
      <c r="R216" s="8">
        <f t="shared" si="212"/>
        <v>99.905668467541375</v>
      </c>
      <c r="S216" s="9">
        <f t="shared" si="213"/>
        <v>1075.3846153846152</v>
      </c>
      <c r="T216" s="36">
        <f t="shared" si="190"/>
        <v>11.780007432181346</v>
      </c>
      <c r="U216" s="38">
        <f t="shared" si="191"/>
        <v>126.80000000000001</v>
      </c>
    </row>
    <row r="217" spans="2:21" ht="15" thickBot="1" x14ac:dyDescent="0.35">
      <c r="B217" s="44">
        <v>396</v>
      </c>
      <c r="C217" s="45">
        <v>7</v>
      </c>
      <c r="D217" s="292"/>
      <c r="E217" s="39" t="s">
        <v>56</v>
      </c>
      <c r="F217" s="23">
        <v>2808</v>
      </c>
      <c r="G217" s="24" t="s">
        <v>58</v>
      </c>
      <c r="H217" s="25">
        <f t="shared" si="207"/>
        <v>58.900037160906727</v>
      </c>
      <c r="I217" s="25">
        <v>634</v>
      </c>
      <c r="J217" s="26">
        <f t="shared" si="208"/>
        <v>3.9947974730583429</v>
      </c>
      <c r="K217" s="31">
        <v>43</v>
      </c>
      <c r="L217" s="27">
        <f t="shared" si="209"/>
        <v>2.0438498699368264</v>
      </c>
      <c r="M217" s="27">
        <v>22</v>
      </c>
      <c r="N217" s="27">
        <f t="shared" si="210"/>
        <v>64.938684503901897</v>
      </c>
      <c r="O217" s="27">
        <f t="shared" si="210"/>
        <v>699</v>
      </c>
      <c r="P217" s="28">
        <f t="shared" si="211"/>
        <v>34.966983963639478</v>
      </c>
      <c r="Q217" s="28">
        <f t="shared" si="211"/>
        <v>376.38461538461524</v>
      </c>
      <c r="R217" s="29">
        <f t="shared" si="212"/>
        <v>99.905668467541375</v>
      </c>
      <c r="S217" s="47">
        <f>O217/0.65</f>
        <v>1075.3846153846152</v>
      </c>
      <c r="T217" s="40">
        <f t="shared" si="190"/>
        <v>11.780007432181346</v>
      </c>
      <c r="U217" s="41">
        <f t="shared" si="191"/>
        <v>126.80000000000001</v>
      </c>
    </row>
    <row r="218" spans="2:21" x14ac:dyDescent="0.3">
      <c r="B218" s="43">
        <v>404</v>
      </c>
      <c r="C218" s="1">
        <v>7</v>
      </c>
      <c r="D218" s="291" t="s">
        <v>38</v>
      </c>
      <c r="E218" s="14" t="s">
        <v>56</v>
      </c>
      <c r="F218" s="10">
        <v>2901</v>
      </c>
      <c r="G218" s="2" t="s">
        <v>57</v>
      </c>
      <c r="H218" s="3">
        <f t="shared" ref="H218:H225" si="214">I218/10.764</f>
        <v>78.781122259383139</v>
      </c>
      <c r="I218" s="3">
        <v>848</v>
      </c>
      <c r="J218" s="4">
        <f t="shared" ref="J218:J225" si="215">K218/10.764</f>
        <v>10.126347082868822</v>
      </c>
      <c r="K218" s="5">
        <v>109</v>
      </c>
      <c r="L218" s="6">
        <f t="shared" ref="L218:L225" si="216">M218/10.764</f>
        <v>1.5793385358602752</v>
      </c>
      <c r="M218" s="6">
        <v>17</v>
      </c>
      <c r="N218" s="6">
        <f t="shared" ref="N218:O225" si="217">H218+J218+L218</f>
        <v>90.486807878112231</v>
      </c>
      <c r="O218" s="6">
        <f t="shared" si="217"/>
        <v>974</v>
      </c>
      <c r="P218" s="7">
        <f t="shared" ref="P218:Q225" si="218">R218-N218</f>
        <v>48.866592344853231</v>
      </c>
      <c r="Q218" s="7">
        <f t="shared" si="218"/>
        <v>526</v>
      </c>
      <c r="R218" s="8">
        <f t="shared" ref="R218:R225" si="219">S218/10.764</f>
        <v>139.35340022296546</v>
      </c>
      <c r="S218" s="9">
        <v>1500</v>
      </c>
      <c r="T218" s="36">
        <f t="shared" si="190"/>
        <v>15.756224451876628</v>
      </c>
      <c r="U218" s="38">
        <f t="shared" si="191"/>
        <v>169.60000000000002</v>
      </c>
    </row>
    <row r="219" spans="2:21" x14ac:dyDescent="0.3">
      <c r="B219" s="43">
        <v>405</v>
      </c>
      <c r="C219" s="1">
        <v>7</v>
      </c>
      <c r="D219" s="291"/>
      <c r="E219" s="14" t="s">
        <v>56</v>
      </c>
      <c r="F219" s="10">
        <v>2902</v>
      </c>
      <c r="G219" s="2" t="s">
        <v>57</v>
      </c>
      <c r="H219" s="3">
        <f t="shared" si="214"/>
        <v>78.87402452619844</v>
      </c>
      <c r="I219" s="3">
        <v>849</v>
      </c>
      <c r="J219" s="4">
        <f t="shared" si="215"/>
        <v>9.8476402824228924</v>
      </c>
      <c r="K219" s="5">
        <v>106</v>
      </c>
      <c r="L219" s="6">
        <f t="shared" si="216"/>
        <v>1.5793385358602752</v>
      </c>
      <c r="M219" s="6">
        <v>17</v>
      </c>
      <c r="N219" s="6">
        <f t="shared" si="217"/>
        <v>90.3010033444816</v>
      </c>
      <c r="O219" s="6">
        <f t="shared" si="217"/>
        <v>972</v>
      </c>
      <c r="P219" s="7">
        <f t="shared" si="218"/>
        <v>49.052396878483862</v>
      </c>
      <c r="Q219" s="7">
        <f t="shared" si="218"/>
        <v>528</v>
      </c>
      <c r="R219" s="8">
        <f t="shared" si="219"/>
        <v>139.35340022296546</v>
      </c>
      <c r="S219" s="9">
        <v>1500</v>
      </c>
      <c r="T219" s="36">
        <f t="shared" si="190"/>
        <v>15.774804905239689</v>
      </c>
      <c r="U219" s="38">
        <f t="shared" si="191"/>
        <v>169.8</v>
      </c>
    </row>
    <row r="220" spans="2:21" x14ac:dyDescent="0.3">
      <c r="B220" s="43">
        <v>406</v>
      </c>
      <c r="C220" s="1">
        <v>7</v>
      </c>
      <c r="D220" s="291"/>
      <c r="E220" s="14" t="s">
        <v>56</v>
      </c>
      <c r="F220" s="10">
        <v>2903</v>
      </c>
      <c r="G220" s="2" t="s">
        <v>58</v>
      </c>
      <c r="H220" s="3">
        <f t="shared" si="214"/>
        <v>61.129691564474179</v>
      </c>
      <c r="I220" s="3">
        <v>658</v>
      </c>
      <c r="J220" s="4">
        <f t="shared" si="215"/>
        <v>7.2463768115942031</v>
      </c>
      <c r="K220" s="5">
        <v>78</v>
      </c>
      <c r="L220" s="6">
        <f t="shared" si="216"/>
        <v>1.5793385358602752</v>
      </c>
      <c r="M220" s="6">
        <v>17</v>
      </c>
      <c r="N220" s="6">
        <f t="shared" si="217"/>
        <v>69.955406911928662</v>
      </c>
      <c r="O220" s="6">
        <f t="shared" si="217"/>
        <v>753</v>
      </c>
      <c r="P220" s="7">
        <f t="shared" si="218"/>
        <v>37.668296029500027</v>
      </c>
      <c r="Q220" s="7">
        <f t="shared" si="218"/>
        <v>405.46153846153834</v>
      </c>
      <c r="R220" s="8">
        <f t="shared" si="219"/>
        <v>107.62370294142869</v>
      </c>
      <c r="S220" s="9">
        <f>O220/0.65</f>
        <v>1158.4615384615383</v>
      </c>
      <c r="T220" s="36">
        <f t="shared" si="190"/>
        <v>12.225938312894835</v>
      </c>
      <c r="U220" s="38">
        <f t="shared" si="191"/>
        <v>131.6</v>
      </c>
    </row>
    <row r="221" spans="2:21" x14ac:dyDescent="0.3">
      <c r="B221" s="43">
        <v>407</v>
      </c>
      <c r="C221" s="1">
        <v>7</v>
      </c>
      <c r="D221" s="291"/>
      <c r="E221" s="14" t="s">
        <v>56</v>
      </c>
      <c r="F221" s="10">
        <v>2904</v>
      </c>
      <c r="G221" s="2" t="s">
        <v>57</v>
      </c>
      <c r="H221" s="3">
        <f t="shared" si="214"/>
        <v>84.076551467855822</v>
      </c>
      <c r="I221" s="3">
        <v>905</v>
      </c>
      <c r="J221" s="4">
        <f t="shared" si="215"/>
        <v>9.8476402824228924</v>
      </c>
      <c r="K221" s="5">
        <v>106</v>
      </c>
      <c r="L221" s="6">
        <f t="shared" si="216"/>
        <v>1.6722408026755853</v>
      </c>
      <c r="M221" s="6">
        <v>18</v>
      </c>
      <c r="N221" s="6">
        <f t="shared" si="217"/>
        <v>95.596432552954298</v>
      </c>
      <c r="O221" s="6">
        <f t="shared" si="217"/>
        <v>1029</v>
      </c>
      <c r="P221" s="7">
        <f t="shared" si="218"/>
        <v>51.475002143898479</v>
      </c>
      <c r="Q221" s="7">
        <f t="shared" si="218"/>
        <v>554.07692307692309</v>
      </c>
      <c r="R221" s="8">
        <f t="shared" si="219"/>
        <v>147.07143469685278</v>
      </c>
      <c r="S221" s="9">
        <f t="shared" ref="S221:S224" si="220">O221/0.65</f>
        <v>1583.0769230769231</v>
      </c>
      <c r="T221" s="36">
        <f t="shared" si="190"/>
        <v>16.815310293571166</v>
      </c>
      <c r="U221" s="38">
        <f t="shared" si="191"/>
        <v>181</v>
      </c>
    </row>
    <row r="222" spans="2:21" x14ac:dyDescent="0.3">
      <c r="B222" s="43">
        <v>408</v>
      </c>
      <c r="C222" s="1">
        <v>7</v>
      </c>
      <c r="D222" s="291"/>
      <c r="E222" s="14" t="s">
        <v>56</v>
      </c>
      <c r="F222" s="10">
        <v>2905</v>
      </c>
      <c r="G222" s="2" t="s">
        <v>57</v>
      </c>
      <c r="H222" s="3">
        <f t="shared" si="214"/>
        <v>82.868821999256781</v>
      </c>
      <c r="I222" s="3">
        <v>892</v>
      </c>
      <c r="J222" s="4">
        <f t="shared" si="215"/>
        <v>9.6618357487922708</v>
      </c>
      <c r="K222" s="5">
        <v>104</v>
      </c>
      <c r="L222" s="6">
        <f t="shared" si="216"/>
        <v>1.3935340022296545</v>
      </c>
      <c r="M222" s="6">
        <v>15</v>
      </c>
      <c r="N222" s="6">
        <f t="shared" si="217"/>
        <v>93.924191750278709</v>
      </c>
      <c r="O222" s="6">
        <f t="shared" si="217"/>
        <v>1011</v>
      </c>
      <c r="P222" s="7">
        <f t="shared" si="218"/>
        <v>50.57456478861161</v>
      </c>
      <c r="Q222" s="7">
        <f t="shared" si="218"/>
        <v>544.38461538461524</v>
      </c>
      <c r="R222" s="8">
        <f t="shared" si="219"/>
        <v>144.49875653889032</v>
      </c>
      <c r="S222" s="9">
        <f t="shared" si="220"/>
        <v>1555.3846153846152</v>
      </c>
      <c r="T222" s="36">
        <f t="shared" ref="T222:T257" si="221">U222/10.764</f>
        <v>16.573764399851356</v>
      </c>
      <c r="U222" s="38">
        <f t="shared" ref="U222:U257" si="222">I222*0.2</f>
        <v>178.4</v>
      </c>
    </row>
    <row r="223" spans="2:21" x14ac:dyDescent="0.3">
      <c r="B223" s="43">
        <v>409</v>
      </c>
      <c r="C223" s="1">
        <v>7</v>
      </c>
      <c r="D223" s="291"/>
      <c r="E223" s="14" t="s">
        <v>56</v>
      </c>
      <c r="F223" s="10">
        <v>2906</v>
      </c>
      <c r="G223" s="2" t="s">
        <v>58</v>
      </c>
      <c r="H223" s="3">
        <f t="shared" si="214"/>
        <v>58.900037160906727</v>
      </c>
      <c r="I223" s="3">
        <v>634</v>
      </c>
      <c r="J223" s="4">
        <f t="shared" si="215"/>
        <v>3.9947974730583429</v>
      </c>
      <c r="K223" s="5">
        <v>43</v>
      </c>
      <c r="L223" s="6">
        <f t="shared" si="216"/>
        <v>2.0438498699368264</v>
      </c>
      <c r="M223" s="6">
        <v>22</v>
      </c>
      <c r="N223" s="6">
        <f t="shared" si="217"/>
        <v>64.938684503901897</v>
      </c>
      <c r="O223" s="6">
        <f t="shared" si="217"/>
        <v>699</v>
      </c>
      <c r="P223" s="7">
        <f t="shared" si="218"/>
        <v>34.966983963639478</v>
      </c>
      <c r="Q223" s="7">
        <f t="shared" si="218"/>
        <v>376.38461538461524</v>
      </c>
      <c r="R223" s="8">
        <f t="shared" si="219"/>
        <v>99.905668467541375</v>
      </c>
      <c r="S223" s="9">
        <f t="shared" si="220"/>
        <v>1075.3846153846152</v>
      </c>
      <c r="T223" s="36">
        <f t="shared" si="221"/>
        <v>11.780007432181346</v>
      </c>
      <c r="U223" s="38">
        <f t="shared" si="222"/>
        <v>126.80000000000001</v>
      </c>
    </row>
    <row r="224" spans="2:21" x14ac:dyDescent="0.3">
      <c r="B224" s="43">
        <v>410</v>
      </c>
      <c r="C224" s="1">
        <v>7</v>
      </c>
      <c r="D224" s="291"/>
      <c r="E224" s="14" t="s">
        <v>56</v>
      </c>
      <c r="F224" s="10">
        <v>2907</v>
      </c>
      <c r="G224" s="2" t="s">
        <v>58</v>
      </c>
      <c r="H224" s="3">
        <f t="shared" si="214"/>
        <v>58.900037160906727</v>
      </c>
      <c r="I224" s="3">
        <v>634</v>
      </c>
      <c r="J224" s="4">
        <f t="shared" si="215"/>
        <v>3.9947974730583429</v>
      </c>
      <c r="K224" s="5">
        <v>43</v>
      </c>
      <c r="L224" s="6">
        <f t="shared" si="216"/>
        <v>2.0438498699368264</v>
      </c>
      <c r="M224" s="6">
        <v>22</v>
      </c>
      <c r="N224" s="6">
        <f t="shared" si="217"/>
        <v>64.938684503901897</v>
      </c>
      <c r="O224" s="6">
        <f t="shared" si="217"/>
        <v>699</v>
      </c>
      <c r="P224" s="7">
        <f t="shared" si="218"/>
        <v>34.966983963639478</v>
      </c>
      <c r="Q224" s="7">
        <f t="shared" si="218"/>
        <v>376.38461538461524</v>
      </c>
      <c r="R224" s="8">
        <f t="shared" si="219"/>
        <v>99.905668467541375</v>
      </c>
      <c r="S224" s="9">
        <f t="shared" si="220"/>
        <v>1075.3846153846152</v>
      </c>
      <c r="T224" s="36">
        <f t="shared" si="221"/>
        <v>11.780007432181346</v>
      </c>
      <c r="U224" s="38">
        <f t="shared" si="222"/>
        <v>126.80000000000001</v>
      </c>
    </row>
    <row r="225" spans="2:21" ht="15" thickBot="1" x14ac:dyDescent="0.35">
      <c r="B225" s="44">
        <v>411</v>
      </c>
      <c r="C225" s="45">
        <v>7</v>
      </c>
      <c r="D225" s="292"/>
      <c r="E225" s="39" t="s">
        <v>56</v>
      </c>
      <c r="F225" s="23">
        <v>2908</v>
      </c>
      <c r="G225" s="24" t="s">
        <v>58</v>
      </c>
      <c r="H225" s="25">
        <f t="shared" si="214"/>
        <v>58.900037160906727</v>
      </c>
      <c r="I225" s="25">
        <v>634</v>
      </c>
      <c r="J225" s="26">
        <f t="shared" si="215"/>
        <v>3.9947974730583429</v>
      </c>
      <c r="K225" s="31">
        <v>43</v>
      </c>
      <c r="L225" s="27">
        <f t="shared" si="216"/>
        <v>2.0438498699368264</v>
      </c>
      <c r="M225" s="27">
        <v>22</v>
      </c>
      <c r="N225" s="27">
        <f t="shared" si="217"/>
        <v>64.938684503901897</v>
      </c>
      <c r="O225" s="27">
        <f t="shared" si="217"/>
        <v>699</v>
      </c>
      <c r="P225" s="28">
        <f t="shared" si="218"/>
        <v>34.966983963639478</v>
      </c>
      <c r="Q225" s="28">
        <f t="shared" si="218"/>
        <v>376.38461538461524</v>
      </c>
      <c r="R225" s="29">
        <f t="shared" si="219"/>
        <v>99.905668467541375</v>
      </c>
      <c r="S225" s="47">
        <f>O225/0.65</f>
        <v>1075.3846153846152</v>
      </c>
      <c r="T225" s="40">
        <f t="shared" si="221"/>
        <v>11.780007432181346</v>
      </c>
      <c r="U225" s="41">
        <f t="shared" si="222"/>
        <v>126.80000000000001</v>
      </c>
    </row>
    <row r="226" spans="2:21" x14ac:dyDescent="0.3">
      <c r="B226" s="43">
        <v>419</v>
      </c>
      <c r="C226" s="1">
        <v>7</v>
      </c>
      <c r="D226" s="291" t="s">
        <v>39</v>
      </c>
      <c r="E226" s="14" t="s">
        <v>56</v>
      </c>
      <c r="F226" s="10">
        <v>3001</v>
      </c>
      <c r="G226" s="2" t="s">
        <v>57</v>
      </c>
      <c r="H226" s="3">
        <f t="shared" ref="H226:H233" si="223">I226/10.764</f>
        <v>78.781122259383139</v>
      </c>
      <c r="I226" s="3">
        <v>848</v>
      </c>
      <c r="J226" s="4">
        <f t="shared" ref="J226:J233" si="224">K226/10.764</f>
        <v>10.126347082868822</v>
      </c>
      <c r="K226" s="5">
        <v>109</v>
      </c>
      <c r="L226" s="6">
        <f t="shared" ref="L226:L233" si="225">M226/10.764</f>
        <v>1.5793385358602752</v>
      </c>
      <c r="M226" s="6">
        <v>17</v>
      </c>
      <c r="N226" s="6">
        <f t="shared" ref="N226:O233" si="226">H226+J226+L226</f>
        <v>90.486807878112231</v>
      </c>
      <c r="O226" s="6">
        <f t="shared" si="226"/>
        <v>974</v>
      </c>
      <c r="P226" s="7">
        <f t="shared" ref="P226:Q233" si="227">R226-N226</f>
        <v>48.866592344853231</v>
      </c>
      <c r="Q226" s="7">
        <f t="shared" si="227"/>
        <v>526</v>
      </c>
      <c r="R226" s="8">
        <f t="shared" ref="R226:R233" si="228">S226/10.764</f>
        <v>139.35340022296546</v>
      </c>
      <c r="S226" s="9">
        <v>1500</v>
      </c>
      <c r="T226" s="36">
        <f t="shared" si="221"/>
        <v>15.756224451876628</v>
      </c>
      <c r="U226" s="38">
        <f t="shared" si="222"/>
        <v>169.60000000000002</v>
      </c>
    </row>
    <row r="227" spans="2:21" x14ac:dyDescent="0.3">
      <c r="B227" s="43">
        <v>420</v>
      </c>
      <c r="C227" s="1">
        <v>7</v>
      </c>
      <c r="D227" s="291"/>
      <c r="E227" s="14" t="s">
        <v>56</v>
      </c>
      <c r="F227" s="10">
        <v>3002</v>
      </c>
      <c r="G227" s="2" t="s">
        <v>57</v>
      </c>
      <c r="H227" s="3">
        <f t="shared" si="223"/>
        <v>78.87402452619844</v>
      </c>
      <c r="I227" s="3">
        <v>849</v>
      </c>
      <c r="J227" s="4">
        <f t="shared" si="224"/>
        <v>9.8476402824228924</v>
      </c>
      <c r="K227" s="5">
        <v>106</v>
      </c>
      <c r="L227" s="6">
        <f t="shared" si="225"/>
        <v>1.5793385358602752</v>
      </c>
      <c r="M227" s="6">
        <v>17</v>
      </c>
      <c r="N227" s="6">
        <f t="shared" si="226"/>
        <v>90.3010033444816</v>
      </c>
      <c r="O227" s="6">
        <f t="shared" si="226"/>
        <v>972</v>
      </c>
      <c r="P227" s="7">
        <f t="shared" si="227"/>
        <v>49.052396878483862</v>
      </c>
      <c r="Q227" s="7">
        <f t="shared" si="227"/>
        <v>528</v>
      </c>
      <c r="R227" s="8">
        <f t="shared" si="228"/>
        <v>139.35340022296546</v>
      </c>
      <c r="S227" s="9">
        <v>1500</v>
      </c>
      <c r="T227" s="36">
        <f t="shared" si="221"/>
        <v>15.774804905239689</v>
      </c>
      <c r="U227" s="38">
        <f t="shared" si="222"/>
        <v>169.8</v>
      </c>
    </row>
    <row r="228" spans="2:21" x14ac:dyDescent="0.3">
      <c r="B228" s="43">
        <v>421</v>
      </c>
      <c r="C228" s="1">
        <v>7</v>
      </c>
      <c r="D228" s="291"/>
      <c r="E228" s="14" t="s">
        <v>56</v>
      </c>
      <c r="F228" s="10">
        <v>3003</v>
      </c>
      <c r="G228" s="2" t="s">
        <v>58</v>
      </c>
      <c r="H228" s="3">
        <f t="shared" si="223"/>
        <v>61.129691564474179</v>
      </c>
      <c r="I228" s="3">
        <v>658</v>
      </c>
      <c r="J228" s="4">
        <f t="shared" si="224"/>
        <v>7.2463768115942031</v>
      </c>
      <c r="K228" s="5">
        <v>78</v>
      </c>
      <c r="L228" s="6">
        <f t="shared" si="225"/>
        <v>1.5793385358602752</v>
      </c>
      <c r="M228" s="6">
        <v>17</v>
      </c>
      <c r="N228" s="6">
        <f t="shared" si="226"/>
        <v>69.955406911928662</v>
      </c>
      <c r="O228" s="6">
        <f t="shared" si="226"/>
        <v>753</v>
      </c>
      <c r="P228" s="7">
        <f t="shared" si="227"/>
        <v>37.668296029500027</v>
      </c>
      <c r="Q228" s="7">
        <f t="shared" si="227"/>
        <v>405.46153846153834</v>
      </c>
      <c r="R228" s="8">
        <f t="shared" si="228"/>
        <v>107.62370294142869</v>
      </c>
      <c r="S228" s="9">
        <f>O228/0.65</f>
        <v>1158.4615384615383</v>
      </c>
      <c r="T228" s="36">
        <f t="shared" si="221"/>
        <v>12.225938312894835</v>
      </c>
      <c r="U228" s="38">
        <f t="shared" si="222"/>
        <v>131.6</v>
      </c>
    </row>
    <row r="229" spans="2:21" x14ac:dyDescent="0.3">
      <c r="B229" s="43">
        <v>422</v>
      </c>
      <c r="C229" s="1">
        <v>7</v>
      </c>
      <c r="D229" s="291"/>
      <c r="E229" s="14" t="s">
        <v>56</v>
      </c>
      <c r="F229" s="10">
        <v>3004</v>
      </c>
      <c r="G229" s="2" t="s">
        <v>57</v>
      </c>
      <c r="H229" s="3">
        <f t="shared" si="223"/>
        <v>84.076551467855822</v>
      </c>
      <c r="I229" s="3">
        <v>905</v>
      </c>
      <c r="J229" s="4">
        <f t="shared" si="224"/>
        <v>9.8476402824228924</v>
      </c>
      <c r="K229" s="5">
        <v>106</v>
      </c>
      <c r="L229" s="6">
        <f t="shared" si="225"/>
        <v>1.6722408026755853</v>
      </c>
      <c r="M229" s="6">
        <v>18</v>
      </c>
      <c r="N229" s="6">
        <f t="shared" si="226"/>
        <v>95.596432552954298</v>
      </c>
      <c r="O229" s="6">
        <f t="shared" si="226"/>
        <v>1029</v>
      </c>
      <c r="P229" s="7">
        <f t="shared" si="227"/>
        <v>51.475002143898479</v>
      </c>
      <c r="Q229" s="7">
        <f t="shared" si="227"/>
        <v>554.07692307692309</v>
      </c>
      <c r="R229" s="8">
        <f t="shared" si="228"/>
        <v>147.07143469685278</v>
      </c>
      <c r="S229" s="9">
        <f t="shared" ref="S229:S232" si="229">O229/0.65</f>
        <v>1583.0769230769231</v>
      </c>
      <c r="T229" s="36">
        <f t="shared" si="221"/>
        <v>16.815310293571166</v>
      </c>
      <c r="U229" s="38">
        <f t="shared" si="222"/>
        <v>181</v>
      </c>
    </row>
    <row r="230" spans="2:21" x14ac:dyDescent="0.3">
      <c r="B230" s="43">
        <v>423</v>
      </c>
      <c r="C230" s="1">
        <v>7</v>
      </c>
      <c r="D230" s="291"/>
      <c r="E230" s="14" t="s">
        <v>56</v>
      </c>
      <c r="F230" s="10">
        <v>3005</v>
      </c>
      <c r="G230" s="2" t="s">
        <v>57</v>
      </c>
      <c r="H230" s="3">
        <f t="shared" si="223"/>
        <v>82.868821999256781</v>
      </c>
      <c r="I230" s="3">
        <v>892</v>
      </c>
      <c r="J230" s="4">
        <f t="shared" si="224"/>
        <v>9.6618357487922708</v>
      </c>
      <c r="K230" s="5">
        <v>104</v>
      </c>
      <c r="L230" s="6">
        <f t="shared" si="225"/>
        <v>1.3935340022296545</v>
      </c>
      <c r="M230" s="6">
        <v>15</v>
      </c>
      <c r="N230" s="6">
        <f t="shared" si="226"/>
        <v>93.924191750278709</v>
      </c>
      <c r="O230" s="6">
        <f t="shared" si="226"/>
        <v>1011</v>
      </c>
      <c r="P230" s="7">
        <f t="shared" si="227"/>
        <v>50.57456478861161</v>
      </c>
      <c r="Q230" s="7">
        <f t="shared" si="227"/>
        <v>544.38461538461524</v>
      </c>
      <c r="R230" s="8">
        <f t="shared" si="228"/>
        <v>144.49875653889032</v>
      </c>
      <c r="S230" s="9">
        <f t="shared" si="229"/>
        <v>1555.3846153846152</v>
      </c>
      <c r="T230" s="36">
        <f t="shared" si="221"/>
        <v>16.573764399851356</v>
      </c>
      <c r="U230" s="38">
        <f t="shared" si="222"/>
        <v>178.4</v>
      </c>
    </row>
    <row r="231" spans="2:21" x14ac:dyDescent="0.3">
      <c r="B231" s="43">
        <v>424</v>
      </c>
      <c r="C231" s="1">
        <v>7</v>
      </c>
      <c r="D231" s="291"/>
      <c r="E231" s="14" t="s">
        <v>56</v>
      </c>
      <c r="F231" s="10">
        <v>3006</v>
      </c>
      <c r="G231" s="2" t="s">
        <v>58</v>
      </c>
      <c r="H231" s="3">
        <f t="shared" si="223"/>
        <v>58.900037160906727</v>
      </c>
      <c r="I231" s="3">
        <v>634</v>
      </c>
      <c r="J231" s="4">
        <f t="shared" si="224"/>
        <v>3.9947974730583429</v>
      </c>
      <c r="K231" s="5">
        <v>43</v>
      </c>
      <c r="L231" s="6">
        <f t="shared" si="225"/>
        <v>2.0438498699368264</v>
      </c>
      <c r="M231" s="6">
        <v>22</v>
      </c>
      <c r="N231" s="6">
        <f t="shared" si="226"/>
        <v>64.938684503901897</v>
      </c>
      <c r="O231" s="6">
        <f t="shared" si="226"/>
        <v>699</v>
      </c>
      <c r="P231" s="7">
        <f t="shared" si="227"/>
        <v>34.966983963639478</v>
      </c>
      <c r="Q231" s="7">
        <f t="shared" si="227"/>
        <v>376.38461538461524</v>
      </c>
      <c r="R231" s="8">
        <f t="shared" si="228"/>
        <v>99.905668467541375</v>
      </c>
      <c r="S231" s="9">
        <f t="shared" si="229"/>
        <v>1075.3846153846152</v>
      </c>
      <c r="T231" s="36">
        <f t="shared" si="221"/>
        <v>11.780007432181346</v>
      </c>
      <c r="U231" s="38">
        <f t="shared" si="222"/>
        <v>126.80000000000001</v>
      </c>
    </row>
    <row r="232" spans="2:21" x14ac:dyDescent="0.3">
      <c r="B232" s="43">
        <v>425</v>
      </c>
      <c r="C232" s="1">
        <v>7</v>
      </c>
      <c r="D232" s="291"/>
      <c r="E232" s="14" t="s">
        <v>56</v>
      </c>
      <c r="F232" s="10">
        <v>3007</v>
      </c>
      <c r="G232" s="2" t="s">
        <v>58</v>
      </c>
      <c r="H232" s="3">
        <f t="shared" si="223"/>
        <v>58.900037160906727</v>
      </c>
      <c r="I232" s="3">
        <v>634</v>
      </c>
      <c r="J232" s="4">
        <f t="shared" si="224"/>
        <v>3.9947974730583429</v>
      </c>
      <c r="K232" s="5">
        <v>43</v>
      </c>
      <c r="L232" s="6">
        <f t="shared" si="225"/>
        <v>2.0438498699368264</v>
      </c>
      <c r="M232" s="6">
        <v>22</v>
      </c>
      <c r="N232" s="6">
        <f t="shared" si="226"/>
        <v>64.938684503901897</v>
      </c>
      <c r="O232" s="6">
        <f t="shared" si="226"/>
        <v>699</v>
      </c>
      <c r="P232" s="7">
        <f t="shared" si="227"/>
        <v>34.966983963639478</v>
      </c>
      <c r="Q232" s="7">
        <f t="shared" si="227"/>
        <v>376.38461538461524</v>
      </c>
      <c r="R232" s="8">
        <f t="shared" si="228"/>
        <v>99.905668467541375</v>
      </c>
      <c r="S232" s="9">
        <f t="shared" si="229"/>
        <v>1075.3846153846152</v>
      </c>
      <c r="T232" s="36">
        <f t="shared" si="221"/>
        <v>11.780007432181346</v>
      </c>
      <c r="U232" s="38">
        <f t="shared" si="222"/>
        <v>126.80000000000001</v>
      </c>
    </row>
    <row r="233" spans="2:21" ht="15" thickBot="1" x14ac:dyDescent="0.35">
      <c r="B233" s="44">
        <v>426</v>
      </c>
      <c r="C233" s="45">
        <v>7</v>
      </c>
      <c r="D233" s="292"/>
      <c r="E233" s="39" t="s">
        <v>56</v>
      </c>
      <c r="F233" s="23">
        <v>3008</v>
      </c>
      <c r="G233" s="24" t="s">
        <v>58</v>
      </c>
      <c r="H233" s="25">
        <f t="shared" si="223"/>
        <v>58.900037160906727</v>
      </c>
      <c r="I233" s="25">
        <v>634</v>
      </c>
      <c r="J233" s="26">
        <f t="shared" si="224"/>
        <v>3.9947974730583429</v>
      </c>
      <c r="K233" s="31">
        <v>43</v>
      </c>
      <c r="L233" s="27">
        <f t="shared" si="225"/>
        <v>2.0438498699368264</v>
      </c>
      <c r="M233" s="27">
        <v>22</v>
      </c>
      <c r="N233" s="27">
        <f t="shared" si="226"/>
        <v>64.938684503901897</v>
      </c>
      <c r="O233" s="27">
        <f t="shared" si="226"/>
        <v>699</v>
      </c>
      <c r="P233" s="28">
        <f t="shared" si="227"/>
        <v>34.966983963639478</v>
      </c>
      <c r="Q233" s="28">
        <f t="shared" si="227"/>
        <v>376.38461538461524</v>
      </c>
      <c r="R233" s="29">
        <f t="shared" si="228"/>
        <v>99.905668467541375</v>
      </c>
      <c r="S233" s="47">
        <f>O233/0.65</f>
        <v>1075.3846153846152</v>
      </c>
      <c r="T233" s="40">
        <f t="shared" si="221"/>
        <v>11.780007432181346</v>
      </c>
      <c r="U233" s="41">
        <f t="shared" si="222"/>
        <v>126.80000000000001</v>
      </c>
    </row>
    <row r="234" spans="2:21" x14ac:dyDescent="0.3">
      <c r="B234" s="43">
        <v>434</v>
      </c>
      <c r="C234" s="1">
        <v>7</v>
      </c>
      <c r="D234" s="291" t="s">
        <v>40</v>
      </c>
      <c r="E234" s="14" t="s">
        <v>56</v>
      </c>
      <c r="F234" s="10">
        <v>3101</v>
      </c>
      <c r="G234" s="2" t="s">
        <v>57</v>
      </c>
      <c r="H234" s="3">
        <f t="shared" ref="H234:H241" si="230">I234/10.764</f>
        <v>78.781122259383139</v>
      </c>
      <c r="I234" s="3">
        <v>848</v>
      </c>
      <c r="J234" s="4">
        <f t="shared" ref="J234:J241" si="231">K234/10.764</f>
        <v>10.126347082868822</v>
      </c>
      <c r="K234" s="5">
        <v>109</v>
      </c>
      <c r="L234" s="6">
        <f t="shared" ref="L234:L241" si="232">M234/10.764</f>
        <v>1.5793385358602752</v>
      </c>
      <c r="M234" s="6">
        <v>17</v>
      </c>
      <c r="N234" s="6">
        <f t="shared" ref="N234:O241" si="233">H234+J234+L234</f>
        <v>90.486807878112231</v>
      </c>
      <c r="O234" s="6">
        <f t="shared" si="233"/>
        <v>974</v>
      </c>
      <c r="P234" s="7">
        <f t="shared" ref="P234:Q241" si="234">R234-N234</f>
        <v>48.866592344853231</v>
      </c>
      <c r="Q234" s="7">
        <f t="shared" si="234"/>
        <v>526</v>
      </c>
      <c r="R234" s="8">
        <f t="shared" ref="R234:R241" si="235">S234/10.764</f>
        <v>139.35340022296546</v>
      </c>
      <c r="S234" s="9">
        <v>1500</v>
      </c>
      <c r="T234" s="36">
        <f t="shared" si="221"/>
        <v>15.756224451876628</v>
      </c>
      <c r="U234" s="38">
        <f t="shared" si="222"/>
        <v>169.60000000000002</v>
      </c>
    </row>
    <row r="235" spans="2:21" x14ac:dyDescent="0.3">
      <c r="B235" s="43">
        <v>435</v>
      </c>
      <c r="C235" s="1">
        <v>7</v>
      </c>
      <c r="D235" s="291"/>
      <c r="E235" s="14" t="s">
        <v>56</v>
      </c>
      <c r="F235" s="10">
        <v>3102</v>
      </c>
      <c r="G235" s="2" t="s">
        <v>57</v>
      </c>
      <c r="H235" s="3">
        <f t="shared" si="230"/>
        <v>78.87402452619844</v>
      </c>
      <c r="I235" s="3">
        <v>849</v>
      </c>
      <c r="J235" s="4">
        <f t="shared" si="231"/>
        <v>9.8476402824228924</v>
      </c>
      <c r="K235" s="5">
        <v>106</v>
      </c>
      <c r="L235" s="6">
        <f t="shared" si="232"/>
        <v>1.5793385358602752</v>
      </c>
      <c r="M235" s="6">
        <v>17</v>
      </c>
      <c r="N235" s="6">
        <f t="shared" si="233"/>
        <v>90.3010033444816</v>
      </c>
      <c r="O235" s="6">
        <f t="shared" si="233"/>
        <v>972</v>
      </c>
      <c r="P235" s="7">
        <f t="shared" si="234"/>
        <v>49.052396878483862</v>
      </c>
      <c r="Q235" s="7">
        <f t="shared" si="234"/>
        <v>528</v>
      </c>
      <c r="R235" s="8">
        <f t="shared" si="235"/>
        <v>139.35340022296546</v>
      </c>
      <c r="S235" s="9">
        <v>1500</v>
      </c>
      <c r="T235" s="36">
        <f t="shared" si="221"/>
        <v>15.774804905239689</v>
      </c>
      <c r="U235" s="38">
        <f t="shared" si="222"/>
        <v>169.8</v>
      </c>
    </row>
    <row r="236" spans="2:21" x14ac:dyDescent="0.3">
      <c r="B236" s="43">
        <v>436</v>
      </c>
      <c r="C236" s="1">
        <v>7</v>
      </c>
      <c r="D236" s="291"/>
      <c r="E236" s="14" t="s">
        <v>56</v>
      </c>
      <c r="F236" s="10">
        <v>3103</v>
      </c>
      <c r="G236" s="2" t="s">
        <v>58</v>
      </c>
      <c r="H236" s="3">
        <f t="shared" si="230"/>
        <v>61.129691564474179</v>
      </c>
      <c r="I236" s="3">
        <v>658</v>
      </c>
      <c r="J236" s="4">
        <f t="shared" si="231"/>
        <v>7.2463768115942031</v>
      </c>
      <c r="K236" s="5">
        <v>78</v>
      </c>
      <c r="L236" s="6">
        <f t="shared" si="232"/>
        <v>1.5793385358602752</v>
      </c>
      <c r="M236" s="6">
        <v>17</v>
      </c>
      <c r="N236" s="6">
        <f t="shared" si="233"/>
        <v>69.955406911928662</v>
      </c>
      <c r="O236" s="6">
        <f t="shared" si="233"/>
        <v>753</v>
      </c>
      <c r="P236" s="7">
        <f t="shared" si="234"/>
        <v>37.668296029500027</v>
      </c>
      <c r="Q236" s="7">
        <f t="shared" si="234"/>
        <v>405.46153846153834</v>
      </c>
      <c r="R236" s="8">
        <f t="shared" si="235"/>
        <v>107.62370294142869</v>
      </c>
      <c r="S236" s="9">
        <f>O236/0.65</f>
        <v>1158.4615384615383</v>
      </c>
      <c r="T236" s="36">
        <f t="shared" si="221"/>
        <v>12.225938312894835</v>
      </c>
      <c r="U236" s="38">
        <f t="shared" si="222"/>
        <v>131.6</v>
      </c>
    </row>
    <row r="237" spans="2:21" x14ac:dyDescent="0.3">
      <c r="B237" s="43">
        <v>437</v>
      </c>
      <c r="C237" s="1">
        <v>7</v>
      </c>
      <c r="D237" s="291"/>
      <c r="E237" s="14" t="s">
        <v>56</v>
      </c>
      <c r="F237" s="10">
        <v>3104</v>
      </c>
      <c r="G237" s="2" t="s">
        <v>57</v>
      </c>
      <c r="H237" s="3">
        <f t="shared" si="230"/>
        <v>84.076551467855822</v>
      </c>
      <c r="I237" s="3">
        <v>905</v>
      </c>
      <c r="J237" s="4">
        <f t="shared" si="231"/>
        <v>9.8476402824228924</v>
      </c>
      <c r="K237" s="5">
        <v>106</v>
      </c>
      <c r="L237" s="6">
        <f t="shared" si="232"/>
        <v>1.6722408026755853</v>
      </c>
      <c r="M237" s="6">
        <v>18</v>
      </c>
      <c r="N237" s="6">
        <f t="shared" si="233"/>
        <v>95.596432552954298</v>
      </c>
      <c r="O237" s="6">
        <f t="shared" si="233"/>
        <v>1029</v>
      </c>
      <c r="P237" s="7">
        <f t="shared" si="234"/>
        <v>51.475002143898479</v>
      </c>
      <c r="Q237" s="7">
        <f t="shared" si="234"/>
        <v>554.07692307692309</v>
      </c>
      <c r="R237" s="8">
        <f t="shared" si="235"/>
        <v>147.07143469685278</v>
      </c>
      <c r="S237" s="9">
        <f t="shared" ref="S237:S240" si="236">O237/0.65</f>
        <v>1583.0769230769231</v>
      </c>
      <c r="T237" s="36">
        <f t="shared" si="221"/>
        <v>16.815310293571166</v>
      </c>
      <c r="U237" s="38">
        <f t="shared" si="222"/>
        <v>181</v>
      </c>
    </row>
    <row r="238" spans="2:21" x14ac:dyDescent="0.3">
      <c r="B238" s="43">
        <v>438</v>
      </c>
      <c r="C238" s="1">
        <v>7</v>
      </c>
      <c r="D238" s="291"/>
      <c r="E238" s="14" t="s">
        <v>56</v>
      </c>
      <c r="F238" s="10">
        <v>3105</v>
      </c>
      <c r="G238" s="2" t="s">
        <v>57</v>
      </c>
      <c r="H238" s="3">
        <f t="shared" si="230"/>
        <v>82.868821999256781</v>
      </c>
      <c r="I238" s="3">
        <v>892</v>
      </c>
      <c r="J238" s="4">
        <f t="shared" si="231"/>
        <v>9.6618357487922708</v>
      </c>
      <c r="K238" s="5">
        <v>104</v>
      </c>
      <c r="L238" s="6">
        <f t="shared" si="232"/>
        <v>1.3935340022296545</v>
      </c>
      <c r="M238" s="6">
        <v>15</v>
      </c>
      <c r="N238" s="6">
        <f t="shared" si="233"/>
        <v>93.924191750278709</v>
      </c>
      <c r="O238" s="6">
        <f t="shared" si="233"/>
        <v>1011</v>
      </c>
      <c r="P238" s="7">
        <f t="shared" si="234"/>
        <v>50.57456478861161</v>
      </c>
      <c r="Q238" s="7">
        <f t="shared" si="234"/>
        <v>544.38461538461524</v>
      </c>
      <c r="R238" s="8">
        <f t="shared" si="235"/>
        <v>144.49875653889032</v>
      </c>
      <c r="S238" s="9">
        <f t="shared" si="236"/>
        <v>1555.3846153846152</v>
      </c>
      <c r="T238" s="36">
        <f t="shared" si="221"/>
        <v>16.573764399851356</v>
      </c>
      <c r="U238" s="38">
        <f t="shared" si="222"/>
        <v>178.4</v>
      </c>
    </row>
    <row r="239" spans="2:21" x14ac:dyDescent="0.3">
      <c r="B239" s="43">
        <v>439</v>
      </c>
      <c r="C239" s="1">
        <v>7</v>
      </c>
      <c r="D239" s="291"/>
      <c r="E239" s="14" t="s">
        <v>56</v>
      </c>
      <c r="F239" s="10">
        <v>3106</v>
      </c>
      <c r="G239" s="2" t="s">
        <v>58</v>
      </c>
      <c r="H239" s="3">
        <f t="shared" si="230"/>
        <v>58.900037160906727</v>
      </c>
      <c r="I239" s="3">
        <v>634</v>
      </c>
      <c r="J239" s="4">
        <f t="shared" si="231"/>
        <v>3.9947974730583429</v>
      </c>
      <c r="K239" s="5">
        <v>43</v>
      </c>
      <c r="L239" s="6">
        <f t="shared" si="232"/>
        <v>2.0438498699368264</v>
      </c>
      <c r="M239" s="6">
        <v>22</v>
      </c>
      <c r="N239" s="6">
        <f t="shared" si="233"/>
        <v>64.938684503901897</v>
      </c>
      <c r="O239" s="6">
        <f t="shared" si="233"/>
        <v>699</v>
      </c>
      <c r="P239" s="7">
        <f t="shared" si="234"/>
        <v>34.966983963639478</v>
      </c>
      <c r="Q239" s="7">
        <f t="shared" si="234"/>
        <v>376.38461538461524</v>
      </c>
      <c r="R239" s="8">
        <f t="shared" si="235"/>
        <v>99.905668467541375</v>
      </c>
      <c r="S239" s="9">
        <f t="shared" si="236"/>
        <v>1075.3846153846152</v>
      </c>
      <c r="T239" s="36">
        <f t="shared" si="221"/>
        <v>11.780007432181346</v>
      </c>
      <c r="U239" s="38">
        <f t="shared" si="222"/>
        <v>126.80000000000001</v>
      </c>
    </row>
    <row r="240" spans="2:21" x14ac:dyDescent="0.3">
      <c r="B240" s="43">
        <v>440</v>
      </c>
      <c r="C240" s="1">
        <v>7</v>
      </c>
      <c r="D240" s="291"/>
      <c r="E240" s="14" t="s">
        <v>56</v>
      </c>
      <c r="F240" s="10">
        <v>3107</v>
      </c>
      <c r="G240" s="2" t="s">
        <v>58</v>
      </c>
      <c r="H240" s="3">
        <f t="shared" si="230"/>
        <v>58.900037160906727</v>
      </c>
      <c r="I240" s="3">
        <v>634</v>
      </c>
      <c r="J240" s="4">
        <f t="shared" si="231"/>
        <v>3.9947974730583429</v>
      </c>
      <c r="K240" s="5">
        <v>43</v>
      </c>
      <c r="L240" s="6">
        <f t="shared" si="232"/>
        <v>2.0438498699368264</v>
      </c>
      <c r="M240" s="6">
        <v>22</v>
      </c>
      <c r="N240" s="6">
        <f t="shared" si="233"/>
        <v>64.938684503901897</v>
      </c>
      <c r="O240" s="6">
        <f t="shared" si="233"/>
        <v>699</v>
      </c>
      <c r="P240" s="7">
        <f t="shared" si="234"/>
        <v>34.966983963639478</v>
      </c>
      <c r="Q240" s="7">
        <f t="shared" si="234"/>
        <v>376.38461538461524</v>
      </c>
      <c r="R240" s="8">
        <f t="shared" si="235"/>
        <v>99.905668467541375</v>
      </c>
      <c r="S240" s="9">
        <f t="shared" si="236"/>
        <v>1075.3846153846152</v>
      </c>
      <c r="T240" s="36">
        <f t="shared" si="221"/>
        <v>11.780007432181346</v>
      </c>
      <c r="U240" s="38">
        <f t="shared" si="222"/>
        <v>126.80000000000001</v>
      </c>
    </row>
    <row r="241" spans="2:21" ht="15" thickBot="1" x14ac:dyDescent="0.35">
      <c r="B241" s="44">
        <v>441</v>
      </c>
      <c r="C241" s="45">
        <v>7</v>
      </c>
      <c r="D241" s="292"/>
      <c r="E241" s="39" t="s">
        <v>56</v>
      </c>
      <c r="F241" s="23">
        <v>3108</v>
      </c>
      <c r="G241" s="24" t="s">
        <v>58</v>
      </c>
      <c r="H241" s="25">
        <f t="shared" si="230"/>
        <v>58.900037160906727</v>
      </c>
      <c r="I241" s="25">
        <v>634</v>
      </c>
      <c r="J241" s="26">
        <f t="shared" si="231"/>
        <v>3.9947974730583429</v>
      </c>
      <c r="K241" s="31">
        <v>43</v>
      </c>
      <c r="L241" s="27">
        <f t="shared" si="232"/>
        <v>2.0438498699368264</v>
      </c>
      <c r="M241" s="27">
        <v>22</v>
      </c>
      <c r="N241" s="27">
        <f t="shared" si="233"/>
        <v>64.938684503901897</v>
      </c>
      <c r="O241" s="27">
        <f t="shared" si="233"/>
        <v>699</v>
      </c>
      <c r="P241" s="28">
        <f t="shared" si="234"/>
        <v>34.966983963639478</v>
      </c>
      <c r="Q241" s="28">
        <f t="shared" si="234"/>
        <v>376.38461538461524</v>
      </c>
      <c r="R241" s="29">
        <f t="shared" si="235"/>
        <v>99.905668467541375</v>
      </c>
      <c r="S241" s="47">
        <f>O241/0.65</f>
        <v>1075.3846153846152</v>
      </c>
      <c r="T241" s="40">
        <f t="shared" si="221"/>
        <v>11.780007432181346</v>
      </c>
      <c r="U241" s="41">
        <f t="shared" si="222"/>
        <v>126.80000000000001</v>
      </c>
    </row>
    <row r="242" spans="2:21" x14ac:dyDescent="0.3">
      <c r="B242" s="43">
        <v>449</v>
      </c>
      <c r="C242" s="1">
        <v>7</v>
      </c>
      <c r="D242" s="291" t="s">
        <v>41</v>
      </c>
      <c r="E242" s="14" t="s">
        <v>56</v>
      </c>
      <c r="F242" s="10">
        <v>3201</v>
      </c>
      <c r="G242" s="2" t="s">
        <v>57</v>
      </c>
      <c r="H242" s="3">
        <f t="shared" ref="H242:H249" si="237">I242/10.764</f>
        <v>78.781122259383139</v>
      </c>
      <c r="I242" s="3">
        <v>848</v>
      </c>
      <c r="J242" s="4">
        <f t="shared" ref="J242:J249" si="238">K242/10.764</f>
        <v>10.126347082868822</v>
      </c>
      <c r="K242" s="5">
        <v>109</v>
      </c>
      <c r="L242" s="6">
        <f t="shared" ref="L242:L249" si="239">M242/10.764</f>
        <v>1.5793385358602752</v>
      </c>
      <c r="M242" s="6">
        <v>17</v>
      </c>
      <c r="N242" s="6">
        <f t="shared" ref="N242:O249" si="240">H242+J242+L242</f>
        <v>90.486807878112231</v>
      </c>
      <c r="O242" s="6">
        <f t="shared" si="240"/>
        <v>974</v>
      </c>
      <c r="P242" s="7">
        <f t="shared" ref="P242:Q249" si="241">R242-N242</f>
        <v>48.866592344853231</v>
      </c>
      <c r="Q242" s="7">
        <f t="shared" si="241"/>
        <v>526</v>
      </c>
      <c r="R242" s="8">
        <f t="shared" ref="R242:R249" si="242">S242/10.764</f>
        <v>139.35340022296546</v>
      </c>
      <c r="S242" s="9">
        <v>1500</v>
      </c>
      <c r="T242" s="36">
        <f t="shared" si="221"/>
        <v>15.756224451876628</v>
      </c>
      <c r="U242" s="38">
        <f t="shared" si="222"/>
        <v>169.60000000000002</v>
      </c>
    </row>
    <row r="243" spans="2:21" x14ac:dyDescent="0.3">
      <c r="B243" s="43">
        <v>450</v>
      </c>
      <c r="C243" s="1">
        <v>7</v>
      </c>
      <c r="D243" s="291"/>
      <c r="E243" s="14" t="s">
        <v>56</v>
      </c>
      <c r="F243" s="10">
        <v>3202</v>
      </c>
      <c r="G243" s="2" t="s">
        <v>57</v>
      </c>
      <c r="H243" s="3">
        <f t="shared" si="237"/>
        <v>78.87402452619844</v>
      </c>
      <c r="I243" s="3">
        <v>849</v>
      </c>
      <c r="J243" s="4">
        <f t="shared" si="238"/>
        <v>9.8476402824228924</v>
      </c>
      <c r="K243" s="5">
        <v>106</v>
      </c>
      <c r="L243" s="6">
        <f t="shared" si="239"/>
        <v>1.5793385358602752</v>
      </c>
      <c r="M243" s="6">
        <v>17</v>
      </c>
      <c r="N243" s="6">
        <f t="shared" si="240"/>
        <v>90.3010033444816</v>
      </c>
      <c r="O243" s="6">
        <f t="shared" si="240"/>
        <v>972</v>
      </c>
      <c r="P243" s="7">
        <f t="shared" si="241"/>
        <v>49.052396878483862</v>
      </c>
      <c r="Q243" s="7">
        <f t="shared" si="241"/>
        <v>528</v>
      </c>
      <c r="R243" s="8">
        <f t="shared" si="242"/>
        <v>139.35340022296546</v>
      </c>
      <c r="S243" s="9">
        <v>1500</v>
      </c>
      <c r="T243" s="36">
        <f t="shared" si="221"/>
        <v>15.774804905239689</v>
      </c>
      <c r="U243" s="38">
        <f t="shared" si="222"/>
        <v>169.8</v>
      </c>
    </row>
    <row r="244" spans="2:21" x14ac:dyDescent="0.3">
      <c r="B244" s="43">
        <v>451</v>
      </c>
      <c r="C244" s="1">
        <v>7</v>
      </c>
      <c r="D244" s="291"/>
      <c r="E244" s="14" t="s">
        <v>56</v>
      </c>
      <c r="F244" s="10">
        <v>3203</v>
      </c>
      <c r="G244" s="2" t="s">
        <v>58</v>
      </c>
      <c r="H244" s="3">
        <f t="shared" si="237"/>
        <v>61.129691564474179</v>
      </c>
      <c r="I244" s="3">
        <v>658</v>
      </c>
      <c r="J244" s="4">
        <f t="shared" si="238"/>
        <v>7.2463768115942031</v>
      </c>
      <c r="K244" s="5">
        <v>78</v>
      </c>
      <c r="L244" s="6">
        <f t="shared" si="239"/>
        <v>1.5793385358602752</v>
      </c>
      <c r="M244" s="6">
        <v>17</v>
      </c>
      <c r="N244" s="6">
        <f t="shared" si="240"/>
        <v>69.955406911928662</v>
      </c>
      <c r="O244" s="6">
        <f t="shared" si="240"/>
        <v>753</v>
      </c>
      <c r="P244" s="7">
        <f t="shared" si="241"/>
        <v>37.668296029500027</v>
      </c>
      <c r="Q244" s="7">
        <f t="shared" si="241"/>
        <v>405.46153846153834</v>
      </c>
      <c r="R244" s="8">
        <f t="shared" si="242"/>
        <v>107.62370294142869</v>
      </c>
      <c r="S244" s="9">
        <f>O244/0.65</f>
        <v>1158.4615384615383</v>
      </c>
      <c r="T244" s="36">
        <f t="shared" si="221"/>
        <v>12.225938312894835</v>
      </c>
      <c r="U244" s="38">
        <f t="shared" si="222"/>
        <v>131.6</v>
      </c>
    </row>
    <row r="245" spans="2:21" x14ac:dyDescent="0.3">
      <c r="B245" s="43">
        <v>452</v>
      </c>
      <c r="C245" s="1">
        <v>7</v>
      </c>
      <c r="D245" s="291"/>
      <c r="E245" s="14" t="s">
        <v>56</v>
      </c>
      <c r="F245" s="10">
        <v>3204</v>
      </c>
      <c r="G245" s="2" t="s">
        <v>57</v>
      </c>
      <c r="H245" s="3">
        <f t="shared" si="237"/>
        <v>84.076551467855822</v>
      </c>
      <c r="I245" s="3">
        <v>905</v>
      </c>
      <c r="J245" s="4">
        <f t="shared" si="238"/>
        <v>9.8476402824228924</v>
      </c>
      <c r="K245" s="5">
        <v>106</v>
      </c>
      <c r="L245" s="6">
        <f t="shared" si="239"/>
        <v>1.6722408026755853</v>
      </c>
      <c r="M245" s="6">
        <v>18</v>
      </c>
      <c r="N245" s="6">
        <f t="shared" si="240"/>
        <v>95.596432552954298</v>
      </c>
      <c r="O245" s="6">
        <f t="shared" si="240"/>
        <v>1029</v>
      </c>
      <c r="P245" s="7">
        <f t="shared" si="241"/>
        <v>51.475002143898479</v>
      </c>
      <c r="Q245" s="7">
        <f t="shared" si="241"/>
        <v>554.07692307692309</v>
      </c>
      <c r="R245" s="8">
        <f t="shared" si="242"/>
        <v>147.07143469685278</v>
      </c>
      <c r="S245" s="9">
        <f t="shared" ref="S245:S248" si="243">O245/0.65</f>
        <v>1583.0769230769231</v>
      </c>
      <c r="T245" s="36">
        <f t="shared" si="221"/>
        <v>16.815310293571166</v>
      </c>
      <c r="U245" s="38">
        <f t="shared" si="222"/>
        <v>181</v>
      </c>
    </row>
    <row r="246" spans="2:21" x14ac:dyDescent="0.3">
      <c r="B246" s="43">
        <v>453</v>
      </c>
      <c r="C246" s="1">
        <v>7</v>
      </c>
      <c r="D246" s="291"/>
      <c r="E246" s="14" t="s">
        <v>56</v>
      </c>
      <c r="F246" s="10">
        <v>3205</v>
      </c>
      <c r="G246" s="2" t="s">
        <v>57</v>
      </c>
      <c r="H246" s="3">
        <f t="shared" si="237"/>
        <v>82.868821999256781</v>
      </c>
      <c r="I246" s="3">
        <v>892</v>
      </c>
      <c r="J246" s="4">
        <f t="shared" si="238"/>
        <v>9.6618357487922708</v>
      </c>
      <c r="K246" s="5">
        <v>104</v>
      </c>
      <c r="L246" s="6">
        <f t="shared" si="239"/>
        <v>1.3935340022296545</v>
      </c>
      <c r="M246" s="6">
        <v>15</v>
      </c>
      <c r="N246" s="6">
        <f t="shared" si="240"/>
        <v>93.924191750278709</v>
      </c>
      <c r="O246" s="6">
        <f t="shared" si="240"/>
        <v>1011</v>
      </c>
      <c r="P246" s="7">
        <f t="shared" si="241"/>
        <v>50.57456478861161</v>
      </c>
      <c r="Q246" s="7">
        <f t="shared" si="241"/>
        <v>544.38461538461524</v>
      </c>
      <c r="R246" s="8">
        <f t="shared" si="242"/>
        <v>144.49875653889032</v>
      </c>
      <c r="S246" s="9">
        <f t="shared" si="243"/>
        <v>1555.3846153846152</v>
      </c>
      <c r="T246" s="36">
        <f t="shared" si="221"/>
        <v>16.573764399851356</v>
      </c>
      <c r="U246" s="38">
        <f t="shared" si="222"/>
        <v>178.4</v>
      </c>
    </row>
    <row r="247" spans="2:21" x14ac:dyDescent="0.3">
      <c r="B247" s="43">
        <v>454</v>
      </c>
      <c r="C247" s="1">
        <v>7</v>
      </c>
      <c r="D247" s="291"/>
      <c r="E247" s="14" t="s">
        <v>56</v>
      </c>
      <c r="F247" s="10">
        <v>3206</v>
      </c>
      <c r="G247" s="2" t="s">
        <v>58</v>
      </c>
      <c r="H247" s="3">
        <f t="shared" si="237"/>
        <v>58.900037160906727</v>
      </c>
      <c r="I247" s="3">
        <v>634</v>
      </c>
      <c r="J247" s="4">
        <f t="shared" si="238"/>
        <v>3.9947974730583429</v>
      </c>
      <c r="K247" s="5">
        <v>43</v>
      </c>
      <c r="L247" s="6">
        <f t="shared" si="239"/>
        <v>2.0438498699368264</v>
      </c>
      <c r="M247" s="6">
        <v>22</v>
      </c>
      <c r="N247" s="6">
        <f t="shared" si="240"/>
        <v>64.938684503901897</v>
      </c>
      <c r="O247" s="6">
        <f t="shared" si="240"/>
        <v>699</v>
      </c>
      <c r="P247" s="7">
        <f t="shared" si="241"/>
        <v>34.966983963639478</v>
      </c>
      <c r="Q247" s="7">
        <f t="shared" si="241"/>
        <v>376.38461538461524</v>
      </c>
      <c r="R247" s="8">
        <f t="shared" si="242"/>
        <v>99.905668467541375</v>
      </c>
      <c r="S247" s="9">
        <f t="shared" si="243"/>
        <v>1075.3846153846152</v>
      </c>
      <c r="T247" s="36">
        <f t="shared" si="221"/>
        <v>11.780007432181346</v>
      </c>
      <c r="U247" s="38">
        <f t="shared" si="222"/>
        <v>126.80000000000001</v>
      </c>
    </row>
    <row r="248" spans="2:21" x14ac:dyDescent="0.3">
      <c r="B248" s="43">
        <v>455</v>
      </c>
      <c r="C248" s="1">
        <v>7</v>
      </c>
      <c r="D248" s="291"/>
      <c r="E248" s="14" t="s">
        <v>56</v>
      </c>
      <c r="F248" s="10">
        <v>3207</v>
      </c>
      <c r="G248" s="2" t="s">
        <v>58</v>
      </c>
      <c r="H248" s="3">
        <f t="shared" si="237"/>
        <v>58.900037160906727</v>
      </c>
      <c r="I248" s="3">
        <v>634</v>
      </c>
      <c r="J248" s="4">
        <f t="shared" si="238"/>
        <v>3.9947974730583429</v>
      </c>
      <c r="K248" s="5">
        <v>43</v>
      </c>
      <c r="L248" s="6">
        <f t="shared" si="239"/>
        <v>2.0438498699368264</v>
      </c>
      <c r="M248" s="6">
        <v>22</v>
      </c>
      <c r="N248" s="6">
        <f t="shared" si="240"/>
        <v>64.938684503901897</v>
      </c>
      <c r="O248" s="6">
        <f t="shared" si="240"/>
        <v>699</v>
      </c>
      <c r="P248" s="7">
        <f t="shared" si="241"/>
        <v>34.966983963639478</v>
      </c>
      <c r="Q248" s="7">
        <f t="shared" si="241"/>
        <v>376.38461538461524</v>
      </c>
      <c r="R248" s="8">
        <f t="shared" si="242"/>
        <v>99.905668467541375</v>
      </c>
      <c r="S248" s="9">
        <f t="shared" si="243"/>
        <v>1075.3846153846152</v>
      </c>
      <c r="T248" s="36">
        <f t="shared" si="221"/>
        <v>11.780007432181346</v>
      </c>
      <c r="U248" s="38">
        <f t="shared" si="222"/>
        <v>126.80000000000001</v>
      </c>
    </row>
    <row r="249" spans="2:21" ht="15" thickBot="1" x14ac:dyDescent="0.35">
      <c r="B249" s="44">
        <v>456</v>
      </c>
      <c r="C249" s="45">
        <v>7</v>
      </c>
      <c r="D249" s="292"/>
      <c r="E249" s="39" t="s">
        <v>56</v>
      </c>
      <c r="F249" s="23">
        <v>3208</v>
      </c>
      <c r="G249" s="24" t="s">
        <v>58</v>
      </c>
      <c r="H249" s="25">
        <f t="shared" si="237"/>
        <v>58.900037160906727</v>
      </c>
      <c r="I249" s="25">
        <v>634</v>
      </c>
      <c r="J249" s="26">
        <f t="shared" si="238"/>
        <v>3.9947974730583429</v>
      </c>
      <c r="K249" s="31">
        <v>43</v>
      </c>
      <c r="L249" s="27">
        <f t="shared" si="239"/>
        <v>2.0438498699368264</v>
      </c>
      <c r="M249" s="27">
        <v>22</v>
      </c>
      <c r="N249" s="27">
        <f t="shared" si="240"/>
        <v>64.938684503901897</v>
      </c>
      <c r="O249" s="27">
        <f t="shared" si="240"/>
        <v>699</v>
      </c>
      <c r="P249" s="28">
        <f t="shared" si="241"/>
        <v>34.966983963639478</v>
      </c>
      <c r="Q249" s="28">
        <f t="shared" si="241"/>
        <v>376.38461538461524</v>
      </c>
      <c r="R249" s="29">
        <f t="shared" si="242"/>
        <v>99.905668467541375</v>
      </c>
      <c r="S249" s="47">
        <f>O249/0.65</f>
        <v>1075.3846153846152</v>
      </c>
      <c r="T249" s="40">
        <f t="shared" si="221"/>
        <v>11.780007432181346</v>
      </c>
      <c r="U249" s="41">
        <f t="shared" si="222"/>
        <v>126.80000000000001</v>
      </c>
    </row>
    <row r="250" spans="2:21" x14ac:dyDescent="0.3">
      <c r="B250" s="43">
        <v>464</v>
      </c>
      <c r="C250" s="1">
        <v>7</v>
      </c>
      <c r="D250" s="291" t="s">
        <v>42</v>
      </c>
      <c r="E250" s="14" t="s">
        <v>56</v>
      </c>
      <c r="F250" s="10">
        <v>3301</v>
      </c>
      <c r="G250" s="2" t="s">
        <v>57</v>
      </c>
      <c r="H250" s="3">
        <f t="shared" ref="H250:H257" si="244">I250/10.764</f>
        <v>78.781122259383139</v>
      </c>
      <c r="I250" s="3">
        <v>848</v>
      </c>
      <c r="J250" s="4">
        <f t="shared" ref="J250:J257" si="245">K250/10.764</f>
        <v>10.126347082868822</v>
      </c>
      <c r="K250" s="5">
        <v>109</v>
      </c>
      <c r="L250" s="6">
        <f t="shared" ref="L250:L257" si="246">M250/10.764</f>
        <v>1.5793385358602752</v>
      </c>
      <c r="M250" s="6">
        <v>17</v>
      </c>
      <c r="N250" s="6">
        <f t="shared" ref="N250:O257" si="247">H250+J250+L250</f>
        <v>90.486807878112231</v>
      </c>
      <c r="O250" s="6">
        <f t="shared" si="247"/>
        <v>974</v>
      </c>
      <c r="P250" s="7">
        <f t="shared" ref="P250:Q257" si="248">R250-N250</f>
        <v>48.866592344853231</v>
      </c>
      <c r="Q250" s="7">
        <f t="shared" si="248"/>
        <v>526</v>
      </c>
      <c r="R250" s="8">
        <f t="shared" ref="R250:R257" si="249">S250/10.764</f>
        <v>139.35340022296546</v>
      </c>
      <c r="S250" s="9">
        <v>1500</v>
      </c>
      <c r="T250" s="36">
        <f t="shared" si="221"/>
        <v>15.756224451876628</v>
      </c>
      <c r="U250" s="38">
        <f t="shared" si="222"/>
        <v>169.60000000000002</v>
      </c>
    </row>
    <row r="251" spans="2:21" x14ac:dyDescent="0.3">
      <c r="B251" s="43">
        <v>465</v>
      </c>
      <c r="C251" s="1">
        <v>7</v>
      </c>
      <c r="D251" s="291"/>
      <c r="E251" s="14" t="s">
        <v>56</v>
      </c>
      <c r="F251" s="10">
        <v>3302</v>
      </c>
      <c r="G251" s="2" t="s">
        <v>57</v>
      </c>
      <c r="H251" s="3">
        <f t="shared" si="244"/>
        <v>78.87402452619844</v>
      </c>
      <c r="I251" s="3">
        <v>849</v>
      </c>
      <c r="J251" s="4">
        <f t="shared" si="245"/>
        <v>9.8476402824228924</v>
      </c>
      <c r="K251" s="5">
        <v>106</v>
      </c>
      <c r="L251" s="6">
        <f t="shared" si="246"/>
        <v>1.5793385358602752</v>
      </c>
      <c r="M251" s="6">
        <v>17</v>
      </c>
      <c r="N251" s="6">
        <f t="shared" si="247"/>
        <v>90.3010033444816</v>
      </c>
      <c r="O251" s="6">
        <f t="shared" si="247"/>
        <v>972</v>
      </c>
      <c r="P251" s="7">
        <f t="shared" si="248"/>
        <v>49.052396878483862</v>
      </c>
      <c r="Q251" s="7">
        <f t="shared" si="248"/>
        <v>528</v>
      </c>
      <c r="R251" s="8">
        <f t="shared" si="249"/>
        <v>139.35340022296546</v>
      </c>
      <c r="S251" s="9">
        <v>1500</v>
      </c>
      <c r="T251" s="36">
        <f t="shared" si="221"/>
        <v>15.774804905239689</v>
      </c>
      <c r="U251" s="38">
        <f t="shared" si="222"/>
        <v>169.8</v>
      </c>
    </row>
    <row r="252" spans="2:21" x14ac:dyDescent="0.3">
      <c r="B252" s="43">
        <v>466</v>
      </c>
      <c r="C252" s="1">
        <v>7</v>
      </c>
      <c r="D252" s="291"/>
      <c r="E252" s="14" t="s">
        <v>56</v>
      </c>
      <c r="F252" s="10">
        <v>3303</v>
      </c>
      <c r="G252" s="2" t="s">
        <v>58</v>
      </c>
      <c r="H252" s="3">
        <f t="shared" si="244"/>
        <v>61.129691564474179</v>
      </c>
      <c r="I252" s="3">
        <v>658</v>
      </c>
      <c r="J252" s="4">
        <f t="shared" si="245"/>
        <v>7.2463768115942031</v>
      </c>
      <c r="K252" s="5">
        <v>78</v>
      </c>
      <c r="L252" s="6">
        <f t="shared" si="246"/>
        <v>1.5793385358602752</v>
      </c>
      <c r="M252" s="6">
        <v>17</v>
      </c>
      <c r="N252" s="6">
        <f t="shared" si="247"/>
        <v>69.955406911928662</v>
      </c>
      <c r="O252" s="6">
        <f t="shared" si="247"/>
        <v>753</v>
      </c>
      <c r="P252" s="7">
        <f t="shared" si="248"/>
        <v>37.668296029500027</v>
      </c>
      <c r="Q252" s="7">
        <f t="shared" si="248"/>
        <v>405.46153846153834</v>
      </c>
      <c r="R252" s="8">
        <f t="shared" si="249"/>
        <v>107.62370294142869</v>
      </c>
      <c r="S252" s="9">
        <f>O252/0.65</f>
        <v>1158.4615384615383</v>
      </c>
      <c r="T252" s="36">
        <f t="shared" si="221"/>
        <v>12.225938312894835</v>
      </c>
      <c r="U252" s="38">
        <f t="shared" si="222"/>
        <v>131.6</v>
      </c>
    </row>
    <row r="253" spans="2:21" x14ac:dyDescent="0.3">
      <c r="B253" s="43">
        <v>467</v>
      </c>
      <c r="C253" s="1">
        <v>7</v>
      </c>
      <c r="D253" s="291"/>
      <c r="E253" s="14" t="s">
        <v>56</v>
      </c>
      <c r="F253" s="10">
        <v>3304</v>
      </c>
      <c r="G253" s="2" t="s">
        <v>57</v>
      </c>
      <c r="H253" s="3">
        <f t="shared" si="244"/>
        <v>84.076551467855822</v>
      </c>
      <c r="I253" s="3">
        <v>905</v>
      </c>
      <c r="J253" s="4">
        <f t="shared" si="245"/>
        <v>9.8476402824228924</v>
      </c>
      <c r="K253" s="5">
        <v>106</v>
      </c>
      <c r="L253" s="6">
        <f t="shared" si="246"/>
        <v>1.6722408026755853</v>
      </c>
      <c r="M253" s="6">
        <v>18</v>
      </c>
      <c r="N253" s="6">
        <f t="shared" si="247"/>
        <v>95.596432552954298</v>
      </c>
      <c r="O253" s="6">
        <f t="shared" si="247"/>
        <v>1029</v>
      </c>
      <c r="P253" s="7">
        <f t="shared" si="248"/>
        <v>51.475002143898479</v>
      </c>
      <c r="Q253" s="7">
        <f t="shared" si="248"/>
        <v>554.07692307692309</v>
      </c>
      <c r="R253" s="8">
        <f t="shared" si="249"/>
        <v>147.07143469685278</v>
      </c>
      <c r="S253" s="9">
        <f t="shared" ref="S253:S256" si="250">O253/0.65</f>
        <v>1583.0769230769231</v>
      </c>
      <c r="T253" s="36">
        <f t="shared" si="221"/>
        <v>16.815310293571166</v>
      </c>
      <c r="U253" s="38">
        <f t="shared" si="222"/>
        <v>181</v>
      </c>
    </row>
    <row r="254" spans="2:21" x14ac:dyDescent="0.3">
      <c r="B254" s="43">
        <v>468</v>
      </c>
      <c r="C254" s="1">
        <v>7</v>
      </c>
      <c r="D254" s="291"/>
      <c r="E254" s="14" t="s">
        <v>56</v>
      </c>
      <c r="F254" s="10">
        <v>3305</v>
      </c>
      <c r="G254" s="2" t="s">
        <v>57</v>
      </c>
      <c r="H254" s="3">
        <f t="shared" si="244"/>
        <v>82.868821999256781</v>
      </c>
      <c r="I254" s="3">
        <v>892</v>
      </c>
      <c r="J254" s="4">
        <f t="shared" si="245"/>
        <v>9.6618357487922708</v>
      </c>
      <c r="K254" s="5">
        <v>104</v>
      </c>
      <c r="L254" s="6">
        <f t="shared" si="246"/>
        <v>1.3935340022296545</v>
      </c>
      <c r="M254" s="6">
        <v>15</v>
      </c>
      <c r="N254" s="6">
        <f t="shared" si="247"/>
        <v>93.924191750278709</v>
      </c>
      <c r="O254" s="6">
        <f t="shared" si="247"/>
        <v>1011</v>
      </c>
      <c r="P254" s="7">
        <f t="shared" si="248"/>
        <v>50.57456478861161</v>
      </c>
      <c r="Q254" s="7">
        <f t="shared" si="248"/>
        <v>544.38461538461524</v>
      </c>
      <c r="R254" s="8">
        <f t="shared" si="249"/>
        <v>144.49875653889032</v>
      </c>
      <c r="S254" s="9">
        <f t="shared" si="250"/>
        <v>1555.3846153846152</v>
      </c>
      <c r="T254" s="36">
        <f t="shared" si="221"/>
        <v>16.573764399851356</v>
      </c>
      <c r="U254" s="38">
        <f t="shared" si="222"/>
        <v>178.4</v>
      </c>
    </row>
    <row r="255" spans="2:21" x14ac:dyDescent="0.3">
      <c r="B255" s="43">
        <v>469</v>
      </c>
      <c r="C255" s="1">
        <v>7</v>
      </c>
      <c r="D255" s="291"/>
      <c r="E255" s="14" t="s">
        <v>56</v>
      </c>
      <c r="F255" s="10">
        <v>3306</v>
      </c>
      <c r="G255" s="2" t="s">
        <v>58</v>
      </c>
      <c r="H255" s="3">
        <f t="shared" si="244"/>
        <v>58.900037160906727</v>
      </c>
      <c r="I255" s="3">
        <v>634</v>
      </c>
      <c r="J255" s="4">
        <f t="shared" si="245"/>
        <v>3.9947974730583429</v>
      </c>
      <c r="K255" s="5">
        <v>43</v>
      </c>
      <c r="L255" s="6">
        <f t="shared" si="246"/>
        <v>2.0438498699368264</v>
      </c>
      <c r="M255" s="6">
        <v>22</v>
      </c>
      <c r="N255" s="6">
        <f t="shared" si="247"/>
        <v>64.938684503901897</v>
      </c>
      <c r="O255" s="6">
        <f t="shared" si="247"/>
        <v>699</v>
      </c>
      <c r="P255" s="7">
        <f t="shared" si="248"/>
        <v>34.966983963639478</v>
      </c>
      <c r="Q255" s="7">
        <f t="shared" si="248"/>
        <v>376.38461538461524</v>
      </c>
      <c r="R255" s="8">
        <f t="shared" si="249"/>
        <v>99.905668467541375</v>
      </c>
      <c r="S255" s="9">
        <f t="shared" si="250"/>
        <v>1075.3846153846152</v>
      </c>
      <c r="T255" s="36">
        <f t="shared" si="221"/>
        <v>11.780007432181346</v>
      </c>
      <c r="U255" s="38">
        <f t="shared" si="222"/>
        <v>126.80000000000001</v>
      </c>
    </row>
    <row r="256" spans="2:21" x14ac:dyDescent="0.3">
      <c r="B256" s="43">
        <v>470</v>
      </c>
      <c r="C256" s="1">
        <v>7</v>
      </c>
      <c r="D256" s="291"/>
      <c r="E256" s="14" t="s">
        <v>56</v>
      </c>
      <c r="F256" s="10">
        <v>3307</v>
      </c>
      <c r="G256" s="2" t="s">
        <v>58</v>
      </c>
      <c r="H256" s="3">
        <f t="shared" si="244"/>
        <v>58.900037160906727</v>
      </c>
      <c r="I256" s="3">
        <v>634</v>
      </c>
      <c r="J256" s="4">
        <f t="shared" si="245"/>
        <v>3.9947974730583429</v>
      </c>
      <c r="K256" s="5">
        <v>43</v>
      </c>
      <c r="L256" s="6">
        <f t="shared" si="246"/>
        <v>2.0438498699368264</v>
      </c>
      <c r="M256" s="6">
        <v>22</v>
      </c>
      <c r="N256" s="6">
        <f t="shared" si="247"/>
        <v>64.938684503901897</v>
      </c>
      <c r="O256" s="6">
        <f t="shared" si="247"/>
        <v>699</v>
      </c>
      <c r="P256" s="7">
        <f t="shared" si="248"/>
        <v>34.966983963639478</v>
      </c>
      <c r="Q256" s="7">
        <f t="shared" si="248"/>
        <v>376.38461538461524</v>
      </c>
      <c r="R256" s="8">
        <f t="shared" si="249"/>
        <v>99.905668467541375</v>
      </c>
      <c r="S256" s="9">
        <f t="shared" si="250"/>
        <v>1075.3846153846152</v>
      </c>
      <c r="T256" s="36">
        <f t="shared" si="221"/>
        <v>11.780007432181346</v>
      </c>
      <c r="U256" s="38">
        <f t="shared" si="222"/>
        <v>126.80000000000001</v>
      </c>
    </row>
    <row r="257" spans="2:21" ht="15" thickBot="1" x14ac:dyDescent="0.35">
      <c r="B257" s="44">
        <v>471</v>
      </c>
      <c r="C257" s="45">
        <v>7</v>
      </c>
      <c r="D257" s="292"/>
      <c r="E257" s="39" t="s">
        <v>56</v>
      </c>
      <c r="F257" s="23">
        <v>3308</v>
      </c>
      <c r="G257" s="24" t="s">
        <v>58</v>
      </c>
      <c r="H257" s="25">
        <f t="shared" si="244"/>
        <v>58.900037160906727</v>
      </c>
      <c r="I257" s="25">
        <v>634</v>
      </c>
      <c r="J257" s="26">
        <f t="shared" si="245"/>
        <v>3.9947974730583429</v>
      </c>
      <c r="K257" s="31">
        <v>43</v>
      </c>
      <c r="L257" s="27">
        <f t="shared" si="246"/>
        <v>2.0438498699368264</v>
      </c>
      <c r="M257" s="27">
        <v>22</v>
      </c>
      <c r="N257" s="27">
        <f t="shared" si="247"/>
        <v>64.938684503901897</v>
      </c>
      <c r="O257" s="27">
        <f t="shared" si="247"/>
        <v>699</v>
      </c>
      <c r="P257" s="28">
        <f t="shared" si="248"/>
        <v>34.966983963639478</v>
      </c>
      <c r="Q257" s="28">
        <f t="shared" si="248"/>
        <v>376.38461538461524</v>
      </c>
      <c r="R257" s="29">
        <f t="shared" si="249"/>
        <v>99.905668467541375</v>
      </c>
      <c r="S257" s="47">
        <f>O257/0.65</f>
        <v>1075.3846153846152</v>
      </c>
      <c r="T257" s="40">
        <f t="shared" si="221"/>
        <v>11.780007432181346</v>
      </c>
      <c r="U257" s="41">
        <f t="shared" si="222"/>
        <v>126.80000000000001</v>
      </c>
    </row>
    <row r="258" spans="2:21" x14ac:dyDescent="0.3">
      <c r="B258" s="43">
        <v>479</v>
      </c>
      <c r="C258" s="1">
        <v>7</v>
      </c>
      <c r="D258" s="291" t="s">
        <v>43</v>
      </c>
      <c r="E258" s="14" t="s">
        <v>56</v>
      </c>
      <c r="F258" s="10">
        <v>3401</v>
      </c>
      <c r="G258" s="2" t="s">
        <v>57</v>
      </c>
      <c r="H258" s="3">
        <f t="shared" ref="H258:H265" si="251">I258/10.764</f>
        <v>78.781122259383139</v>
      </c>
      <c r="I258" s="3">
        <v>848</v>
      </c>
      <c r="J258" s="4">
        <f t="shared" ref="J258:J265" si="252">K258/10.764</f>
        <v>10.126347082868822</v>
      </c>
      <c r="K258" s="5">
        <v>109</v>
      </c>
      <c r="L258" s="6">
        <f t="shared" ref="L258:L265" si="253">M258/10.764</f>
        <v>1.5793385358602752</v>
      </c>
      <c r="M258" s="6">
        <v>17</v>
      </c>
      <c r="N258" s="6">
        <f t="shared" ref="N258:O265" si="254">H258+J258+L258</f>
        <v>90.486807878112231</v>
      </c>
      <c r="O258" s="6">
        <f t="shared" si="254"/>
        <v>974</v>
      </c>
      <c r="P258" s="7">
        <f t="shared" ref="P258:Q265" si="255">R258-N258</f>
        <v>48.866592344853231</v>
      </c>
      <c r="Q258" s="7">
        <f t="shared" si="255"/>
        <v>526</v>
      </c>
      <c r="R258" s="8">
        <f t="shared" ref="R258:R265" si="256">S258/10.764</f>
        <v>139.35340022296546</v>
      </c>
      <c r="S258" s="9">
        <v>1500</v>
      </c>
      <c r="T258" s="36">
        <f t="shared" ref="T258:T289" si="257">U258/10.764</f>
        <v>15.756224451876628</v>
      </c>
      <c r="U258" s="38">
        <f t="shared" ref="U258:U289" si="258">I258*0.2</f>
        <v>169.60000000000002</v>
      </c>
    </row>
    <row r="259" spans="2:21" x14ac:dyDescent="0.3">
      <c r="B259" s="43">
        <v>480</v>
      </c>
      <c r="C259" s="1">
        <v>7</v>
      </c>
      <c r="D259" s="291"/>
      <c r="E259" s="14" t="s">
        <v>56</v>
      </c>
      <c r="F259" s="10">
        <v>3402</v>
      </c>
      <c r="G259" s="2" t="s">
        <v>57</v>
      </c>
      <c r="H259" s="3">
        <f t="shared" si="251"/>
        <v>78.87402452619844</v>
      </c>
      <c r="I259" s="3">
        <v>849</v>
      </c>
      <c r="J259" s="4">
        <f t="shared" si="252"/>
        <v>9.8476402824228924</v>
      </c>
      <c r="K259" s="5">
        <v>106</v>
      </c>
      <c r="L259" s="6">
        <f t="shared" si="253"/>
        <v>1.5793385358602752</v>
      </c>
      <c r="M259" s="6">
        <v>17</v>
      </c>
      <c r="N259" s="6">
        <f t="shared" si="254"/>
        <v>90.3010033444816</v>
      </c>
      <c r="O259" s="6">
        <f t="shared" si="254"/>
        <v>972</v>
      </c>
      <c r="P259" s="7">
        <f t="shared" si="255"/>
        <v>49.052396878483862</v>
      </c>
      <c r="Q259" s="7">
        <f t="shared" si="255"/>
        <v>528</v>
      </c>
      <c r="R259" s="8">
        <f t="shared" si="256"/>
        <v>139.35340022296546</v>
      </c>
      <c r="S259" s="9">
        <v>1500</v>
      </c>
      <c r="T259" s="36">
        <f t="shared" si="257"/>
        <v>15.774804905239689</v>
      </c>
      <c r="U259" s="38">
        <f t="shared" si="258"/>
        <v>169.8</v>
      </c>
    </row>
    <row r="260" spans="2:21" x14ac:dyDescent="0.3">
      <c r="B260" s="43">
        <v>481</v>
      </c>
      <c r="C260" s="1">
        <v>7</v>
      </c>
      <c r="D260" s="291"/>
      <c r="E260" s="14" t="s">
        <v>56</v>
      </c>
      <c r="F260" s="10">
        <v>3403</v>
      </c>
      <c r="G260" s="2" t="s">
        <v>58</v>
      </c>
      <c r="H260" s="3">
        <f t="shared" si="251"/>
        <v>61.129691564474179</v>
      </c>
      <c r="I260" s="3">
        <v>658</v>
      </c>
      <c r="J260" s="4">
        <f t="shared" si="252"/>
        <v>7.2463768115942031</v>
      </c>
      <c r="K260" s="5">
        <v>78</v>
      </c>
      <c r="L260" s="6">
        <f t="shared" si="253"/>
        <v>1.5793385358602752</v>
      </c>
      <c r="M260" s="6">
        <v>17</v>
      </c>
      <c r="N260" s="6">
        <f t="shared" si="254"/>
        <v>69.955406911928662</v>
      </c>
      <c r="O260" s="6">
        <f t="shared" si="254"/>
        <v>753</v>
      </c>
      <c r="P260" s="7">
        <f t="shared" si="255"/>
        <v>37.668296029500027</v>
      </c>
      <c r="Q260" s="7">
        <f t="shared" si="255"/>
        <v>405.46153846153834</v>
      </c>
      <c r="R260" s="8">
        <f t="shared" si="256"/>
        <v>107.62370294142869</v>
      </c>
      <c r="S260" s="9">
        <f>O260/0.65</f>
        <v>1158.4615384615383</v>
      </c>
      <c r="T260" s="36">
        <f t="shared" si="257"/>
        <v>12.225938312894835</v>
      </c>
      <c r="U260" s="38">
        <f t="shared" si="258"/>
        <v>131.6</v>
      </c>
    </row>
    <row r="261" spans="2:21" x14ac:dyDescent="0.3">
      <c r="B261" s="43">
        <v>482</v>
      </c>
      <c r="C261" s="1">
        <v>7</v>
      </c>
      <c r="D261" s="291"/>
      <c r="E261" s="14" t="s">
        <v>56</v>
      </c>
      <c r="F261" s="10">
        <v>3404</v>
      </c>
      <c r="G261" s="2" t="s">
        <v>57</v>
      </c>
      <c r="H261" s="3">
        <f t="shared" si="251"/>
        <v>84.076551467855822</v>
      </c>
      <c r="I261" s="3">
        <v>905</v>
      </c>
      <c r="J261" s="4">
        <f t="shared" si="252"/>
        <v>9.8476402824228924</v>
      </c>
      <c r="K261" s="5">
        <v>106</v>
      </c>
      <c r="L261" s="6">
        <f t="shared" si="253"/>
        <v>1.6722408026755853</v>
      </c>
      <c r="M261" s="6">
        <v>18</v>
      </c>
      <c r="N261" s="6">
        <f t="shared" si="254"/>
        <v>95.596432552954298</v>
      </c>
      <c r="O261" s="6">
        <f t="shared" si="254"/>
        <v>1029</v>
      </c>
      <c r="P261" s="7">
        <f t="shared" si="255"/>
        <v>51.475002143898479</v>
      </c>
      <c r="Q261" s="7">
        <f t="shared" si="255"/>
        <v>554.07692307692309</v>
      </c>
      <c r="R261" s="8">
        <f t="shared" si="256"/>
        <v>147.07143469685278</v>
      </c>
      <c r="S261" s="9">
        <f t="shared" ref="S261:S264" si="259">O261/0.65</f>
        <v>1583.0769230769231</v>
      </c>
      <c r="T261" s="36">
        <f t="shared" si="257"/>
        <v>16.815310293571166</v>
      </c>
      <c r="U261" s="38">
        <f t="shared" si="258"/>
        <v>181</v>
      </c>
    </row>
    <row r="262" spans="2:21" x14ac:dyDescent="0.3">
      <c r="B262" s="43">
        <v>483</v>
      </c>
      <c r="C262" s="1">
        <v>7</v>
      </c>
      <c r="D262" s="291"/>
      <c r="E262" s="14" t="s">
        <v>56</v>
      </c>
      <c r="F262" s="10">
        <v>3405</v>
      </c>
      <c r="G262" s="2" t="s">
        <v>57</v>
      </c>
      <c r="H262" s="3">
        <f t="shared" si="251"/>
        <v>82.868821999256781</v>
      </c>
      <c r="I262" s="3">
        <v>892</v>
      </c>
      <c r="J262" s="4">
        <f t="shared" si="252"/>
        <v>9.6618357487922708</v>
      </c>
      <c r="K262" s="5">
        <v>104</v>
      </c>
      <c r="L262" s="6">
        <f t="shared" si="253"/>
        <v>1.3935340022296545</v>
      </c>
      <c r="M262" s="6">
        <v>15</v>
      </c>
      <c r="N262" s="6">
        <f t="shared" si="254"/>
        <v>93.924191750278709</v>
      </c>
      <c r="O262" s="6">
        <f t="shared" si="254"/>
        <v>1011</v>
      </c>
      <c r="P262" s="7">
        <f t="shared" si="255"/>
        <v>50.57456478861161</v>
      </c>
      <c r="Q262" s="7">
        <f t="shared" si="255"/>
        <v>544.38461538461524</v>
      </c>
      <c r="R262" s="8">
        <f t="shared" si="256"/>
        <v>144.49875653889032</v>
      </c>
      <c r="S262" s="9">
        <f t="shared" si="259"/>
        <v>1555.3846153846152</v>
      </c>
      <c r="T262" s="36">
        <f t="shared" si="257"/>
        <v>16.573764399851356</v>
      </c>
      <c r="U262" s="38">
        <f t="shared" si="258"/>
        <v>178.4</v>
      </c>
    </row>
    <row r="263" spans="2:21" x14ac:dyDescent="0.3">
      <c r="B263" s="43">
        <v>484</v>
      </c>
      <c r="C263" s="1">
        <v>7</v>
      </c>
      <c r="D263" s="291"/>
      <c r="E263" s="14" t="s">
        <v>56</v>
      </c>
      <c r="F263" s="10">
        <v>3406</v>
      </c>
      <c r="G263" s="2" t="s">
        <v>58</v>
      </c>
      <c r="H263" s="3">
        <f t="shared" si="251"/>
        <v>58.900037160906727</v>
      </c>
      <c r="I263" s="3">
        <v>634</v>
      </c>
      <c r="J263" s="4">
        <f t="shared" si="252"/>
        <v>3.9947974730583429</v>
      </c>
      <c r="K263" s="5">
        <v>43</v>
      </c>
      <c r="L263" s="6">
        <f t="shared" si="253"/>
        <v>2.0438498699368264</v>
      </c>
      <c r="M263" s="6">
        <v>22</v>
      </c>
      <c r="N263" s="6">
        <f t="shared" si="254"/>
        <v>64.938684503901897</v>
      </c>
      <c r="O263" s="6">
        <f t="shared" si="254"/>
        <v>699</v>
      </c>
      <c r="P263" s="7">
        <f t="shared" si="255"/>
        <v>34.966983963639478</v>
      </c>
      <c r="Q263" s="7">
        <f t="shared" si="255"/>
        <v>376.38461538461524</v>
      </c>
      <c r="R263" s="8">
        <f t="shared" si="256"/>
        <v>99.905668467541375</v>
      </c>
      <c r="S263" s="9">
        <f t="shared" si="259"/>
        <v>1075.3846153846152</v>
      </c>
      <c r="T263" s="36">
        <f t="shared" si="257"/>
        <v>11.780007432181346</v>
      </c>
      <c r="U263" s="38">
        <f t="shared" si="258"/>
        <v>126.80000000000001</v>
      </c>
    </row>
    <row r="264" spans="2:21" x14ac:dyDescent="0.3">
      <c r="B264" s="43">
        <v>485</v>
      </c>
      <c r="C264" s="1">
        <v>7</v>
      </c>
      <c r="D264" s="291"/>
      <c r="E264" s="14" t="s">
        <v>56</v>
      </c>
      <c r="F264" s="10">
        <v>3407</v>
      </c>
      <c r="G264" s="2" t="s">
        <v>58</v>
      </c>
      <c r="H264" s="3">
        <f t="shared" si="251"/>
        <v>58.900037160906727</v>
      </c>
      <c r="I264" s="3">
        <v>634</v>
      </c>
      <c r="J264" s="4">
        <f t="shared" si="252"/>
        <v>3.9947974730583429</v>
      </c>
      <c r="K264" s="5">
        <v>43</v>
      </c>
      <c r="L264" s="6">
        <f t="shared" si="253"/>
        <v>2.0438498699368264</v>
      </c>
      <c r="M264" s="6">
        <v>22</v>
      </c>
      <c r="N264" s="6">
        <f t="shared" si="254"/>
        <v>64.938684503901897</v>
      </c>
      <c r="O264" s="6">
        <f t="shared" si="254"/>
        <v>699</v>
      </c>
      <c r="P264" s="7">
        <f t="shared" si="255"/>
        <v>34.966983963639478</v>
      </c>
      <c r="Q264" s="7">
        <f t="shared" si="255"/>
        <v>376.38461538461524</v>
      </c>
      <c r="R264" s="8">
        <f t="shared" si="256"/>
        <v>99.905668467541375</v>
      </c>
      <c r="S264" s="9">
        <f t="shared" si="259"/>
        <v>1075.3846153846152</v>
      </c>
      <c r="T264" s="36">
        <f t="shared" si="257"/>
        <v>11.780007432181346</v>
      </c>
      <c r="U264" s="38">
        <f t="shared" si="258"/>
        <v>126.80000000000001</v>
      </c>
    </row>
    <row r="265" spans="2:21" ht="15" thickBot="1" x14ac:dyDescent="0.35">
      <c r="B265" s="44">
        <v>486</v>
      </c>
      <c r="C265" s="45">
        <v>7</v>
      </c>
      <c r="D265" s="292"/>
      <c r="E265" s="39" t="s">
        <v>56</v>
      </c>
      <c r="F265" s="23">
        <v>3408</v>
      </c>
      <c r="G265" s="24" t="s">
        <v>58</v>
      </c>
      <c r="H265" s="25">
        <f t="shared" si="251"/>
        <v>58.900037160906727</v>
      </c>
      <c r="I265" s="25">
        <v>634</v>
      </c>
      <c r="J265" s="26">
        <f t="shared" si="252"/>
        <v>3.9947974730583429</v>
      </c>
      <c r="K265" s="31">
        <v>43</v>
      </c>
      <c r="L265" s="27">
        <f t="shared" si="253"/>
        <v>2.0438498699368264</v>
      </c>
      <c r="M265" s="27">
        <v>22</v>
      </c>
      <c r="N265" s="27">
        <f t="shared" si="254"/>
        <v>64.938684503901897</v>
      </c>
      <c r="O265" s="27">
        <f t="shared" si="254"/>
        <v>699</v>
      </c>
      <c r="P265" s="28">
        <f t="shared" si="255"/>
        <v>34.966983963639478</v>
      </c>
      <c r="Q265" s="28">
        <f t="shared" si="255"/>
        <v>376.38461538461524</v>
      </c>
      <c r="R265" s="29">
        <f t="shared" si="256"/>
        <v>99.905668467541375</v>
      </c>
      <c r="S265" s="47">
        <f>O265/0.65</f>
        <v>1075.3846153846152</v>
      </c>
      <c r="T265" s="40">
        <f t="shared" si="257"/>
        <v>11.780007432181346</v>
      </c>
      <c r="U265" s="41">
        <f t="shared" si="258"/>
        <v>126.80000000000001</v>
      </c>
    </row>
    <row r="266" spans="2:21" x14ac:dyDescent="0.3">
      <c r="B266" s="43">
        <v>494</v>
      </c>
      <c r="C266" s="1">
        <v>7</v>
      </c>
      <c r="D266" s="291" t="s">
        <v>44</v>
      </c>
      <c r="E266" s="14" t="s">
        <v>56</v>
      </c>
      <c r="F266" s="10">
        <v>3501</v>
      </c>
      <c r="G266" s="2" t="s">
        <v>57</v>
      </c>
      <c r="H266" s="3">
        <f t="shared" ref="H266:H273" si="260">I266/10.764</f>
        <v>78.781122259383139</v>
      </c>
      <c r="I266" s="3">
        <v>848</v>
      </c>
      <c r="J266" s="4">
        <f t="shared" ref="J266:J273" si="261">K266/10.764</f>
        <v>10.126347082868822</v>
      </c>
      <c r="K266" s="5">
        <v>109</v>
      </c>
      <c r="L266" s="6">
        <f t="shared" ref="L266:L273" si="262">M266/10.764</f>
        <v>1.5793385358602752</v>
      </c>
      <c r="M266" s="6">
        <v>17</v>
      </c>
      <c r="N266" s="6">
        <f t="shared" ref="N266:O273" si="263">H266+J266+L266</f>
        <v>90.486807878112231</v>
      </c>
      <c r="O266" s="6">
        <f t="shared" si="263"/>
        <v>974</v>
      </c>
      <c r="P266" s="7">
        <f t="shared" ref="P266:Q273" si="264">R266-N266</f>
        <v>48.866592344853231</v>
      </c>
      <c r="Q266" s="7">
        <f t="shared" si="264"/>
        <v>526</v>
      </c>
      <c r="R266" s="8">
        <f t="shared" ref="R266:R273" si="265">S266/10.764</f>
        <v>139.35340022296546</v>
      </c>
      <c r="S266" s="9">
        <v>1500</v>
      </c>
      <c r="T266" s="36">
        <f t="shared" si="257"/>
        <v>15.756224451876628</v>
      </c>
      <c r="U266" s="38">
        <f t="shared" si="258"/>
        <v>169.60000000000002</v>
      </c>
    </row>
    <row r="267" spans="2:21" x14ac:dyDescent="0.3">
      <c r="B267" s="43">
        <v>495</v>
      </c>
      <c r="C267" s="1">
        <v>7</v>
      </c>
      <c r="D267" s="291"/>
      <c r="E267" s="14" t="s">
        <v>56</v>
      </c>
      <c r="F267" s="10">
        <v>3502</v>
      </c>
      <c r="G267" s="2" t="s">
        <v>57</v>
      </c>
      <c r="H267" s="3">
        <f t="shared" si="260"/>
        <v>78.87402452619844</v>
      </c>
      <c r="I267" s="3">
        <v>849</v>
      </c>
      <c r="J267" s="4">
        <f t="shared" si="261"/>
        <v>9.8476402824228924</v>
      </c>
      <c r="K267" s="5">
        <v>106</v>
      </c>
      <c r="L267" s="6">
        <f t="shared" si="262"/>
        <v>1.5793385358602752</v>
      </c>
      <c r="M267" s="6">
        <v>17</v>
      </c>
      <c r="N267" s="6">
        <f t="shared" si="263"/>
        <v>90.3010033444816</v>
      </c>
      <c r="O267" s="6">
        <f t="shared" si="263"/>
        <v>972</v>
      </c>
      <c r="P267" s="7">
        <f t="shared" si="264"/>
        <v>49.052396878483862</v>
      </c>
      <c r="Q267" s="7">
        <f t="shared" si="264"/>
        <v>528</v>
      </c>
      <c r="R267" s="8">
        <f t="shared" si="265"/>
        <v>139.35340022296546</v>
      </c>
      <c r="S267" s="9">
        <v>1500</v>
      </c>
      <c r="T267" s="36">
        <f t="shared" si="257"/>
        <v>15.774804905239689</v>
      </c>
      <c r="U267" s="38">
        <f t="shared" si="258"/>
        <v>169.8</v>
      </c>
    </row>
    <row r="268" spans="2:21" x14ac:dyDescent="0.3">
      <c r="B268" s="43">
        <v>496</v>
      </c>
      <c r="C268" s="1">
        <v>7</v>
      </c>
      <c r="D268" s="291"/>
      <c r="E268" s="14" t="s">
        <v>56</v>
      </c>
      <c r="F268" s="10">
        <v>3503</v>
      </c>
      <c r="G268" s="2" t="s">
        <v>58</v>
      </c>
      <c r="H268" s="3">
        <f t="shared" si="260"/>
        <v>61.129691564474179</v>
      </c>
      <c r="I268" s="3">
        <v>658</v>
      </c>
      <c r="J268" s="4">
        <f t="shared" si="261"/>
        <v>7.2463768115942031</v>
      </c>
      <c r="K268" s="5">
        <v>78</v>
      </c>
      <c r="L268" s="6">
        <f t="shared" si="262"/>
        <v>1.5793385358602752</v>
      </c>
      <c r="M268" s="6">
        <v>17</v>
      </c>
      <c r="N268" s="6">
        <f t="shared" si="263"/>
        <v>69.955406911928662</v>
      </c>
      <c r="O268" s="6">
        <f t="shared" si="263"/>
        <v>753</v>
      </c>
      <c r="P268" s="7">
        <f t="shared" si="264"/>
        <v>37.668296029500027</v>
      </c>
      <c r="Q268" s="7">
        <f t="shared" si="264"/>
        <v>405.46153846153834</v>
      </c>
      <c r="R268" s="8">
        <f t="shared" si="265"/>
        <v>107.62370294142869</v>
      </c>
      <c r="S268" s="9">
        <f>O268/0.65</f>
        <v>1158.4615384615383</v>
      </c>
      <c r="T268" s="36">
        <f t="shared" si="257"/>
        <v>12.225938312894835</v>
      </c>
      <c r="U268" s="38">
        <f t="shared" si="258"/>
        <v>131.6</v>
      </c>
    </row>
    <row r="269" spans="2:21" x14ac:dyDescent="0.3">
      <c r="B269" s="43">
        <v>497</v>
      </c>
      <c r="C269" s="1">
        <v>7</v>
      </c>
      <c r="D269" s="291"/>
      <c r="E269" s="14" t="s">
        <v>56</v>
      </c>
      <c r="F269" s="10">
        <v>3504</v>
      </c>
      <c r="G269" s="2" t="s">
        <v>57</v>
      </c>
      <c r="H269" s="3">
        <f t="shared" si="260"/>
        <v>84.076551467855822</v>
      </c>
      <c r="I269" s="3">
        <v>905</v>
      </c>
      <c r="J269" s="4">
        <f t="shared" si="261"/>
        <v>9.8476402824228924</v>
      </c>
      <c r="K269" s="5">
        <v>106</v>
      </c>
      <c r="L269" s="6">
        <f t="shared" si="262"/>
        <v>1.6722408026755853</v>
      </c>
      <c r="M269" s="6">
        <v>18</v>
      </c>
      <c r="N269" s="6">
        <f t="shared" si="263"/>
        <v>95.596432552954298</v>
      </c>
      <c r="O269" s="6">
        <f t="shared" si="263"/>
        <v>1029</v>
      </c>
      <c r="P269" s="7">
        <f t="shared" si="264"/>
        <v>51.475002143898479</v>
      </c>
      <c r="Q269" s="7">
        <f t="shared" si="264"/>
        <v>554.07692307692309</v>
      </c>
      <c r="R269" s="8">
        <f t="shared" si="265"/>
        <v>147.07143469685278</v>
      </c>
      <c r="S269" s="9">
        <f t="shared" ref="S269:S272" si="266">O269/0.65</f>
        <v>1583.0769230769231</v>
      </c>
      <c r="T269" s="36">
        <f t="shared" si="257"/>
        <v>16.815310293571166</v>
      </c>
      <c r="U269" s="38">
        <f t="shared" si="258"/>
        <v>181</v>
      </c>
    </row>
    <row r="270" spans="2:21" x14ac:dyDescent="0.3">
      <c r="B270" s="43">
        <v>498</v>
      </c>
      <c r="C270" s="1">
        <v>7</v>
      </c>
      <c r="D270" s="291"/>
      <c r="E270" s="14" t="s">
        <v>56</v>
      </c>
      <c r="F270" s="10">
        <v>3505</v>
      </c>
      <c r="G270" s="2" t="s">
        <v>57</v>
      </c>
      <c r="H270" s="3">
        <f t="shared" si="260"/>
        <v>82.868821999256781</v>
      </c>
      <c r="I270" s="3">
        <v>892</v>
      </c>
      <c r="J270" s="4">
        <f t="shared" si="261"/>
        <v>9.6618357487922708</v>
      </c>
      <c r="K270" s="5">
        <v>104</v>
      </c>
      <c r="L270" s="6">
        <f t="shared" si="262"/>
        <v>1.3935340022296545</v>
      </c>
      <c r="M270" s="6">
        <v>15</v>
      </c>
      <c r="N270" s="6">
        <f t="shared" si="263"/>
        <v>93.924191750278709</v>
      </c>
      <c r="O270" s="6">
        <f t="shared" si="263"/>
        <v>1011</v>
      </c>
      <c r="P270" s="7">
        <f t="shared" si="264"/>
        <v>50.57456478861161</v>
      </c>
      <c r="Q270" s="7">
        <f t="shared" si="264"/>
        <v>544.38461538461524</v>
      </c>
      <c r="R270" s="8">
        <f t="shared" si="265"/>
        <v>144.49875653889032</v>
      </c>
      <c r="S270" s="9">
        <f t="shared" si="266"/>
        <v>1555.3846153846152</v>
      </c>
      <c r="T270" s="36">
        <f t="shared" si="257"/>
        <v>16.573764399851356</v>
      </c>
      <c r="U270" s="38">
        <f t="shared" si="258"/>
        <v>178.4</v>
      </c>
    </row>
    <row r="271" spans="2:21" x14ac:dyDescent="0.3">
      <c r="B271" s="43">
        <v>499</v>
      </c>
      <c r="C271" s="1">
        <v>7</v>
      </c>
      <c r="D271" s="291"/>
      <c r="E271" s="14" t="s">
        <v>56</v>
      </c>
      <c r="F271" s="10">
        <v>3506</v>
      </c>
      <c r="G271" s="2" t="s">
        <v>58</v>
      </c>
      <c r="H271" s="3">
        <f t="shared" si="260"/>
        <v>58.900037160906727</v>
      </c>
      <c r="I271" s="3">
        <v>634</v>
      </c>
      <c r="J271" s="4">
        <f t="shared" si="261"/>
        <v>3.9947974730583429</v>
      </c>
      <c r="K271" s="5">
        <v>43</v>
      </c>
      <c r="L271" s="6">
        <f t="shared" si="262"/>
        <v>2.0438498699368264</v>
      </c>
      <c r="M271" s="6">
        <v>22</v>
      </c>
      <c r="N271" s="6">
        <f t="shared" si="263"/>
        <v>64.938684503901897</v>
      </c>
      <c r="O271" s="6">
        <f t="shared" si="263"/>
        <v>699</v>
      </c>
      <c r="P271" s="7">
        <f t="shared" si="264"/>
        <v>34.966983963639478</v>
      </c>
      <c r="Q271" s="7">
        <f t="shared" si="264"/>
        <v>376.38461538461524</v>
      </c>
      <c r="R271" s="8">
        <f t="shared" si="265"/>
        <v>99.905668467541375</v>
      </c>
      <c r="S271" s="9">
        <f t="shared" si="266"/>
        <v>1075.3846153846152</v>
      </c>
      <c r="T271" s="36">
        <f t="shared" si="257"/>
        <v>11.780007432181346</v>
      </c>
      <c r="U271" s="38">
        <f t="shared" si="258"/>
        <v>126.80000000000001</v>
      </c>
    </row>
    <row r="272" spans="2:21" x14ac:dyDescent="0.3">
      <c r="B272" s="43">
        <v>500</v>
      </c>
      <c r="C272" s="1">
        <v>7</v>
      </c>
      <c r="D272" s="291"/>
      <c r="E272" s="14" t="s">
        <v>56</v>
      </c>
      <c r="F272" s="10">
        <v>3507</v>
      </c>
      <c r="G272" s="2" t="s">
        <v>58</v>
      </c>
      <c r="H272" s="3">
        <f t="shared" si="260"/>
        <v>58.900037160906727</v>
      </c>
      <c r="I272" s="3">
        <v>634</v>
      </c>
      <c r="J272" s="4">
        <f t="shared" si="261"/>
        <v>3.9947974730583429</v>
      </c>
      <c r="K272" s="5">
        <v>43</v>
      </c>
      <c r="L272" s="6">
        <f t="shared" si="262"/>
        <v>2.0438498699368264</v>
      </c>
      <c r="M272" s="6">
        <v>22</v>
      </c>
      <c r="N272" s="6">
        <f t="shared" si="263"/>
        <v>64.938684503901897</v>
      </c>
      <c r="O272" s="6">
        <f t="shared" si="263"/>
        <v>699</v>
      </c>
      <c r="P272" s="7">
        <f t="shared" si="264"/>
        <v>34.966983963639478</v>
      </c>
      <c r="Q272" s="7">
        <f t="shared" si="264"/>
        <v>376.38461538461524</v>
      </c>
      <c r="R272" s="8">
        <f t="shared" si="265"/>
        <v>99.905668467541375</v>
      </c>
      <c r="S272" s="9">
        <f t="shared" si="266"/>
        <v>1075.3846153846152</v>
      </c>
      <c r="T272" s="36">
        <f t="shared" si="257"/>
        <v>11.780007432181346</v>
      </c>
      <c r="U272" s="38">
        <f t="shared" si="258"/>
        <v>126.80000000000001</v>
      </c>
    </row>
    <row r="273" spans="2:21" ht="15" thickBot="1" x14ac:dyDescent="0.35">
      <c r="B273" s="44">
        <v>501</v>
      </c>
      <c r="C273" s="45">
        <v>7</v>
      </c>
      <c r="D273" s="292"/>
      <c r="E273" s="39" t="s">
        <v>56</v>
      </c>
      <c r="F273" s="23">
        <v>3508</v>
      </c>
      <c r="G273" s="24" t="s">
        <v>58</v>
      </c>
      <c r="H273" s="25">
        <f t="shared" si="260"/>
        <v>58.900037160906727</v>
      </c>
      <c r="I273" s="25">
        <v>634</v>
      </c>
      <c r="J273" s="26">
        <f t="shared" si="261"/>
        <v>3.9947974730583429</v>
      </c>
      <c r="K273" s="31">
        <v>43</v>
      </c>
      <c r="L273" s="27">
        <f t="shared" si="262"/>
        <v>2.0438498699368264</v>
      </c>
      <c r="M273" s="27">
        <v>22</v>
      </c>
      <c r="N273" s="27">
        <f t="shared" si="263"/>
        <v>64.938684503901897</v>
      </c>
      <c r="O273" s="27">
        <f t="shared" si="263"/>
        <v>699</v>
      </c>
      <c r="P273" s="28">
        <f t="shared" si="264"/>
        <v>34.966983963639478</v>
      </c>
      <c r="Q273" s="28">
        <f t="shared" si="264"/>
        <v>376.38461538461524</v>
      </c>
      <c r="R273" s="29">
        <f t="shared" si="265"/>
        <v>99.905668467541375</v>
      </c>
      <c r="S273" s="47">
        <f>O273/0.65</f>
        <v>1075.3846153846152</v>
      </c>
      <c r="T273" s="40">
        <f t="shared" si="257"/>
        <v>11.780007432181346</v>
      </c>
      <c r="U273" s="41">
        <f t="shared" si="258"/>
        <v>126.80000000000001</v>
      </c>
    </row>
    <row r="274" spans="2:21" x14ac:dyDescent="0.3">
      <c r="B274" s="43">
        <v>509</v>
      </c>
      <c r="C274" s="1">
        <v>7</v>
      </c>
      <c r="D274" s="291" t="s">
        <v>45</v>
      </c>
      <c r="E274" s="14" t="s">
        <v>56</v>
      </c>
      <c r="F274" s="10">
        <v>3601</v>
      </c>
      <c r="G274" s="2" t="s">
        <v>57</v>
      </c>
      <c r="H274" s="3">
        <f t="shared" ref="H274:H281" si="267">I274/10.764</f>
        <v>78.781122259383139</v>
      </c>
      <c r="I274" s="3">
        <v>848</v>
      </c>
      <c r="J274" s="4">
        <f t="shared" ref="J274:J281" si="268">K274/10.764</f>
        <v>10.126347082868822</v>
      </c>
      <c r="K274" s="5">
        <v>109</v>
      </c>
      <c r="L274" s="6">
        <f t="shared" ref="L274:L281" si="269">M274/10.764</f>
        <v>1.5793385358602752</v>
      </c>
      <c r="M274" s="6">
        <v>17</v>
      </c>
      <c r="N274" s="6">
        <f t="shared" ref="N274:O281" si="270">H274+J274+L274</f>
        <v>90.486807878112231</v>
      </c>
      <c r="O274" s="6">
        <f t="shared" si="270"/>
        <v>974</v>
      </c>
      <c r="P274" s="7">
        <f t="shared" ref="P274:Q281" si="271">R274-N274</f>
        <v>48.866592344853231</v>
      </c>
      <c r="Q274" s="7">
        <f t="shared" si="271"/>
        <v>526</v>
      </c>
      <c r="R274" s="8">
        <f t="shared" ref="R274:R281" si="272">S274/10.764</f>
        <v>139.35340022296546</v>
      </c>
      <c r="S274" s="9">
        <v>1500</v>
      </c>
      <c r="T274" s="36">
        <f t="shared" si="257"/>
        <v>15.756224451876628</v>
      </c>
      <c r="U274" s="38">
        <f t="shared" si="258"/>
        <v>169.60000000000002</v>
      </c>
    </row>
    <row r="275" spans="2:21" x14ac:dyDescent="0.3">
      <c r="B275" s="43">
        <v>510</v>
      </c>
      <c r="C275" s="1">
        <v>7</v>
      </c>
      <c r="D275" s="291"/>
      <c r="E275" s="14" t="s">
        <v>56</v>
      </c>
      <c r="F275" s="10">
        <v>3602</v>
      </c>
      <c r="G275" s="2" t="s">
        <v>57</v>
      </c>
      <c r="H275" s="3">
        <f t="shared" si="267"/>
        <v>78.87402452619844</v>
      </c>
      <c r="I275" s="3">
        <v>849</v>
      </c>
      <c r="J275" s="4">
        <f t="shared" si="268"/>
        <v>9.8476402824228924</v>
      </c>
      <c r="K275" s="5">
        <v>106</v>
      </c>
      <c r="L275" s="6">
        <f t="shared" si="269"/>
        <v>1.5793385358602752</v>
      </c>
      <c r="M275" s="6">
        <v>17</v>
      </c>
      <c r="N275" s="6">
        <f t="shared" si="270"/>
        <v>90.3010033444816</v>
      </c>
      <c r="O275" s="6">
        <f t="shared" si="270"/>
        <v>972</v>
      </c>
      <c r="P275" s="7">
        <f t="shared" si="271"/>
        <v>49.052396878483862</v>
      </c>
      <c r="Q275" s="7">
        <f t="shared" si="271"/>
        <v>528</v>
      </c>
      <c r="R275" s="8">
        <f t="shared" si="272"/>
        <v>139.35340022296546</v>
      </c>
      <c r="S275" s="9">
        <v>1500</v>
      </c>
      <c r="T275" s="36">
        <f t="shared" si="257"/>
        <v>15.774804905239689</v>
      </c>
      <c r="U275" s="38">
        <f t="shared" si="258"/>
        <v>169.8</v>
      </c>
    </row>
    <row r="276" spans="2:21" x14ac:dyDescent="0.3">
      <c r="B276" s="43">
        <v>511</v>
      </c>
      <c r="C276" s="1">
        <v>7</v>
      </c>
      <c r="D276" s="291"/>
      <c r="E276" s="14" t="s">
        <v>56</v>
      </c>
      <c r="F276" s="10">
        <v>3603</v>
      </c>
      <c r="G276" s="2" t="s">
        <v>58</v>
      </c>
      <c r="H276" s="3">
        <f t="shared" si="267"/>
        <v>61.129691564474179</v>
      </c>
      <c r="I276" s="3">
        <v>658</v>
      </c>
      <c r="J276" s="4">
        <f t="shared" si="268"/>
        <v>7.2463768115942031</v>
      </c>
      <c r="K276" s="5">
        <v>78</v>
      </c>
      <c r="L276" s="6">
        <f t="shared" si="269"/>
        <v>1.5793385358602752</v>
      </c>
      <c r="M276" s="6">
        <v>17</v>
      </c>
      <c r="N276" s="6">
        <f t="shared" si="270"/>
        <v>69.955406911928662</v>
      </c>
      <c r="O276" s="6">
        <f t="shared" si="270"/>
        <v>753</v>
      </c>
      <c r="P276" s="7">
        <f t="shared" si="271"/>
        <v>37.668296029500027</v>
      </c>
      <c r="Q276" s="7">
        <f t="shared" si="271"/>
        <v>405.46153846153834</v>
      </c>
      <c r="R276" s="8">
        <f t="shared" si="272"/>
        <v>107.62370294142869</v>
      </c>
      <c r="S276" s="9">
        <f>O276/0.65</f>
        <v>1158.4615384615383</v>
      </c>
      <c r="T276" s="36">
        <f t="shared" si="257"/>
        <v>12.225938312894835</v>
      </c>
      <c r="U276" s="38">
        <f t="shared" si="258"/>
        <v>131.6</v>
      </c>
    </row>
    <row r="277" spans="2:21" x14ac:dyDescent="0.3">
      <c r="B277" s="43">
        <v>512</v>
      </c>
      <c r="C277" s="1">
        <v>7</v>
      </c>
      <c r="D277" s="291"/>
      <c r="E277" s="14" t="s">
        <v>56</v>
      </c>
      <c r="F277" s="10">
        <v>3604</v>
      </c>
      <c r="G277" s="2" t="s">
        <v>57</v>
      </c>
      <c r="H277" s="3">
        <f t="shared" si="267"/>
        <v>84.076551467855822</v>
      </c>
      <c r="I277" s="3">
        <v>905</v>
      </c>
      <c r="J277" s="4">
        <f t="shared" si="268"/>
        <v>9.8476402824228924</v>
      </c>
      <c r="K277" s="5">
        <v>106</v>
      </c>
      <c r="L277" s="6">
        <f t="shared" si="269"/>
        <v>1.6722408026755853</v>
      </c>
      <c r="M277" s="6">
        <v>18</v>
      </c>
      <c r="N277" s="6">
        <f t="shared" si="270"/>
        <v>95.596432552954298</v>
      </c>
      <c r="O277" s="6">
        <f t="shared" si="270"/>
        <v>1029</v>
      </c>
      <c r="P277" s="7">
        <f t="shared" si="271"/>
        <v>51.475002143898479</v>
      </c>
      <c r="Q277" s="7">
        <f t="shared" si="271"/>
        <v>554.07692307692309</v>
      </c>
      <c r="R277" s="8">
        <f t="shared" si="272"/>
        <v>147.07143469685278</v>
      </c>
      <c r="S277" s="9">
        <f t="shared" ref="S277:S280" si="273">O277/0.65</f>
        <v>1583.0769230769231</v>
      </c>
      <c r="T277" s="36">
        <f t="shared" si="257"/>
        <v>16.815310293571166</v>
      </c>
      <c r="U277" s="38">
        <f t="shared" si="258"/>
        <v>181</v>
      </c>
    </row>
    <row r="278" spans="2:21" x14ac:dyDescent="0.3">
      <c r="B278" s="43">
        <v>513</v>
      </c>
      <c r="C278" s="1">
        <v>7</v>
      </c>
      <c r="D278" s="291"/>
      <c r="E278" s="14" t="s">
        <v>56</v>
      </c>
      <c r="F278" s="10">
        <v>3605</v>
      </c>
      <c r="G278" s="2" t="s">
        <v>57</v>
      </c>
      <c r="H278" s="3">
        <f t="shared" si="267"/>
        <v>82.868821999256781</v>
      </c>
      <c r="I278" s="3">
        <v>892</v>
      </c>
      <c r="J278" s="4">
        <f t="shared" si="268"/>
        <v>9.6618357487922708</v>
      </c>
      <c r="K278" s="5">
        <v>104</v>
      </c>
      <c r="L278" s="6">
        <f t="shared" si="269"/>
        <v>1.3935340022296545</v>
      </c>
      <c r="M278" s="6">
        <v>15</v>
      </c>
      <c r="N278" s="6">
        <f t="shared" si="270"/>
        <v>93.924191750278709</v>
      </c>
      <c r="O278" s="6">
        <f t="shared" si="270"/>
        <v>1011</v>
      </c>
      <c r="P278" s="7">
        <f t="shared" si="271"/>
        <v>50.57456478861161</v>
      </c>
      <c r="Q278" s="7">
        <f t="shared" si="271"/>
        <v>544.38461538461524</v>
      </c>
      <c r="R278" s="8">
        <f t="shared" si="272"/>
        <v>144.49875653889032</v>
      </c>
      <c r="S278" s="9">
        <f t="shared" si="273"/>
        <v>1555.3846153846152</v>
      </c>
      <c r="T278" s="36">
        <f t="shared" si="257"/>
        <v>16.573764399851356</v>
      </c>
      <c r="U278" s="38">
        <f t="shared" si="258"/>
        <v>178.4</v>
      </c>
    </row>
    <row r="279" spans="2:21" x14ac:dyDescent="0.3">
      <c r="B279" s="43">
        <v>514</v>
      </c>
      <c r="C279" s="1">
        <v>7</v>
      </c>
      <c r="D279" s="291"/>
      <c r="E279" s="14" t="s">
        <v>56</v>
      </c>
      <c r="F279" s="10">
        <v>3606</v>
      </c>
      <c r="G279" s="2" t="s">
        <v>58</v>
      </c>
      <c r="H279" s="3">
        <f t="shared" si="267"/>
        <v>58.900037160906727</v>
      </c>
      <c r="I279" s="3">
        <v>634</v>
      </c>
      <c r="J279" s="4">
        <f t="shared" si="268"/>
        <v>3.9947974730583429</v>
      </c>
      <c r="K279" s="5">
        <v>43</v>
      </c>
      <c r="L279" s="6">
        <f t="shared" si="269"/>
        <v>2.0438498699368264</v>
      </c>
      <c r="M279" s="6">
        <v>22</v>
      </c>
      <c r="N279" s="6">
        <f t="shared" si="270"/>
        <v>64.938684503901897</v>
      </c>
      <c r="O279" s="6">
        <f t="shared" si="270"/>
        <v>699</v>
      </c>
      <c r="P279" s="7">
        <f t="shared" si="271"/>
        <v>34.966983963639478</v>
      </c>
      <c r="Q279" s="7">
        <f t="shared" si="271"/>
        <v>376.38461538461524</v>
      </c>
      <c r="R279" s="8">
        <f t="shared" si="272"/>
        <v>99.905668467541375</v>
      </c>
      <c r="S279" s="9">
        <f t="shared" si="273"/>
        <v>1075.3846153846152</v>
      </c>
      <c r="T279" s="36">
        <f t="shared" si="257"/>
        <v>11.780007432181346</v>
      </c>
      <c r="U279" s="38">
        <f t="shared" si="258"/>
        <v>126.80000000000001</v>
      </c>
    </row>
    <row r="280" spans="2:21" x14ac:dyDescent="0.3">
      <c r="B280" s="43">
        <v>515</v>
      </c>
      <c r="C280" s="1">
        <v>7</v>
      </c>
      <c r="D280" s="291"/>
      <c r="E280" s="14" t="s">
        <v>56</v>
      </c>
      <c r="F280" s="10">
        <v>3607</v>
      </c>
      <c r="G280" s="2" t="s">
        <v>58</v>
      </c>
      <c r="H280" s="3">
        <f t="shared" si="267"/>
        <v>58.900037160906727</v>
      </c>
      <c r="I280" s="3">
        <v>634</v>
      </c>
      <c r="J280" s="4">
        <f t="shared" si="268"/>
        <v>3.9947974730583429</v>
      </c>
      <c r="K280" s="5">
        <v>43</v>
      </c>
      <c r="L280" s="6">
        <f t="shared" si="269"/>
        <v>2.0438498699368264</v>
      </c>
      <c r="M280" s="6">
        <v>22</v>
      </c>
      <c r="N280" s="6">
        <f t="shared" si="270"/>
        <v>64.938684503901897</v>
      </c>
      <c r="O280" s="6">
        <f t="shared" si="270"/>
        <v>699</v>
      </c>
      <c r="P280" s="7">
        <f t="shared" si="271"/>
        <v>34.966983963639478</v>
      </c>
      <c r="Q280" s="7">
        <f t="shared" si="271"/>
        <v>376.38461538461524</v>
      </c>
      <c r="R280" s="8">
        <f t="shared" si="272"/>
        <v>99.905668467541375</v>
      </c>
      <c r="S280" s="9">
        <f t="shared" si="273"/>
        <v>1075.3846153846152</v>
      </c>
      <c r="T280" s="36">
        <f t="shared" si="257"/>
        <v>11.780007432181346</v>
      </c>
      <c r="U280" s="38">
        <f t="shared" si="258"/>
        <v>126.80000000000001</v>
      </c>
    </row>
    <row r="281" spans="2:21" ht="15" thickBot="1" x14ac:dyDescent="0.35">
      <c r="B281" s="44">
        <v>516</v>
      </c>
      <c r="C281" s="45">
        <v>7</v>
      </c>
      <c r="D281" s="292"/>
      <c r="E281" s="39" t="s">
        <v>56</v>
      </c>
      <c r="F281" s="23">
        <v>3608</v>
      </c>
      <c r="G281" s="24" t="s">
        <v>58</v>
      </c>
      <c r="H281" s="25">
        <f t="shared" si="267"/>
        <v>58.900037160906727</v>
      </c>
      <c r="I281" s="25">
        <v>634</v>
      </c>
      <c r="J281" s="26">
        <f t="shared" si="268"/>
        <v>3.9947974730583429</v>
      </c>
      <c r="K281" s="31">
        <v>43</v>
      </c>
      <c r="L281" s="27">
        <f t="shared" si="269"/>
        <v>2.0438498699368264</v>
      </c>
      <c r="M281" s="27">
        <v>22</v>
      </c>
      <c r="N281" s="27">
        <f t="shared" si="270"/>
        <v>64.938684503901897</v>
      </c>
      <c r="O281" s="27">
        <f t="shared" si="270"/>
        <v>699</v>
      </c>
      <c r="P281" s="28">
        <f t="shared" si="271"/>
        <v>34.966983963639478</v>
      </c>
      <c r="Q281" s="28">
        <f t="shared" si="271"/>
        <v>376.38461538461524</v>
      </c>
      <c r="R281" s="29">
        <f t="shared" si="272"/>
        <v>99.905668467541375</v>
      </c>
      <c r="S281" s="47">
        <f>O281/0.65</f>
        <v>1075.3846153846152</v>
      </c>
      <c r="T281" s="40">
        <f t="shared" si="257"/>
        <v>11.780007432181346</v>
      </c>
      <c r="U281" s="41">
        <f t="shared" si="258"/>
        <v>126.80000000000001</v>
      </c>
    </row>
    <row r="282" spans="2:21" x14ac:dyDescent="0.3">
      <c r="B282" s="43">
        <v>524</v>
      </c>
      <c r="C282" s="1">
        <v>7</v>
      </c>
      <c r="D282" s="291" t="s">
        <v>46</v>
      </c>
      <c r="E282" s="14" t="s">
        <v>56</v>
      </c>
      <c r="F282" s="10">
        <v>3701</v>
      </c>
      <c r="G282" s="2" t="s">
        <v>57</v>
      </c>
      <c r="H282" s="3">
        <f t="shared" ref="H282:H289" si="274">I282/10.764</f>
        <v>78.781122259383139</v>
      </c>
      <c r="I282" s="3">
        <v>848</v>
      </c>
      <c r="J282" s="4">
        <f t="shared" ref="J282:J289" si="275">K282/10.764</f>
        <v>10.126347082868822</v>
      </c>
      <c r="K282" s="5">
        <v>109</v>
      </c>
      <c r="L282" s="6">
        <f t="shared" ref="L282:L289" si="276">M282/10.764</f>
        <v>1.5793385358602752</v>
      </c>
      <c r="M282" s="6">
        <v>17</v>
      </c>
      <c r="N282" s="6">
        <f t="shared" ref="N282:O289" si="277">H282+J282+L282</f>
        <v>90.486807878112231</v>
      </c>
      <c r="O282" s="6">
        <f t="shared" si="277"/>
        <v>974</v>
      </c>
      <c r="P282" s="7">
        <f t="shared" ref="P282:Q289" si="278">R282-N282</f>
        <v>48.866592344853231</v>
      </c>
      <c r="Q282" s="7">
        <f t="shared" si="278"/>
        <v>526</v>
      </c>
      <c r="R282" s="8">
        <f t="shared" ref="R282:R289" si="279">S282/10.764</f>
        <v>139.35340022296546</v>
      </c>
      <c r="S282" s="9">
        <v>1500</v>
      </c>
      <c r="T282" s="36">
        <f t="shared" si="257"/>
        <v>15.756224451876628</v>
      </c>
      <c r="U282" s="38">
        <f t="shared" si="258"/>
        <v>169.60000000000002</v>
      </c>
    </row>
    <row r="283" spans="2:21" x14ac:dyDescent="0.3">
      <c r="B283" s="43">
        <v>525</v>
      </c>
      <c r="C283" s="1">
        <v>7</v>
      </c>
      <c r="D283" s="291"/>
      <c r="E283" s="14" t="s">
        <v>56</v>
      </c>
      <c r="F283" s="10">
        <v>3702</v>
      </c>
      <c r="G283" s="2" t="s">
        <v>58</v>
      </c>
      <c r="H283" s="3">
        <f t="shared" si="274"/>
        <v>59.736157562244522</v>
      </c>
      <c r="I283" s="3">
        <v>643</v>
      </c>
      <c r="J283" s="4">
        <f t="shared" si="275"/>
        <v>7.5250836120401345</v>
      </c>
      <c r="K283" s="5">
        <v>81</v>
      </c>
      <c r="L283" s="6">
        <f t="shared" si="276"/>
        <v>1.5793385358602752</v>
      </c>
      <c r="M283" s="6">
        <v>17</v>
      </c>
      <c r="N283" s="6">
        <f t="shared" si="277"/>
        <v>68.840579710144937</v>
      </c>
      <c r="O283" s="6">
        <f t="shared" si="277"/>
        <v>741</v>
      </c>
      <c r="P283" s="7">
        <f t="shared" si="278"/>
        <v>37.06800445930881</v>
      </c>
      <c r="Q283" s="7">
        <f t="shared" si="278"/>
        <v>399</v>
      </c>
      <c r="R283" s="8">
        <f t="shared" si="279"/>
        <v>105.90858416945375</v>
      </c>
      <c r="S283" s="9">
        <f>O283/0.65</f>
        <v>1140</v>
      </c>
      <c r="T283" s="36">
        <f t="shared" si="257"/>
        <v>11.947231512448903</v>
      </c>
      <c r="U283" s="38">
        <f t="shared" si="258"/>
        <v>128.6</v>
      </c>
    </row>
    <row r="284" spans="2:21" x14ac:dyDescent="0.3">
      <c r="B284" s="43">
        <v>526</v>
      </c>
      <c r="C284" s="1">
        <v>7</v>
      </c>
      <c r="D284" s="291"/>
      <c r="E284" s="14" t="s">
        <v>56</v>
      </c>
      <c r="F284" s="10">
        <v>3703</v>
      </c>
      <c r="G284" s="2" t="s">
        <v>58</v>
      </c>
      <c r="H284" s="3">
        <f t="shared" si="274"/>
        <v>61.129691564474179</v>
      </c>
      <c r="I284" s="3">
        <v>658</v>
      </c>
      <c r="J284" s="4">
        <f t="shared" si="275"/>
        <v>7.2463768115942031</v>
      </c>
      <c r="K284" s="5">
        <v>78</v>
      </c>
      <c r="L284" s="6">
        <f t="shared" si="276"/>
        <v>1.5793385358602752</v>
      </c>
      <c r="M284" s="6">
        <v>17</v>
      </c>
      <c r="N284" s="6">
        <f t="shared" si="277"/>
        <v>69.955406911928662</v>
      </c>
      <c r="O284" s="6">
        <f t="shared" si="277"/>
        <v>753</v>
      </c>
      <c r="P284" s="7">
        <f t="shared" si="278"/>
        <v>37.668296029500027</v>
      </c>
      <c r="Q284" s="7">
        <f t="shared" si="278"/>
        <v>405.46153846153834</v>
      </c>
      <c r="R284" s="8">
        <f t="shared" si="279"/>
        <v>107.62370294142869</v>
      </c>
      <c r="S284" s="9">
        <f>O284/0.65</f>
        <v>1158.4615384615383</v>
      </c>
      <c r="T284" s="36">
        <f t="shared" si="257"/>
        <v>12.225938312894835</v>
      </c>
      <c r="U284" s="38">
        <f t="shared" si="258"/>
        <v>131.6</v>
      </c>
    </row>
    <row r="285" spans="2:21" x14ac:dyDescent="0.3">
      <c r="B285" s="43">
        <v>527</v>
      </c>
      <c r="C285" s="1">
        <v>7</v>
      </c>
      <c r="D285" s="291"/>
      <c r="E285" s="14" t="s">
        <v>56</v>
      </c>
      <c r="F285" s="10">
        <v>3704</v>
      </c>
      <c r="G285" s="2" t="s">
        <v>57</v>
      </c>
      <c r="H285" s="3">
        <f t="shared" si="274"/>
        <v>84.076551467855822</v>
      </c>
      <c r="I285" s="3">
        <v>905</v>
      </c>
      <c r="J285" s="4">
        <f t="shared" si="275"/>
        <v>9.8476402824228924</v>
      </c>
      <c r="K285" s="5">
        <v>106</v>
      </c>
      <c r="L285" s="6">
        <f t="shared" si="276"/>
        <v>1.6722408026755853</v>
      </c>
      <c r="M285" s="6">
        <v>18</v>
      </c>
      <c r="N285" s="6">
        <f t="shared" si="277"/>
        <v>95.596432552954298</v>
      </c>
      <c r="O285" s="6">
        <f t="shared" si="277"/>
        <v>1029</v>
      </c>
      <c r="P285" s="7">
        <f t="shared" si="278"/>
        <v>51.475002143898479</v>
      </c>
      <c r="Q285" s="7">
        <f t="shared" si="278"/>
        <v>554.07692307692309</v>
      </c>
      <c r="R285" s="8">
        <f t="shared" si="279"/>
        <v>147.07143469685278</v>
      </c>
      <c r="S285" s="9">
        <f t="shared" ref="S285:S288" si="280">O285/0.65</f>
        <v>1583.0769230769231</v>
      </c>
      <c r="T285" s="36">
        <f t="shared" si="257"/>
        <v>16.815310293571166</v>
      </c>
      <c r="U285" s="38">
        <f t="shared" si="258"/>
        <v>181</v>
      </c>
    </row>
    <row r="286" spans="2:21" x14ac:dyDescent="0.3">
      <c r="B286" s="43">
        <v>528</v>
      </c>
      <c r="C286" s="1">
        <v>7</v>
      </c>
      <c r="D286" s="291"/>
      <c r="E286" s="14" t="s">
        <v>56</v>
      </c>
      <c r="F286" s="10">
        <v>3705</v>
      </c>
      <c r="G286" s="2" t="s">
        <v>57</v>
      </c>
      <c r="H286" s="3">
        <f t="shared" si="274"/>
        <v>82.868821999256781</v>
      </c>
      <c r="I286" s="3">
        <v>892</v>
      </c>
      <c r="J286" s="4">
        <f t="shared" si="275"/>
        <v>9.6618357487922708</v>
      </c>
      <c r="K286" s="5">
        <v>104</v>
      </c>
      <c r="L286" s="6">
        <f t="shared" si="276"/>
        <v>1.3935340022296545</v>
      </c>
      <c r="M286" s="6">
        <v>15</v>
      </c>
      <c r="N286" s="6">
        <f t="shared" si="277"/>
        <v>93.924191750278709</v>
      </c>
      <c r="O286" s="6">
        <f t="shared" si="277"/>
        <v>1011</v>
      </c>
      <c r="P286" s="7">
        <f t="shared" si="278"/>
        <v>50.57456478861161</v>
      </c>
      <c r="Q286" s="7">
        <f t="shared" si="278"/>
        <v>544.38461538461524</v>
      </c>
      <c r="R286" s="8">
        <f t="shared" si="279"/>
        <v>144.49875653889032</v>
      </c>
      <c r="S286" s="9">
        <f t="shared" si="280"/>
        <v>1555.3846153846152</v>
      </c>
      <c r="T286" s="36">
        <f t="shared" si="257"/>
        <v>16.573764399851356</v>
      </c>
      <c r="U286" s="38">
        <f t="shared" si="258"/>
        <v>178.4</v>
      </c>
    </row>
    <row r="287" spans="2:21" x14ac:dyDescent="0.3">
      <c r="B287" s="43">
        <v>529</v>
      </c>
      <c r="C287" s="1">
        <v>7</v>
      </c>
      <c r="D287" s="291"/>
      <c r="E287" s="14" t="s">
        <v>56</v>
      </c>
      <c r="F287" s="10">
        <v>3706</v>
      </c>
      <c r="G287" s="2" t="s">
        <v>58</v>
      </c>
      <c r="H287" s="3">
        <f t="shared" si="274"/>
        <v>58.900037160906727</v>
      </c>
      <c r="I287" s="3">
        <v>634</v>
      </c>
      <c r="J287" s="4">
        <f t="shared" si="275"/>
        <v>3.9947974730583429</v>
      </c>
      <c r="K287" s="5">
        <v>43</v>
      </c>
      <c r="L287" s="6">
        <f t="shared" si="276"/>
        <v>2.0438498699368264</v>
      </c>
      <c r="M287" s="6">
        <v>22</v>
      </c>
      <c r="N287" s="6">
        <f t="shared" si="277"/>
        <v>64.938684503901897</v>
      </c>
      <c r="O287" s="6">
        <f t="shared" si="277"/>
        <v>699</v>
      </c>
      <c r="P287" s="7">
        <f t="shared" si="278"/>
        <v>34.966983963639478</v>
      </c>
      <c r="Q287" s="7">
        <f t="shared" si="278"/>
        <v>376.38461538461524</v>
      </c>
      <c r="R287" s="8">
        <f t="shared" si="279"/>
        <v>99.905668467541375</v>
      </c>
      <c r="S287" s="9">
        <f t="shared" si="280"/>
        <v>1075.3846153846152</v>
      </c>
      <c r="T287" s="36">
        <f t="shared" si="257"/>
        <v>11.780007432181346</v>
      </c>
      <c r="U287" s="38">
        <f t="shared" si="258"/>
        <v>126.80000000000001</v>
      </c>
    </row>
    <row r="288" spans="2:21" x14ac:dyDescent="0.3">
      <c r="B288" s="43">
        <v>530</v>
      </c>
      <c r="C288" s="1">
        <v>7</v>
      </c>
      <c r="D288" s="291"/>
      <c r="E288" s="14" t="s">
        <v>56</v>
      </c>
      <c r="F288" s="10">
        <v>3707</v>
      </c>
      <c r="G288" s="2" t="s">
        <v>58</v>
      </c>
      <c r="H288" s="3">
        <f t="shared" si="274"/>
        <v>58.900037160906727</v>
      </c>
      <c r="I288" s="3">
        <v>634</v>
      </c>
      <c r="J288" s="4">
        <f t="shared" si="275"/>
        <v>3.9947974730583429</v>
      </c>
      <c r="K288" s="5">
        <v>43</v>
      </c>
      <c r="L288" s="6">
        <f t="shared" si="276"/>
        <v>2.0438498699368264</v>
      </c>
      <c r="M288" s="6">
        <v>22</v>
      </c>
      <c r="N288" s="6">
        <f t="shared" si="277"/>
        <v>64.938684503901897</v>
      </c>
      <c r="O288" s="6">
        <f t="shared" si="277"/>
        <v>699</v>
      </c>
      <c r="P288" s="7">
        <f t="shared" si="278"/>
        <v>34.966983963639478</v>
      </c>
      <c r="Q288" s="7">
        <f t="shared" si="278"/>
        <v>376.38461538461524</v>
      </c>
      <c r="R288" s="8">
        <f t="shared" si="279"/>
        <v>99.905668467541375</v>
      </c>
      <c r="S288" s="9">
        <f t="shared" si="280"/>
        <v>1075.3846153846152</v>
      </c>
      <c r="T288" s="36">
        <f t="shared" si="257"/>
        <v>11.780007432181346</v>
      </c>
      <c r="U288" s="38">
        <f t="shared" si="258"/>
        <v>126.80000000000001</v>
      </c>
    </row>
    <row r="289" spans="2:21" ht="15" thickBot="1" x14ac:dyDescent="0.35">
      <c r="B289" s="44">
        <v>531</v>
      </c>
      <c r="C289" s="45">
        <v>7</v>
      </c>
      <c r="D289" s="292"/>
      <c r="E289" s="39" t="s">
        <v>56</v>
      </c>
      <c r="F289" s="23">
        <v>3708</v>
      </c>
      <c r="G289" s="24" t="s">
        <v>58</v>
      </c>
      <c r="H289" s="25">
        <f t="shared" si="274"/>
        <v>58.900037160906727</v>
      </c>
      <c r="I289" s="25">
        <v>634</v>
      </c>
      <c r="J289" s="26">
        <f t="shared" si="275"/>
        <v>3.9947974730583429</v>
      </c>
      <c r="K289" s="31">
        <v>43</v>
      </c>
      <c r="L289" s="27">
        <f t="shared" si="276"/>
        <v>2.0438498699368264</v>
      </c>
      <c r="M289" s="27">
        <v>22</v>
      </c>
      <c r="N289" s="27">
        <f t="shared" si="277"/>
        <v>64.938684503901897</v>
      </c>
      <c r="O289" s="27">
        <f t="shared" si="277"/>
        <v>699</v>
      </c>
      <c r="P289" s="28">
        <f t="shared" si="278"/>
        <v>34.966983963639478</v>
      </c>
      <c r="Q289" s="28">
        <f t="shared" si="278"/>
        <v>376.38461538461524</v>
      </c>
      <c r="R289" s="29">
        <f t="shared" si="279"/>
        <v>99.905668467541375</v>
      </c>
      <c r="S289" s="47">
        <f>O289/0.65</f>
        <v>1075.3846153846152</v>
      </c>
      <c r="T289" s="40">
        <f t="shared" si="257"/>
        <v>11.780007432181346</v>
      </c>
      <c r="U289" s="41">
        <f t="shared" si="258"/>
        <v>126.80000000000001</v>
      </c>
    </row>
    <row r="290" spans="2:21" x14ac:dyDescent="0.3">
      <c r="B290" s="43">
        <v>539</v>
      </c>
      <c r="C290" s="1">
        <v>7</v>
      </c>
      <c r="D290" s="291" t="s">
        <v>47</v>
      </c>
      <c r="E290" s="14" t="s">
        <v>56</v>
      </c>
      <c r="F290" s="10">
        <v>3801</v>
      </c>
      <c r="G290" s="2" t="s">
        <v>57</v>
      </c>
      <c r="H290" s="3">
        <f t="shared" ref="H290:H297" si="281">I290/10.764</f>
        <v>78.781122259383139</v>
      </c>
      <c r="I290" s="3">
        <v>848</v>
      </c>
      <c r="J290" s="4">
        <f t="shared" ref="J290:J297" si="282">K290/10.764</f>
        <v>10.126347082868822</v>
      </c>
      <c r="K290" s="5">
        <v>109</v>
      </c>
      <c r="L290" s="6">
        <f t="shared" ref="L290:L297" si="283">M290/10.764</f>
        <v>1.5793385358602752</v>
      </c>
      <c r="M290" s="6">
        <v>17</v>
      </c>
      <c r="N290" s="6">
        <f t="shared" ref="N290:O297" si="284">H290+J290+L290</f>
        <v>90.486807878112231</v>
      </c>
      <c r="O290" s="6">
        <f t="shared" si="284"/>
        <v>974</v>
      </c>
      <c r="P290" s="7">
        <f t="shared" ref="P290:Q297" si="285">R290-N290</f>
        <v>48.866592344853231</v>
      </c>
      <c r="Q290" s="7">
        <f t="shared" si="285"/>
        <v>526</v>
      </c>
      <c r="R290" s="8">
        <f t="shared" ref="R290:R297" si="286">S290/10.764</f>
        <v>139.35340022296546</v>
      </c>
      <c r="S290" s="9">
        <v>1500</v>
      </c>
      <c r="T290" s="36">
        <f t="shared" ref="T290:T322" si="287">U290/10.764</f>
        <v>15.756224451876628</v>
      </c>
      <c r="U290" s="38">
        <f t="shared" ref="U290:U322" si="288">I290*0.2</f>
        <v>169.60000000000002</v>
      </c>
    </row>
    <row r="291" spans="2:21" x14ac:dyDescent="0.3">
      <c r="B291" s="43">
        <v>540</v>
      </c>
      <c r="C291" s="1">
        <v>7</v>
      </c>
      <c r="D291" s="291"/>
      <c r="E291" s="14" t="s">
        <v>56</v>
      </c>
      <c r="F291" s="10">
        <v>3802</v>
      </c>
      <c r="G291" s="2" t="s">
        <v>58</v>
      </c>
      <c r="H291" s="3">
        <f t="shared" si="281"/>
        <v>59.736157562244522</v>
      </c>
      <c r="I291" s="3">
        <v>643</v>
      </c>
      <c r="J291" s="4">
        <f t="shared" si="282"/>
        <v>7.5250836120401345</v>
      </c>
      <c r="K291" s="5">
        <v>81</v>
      </c>
      <c r="L291" s="6">
        <f t="shared" si="283"/>
        <v>1.5793385358602752</v>
      </c>
      <c r="M291" s="6">
        <v>17</v>
      </c>
      <c r="N291" s="6">
        <f t="shared" si="284"/>
        <v>68.840579710144937</v>
      </c>
      <c r="O291" s="6">
        <f t="shared" si="284"/>
        <v>741</v>
      </c>
      <c r="P291" s="7">
        <f t="shared" si="285"/>
        <v>37.06800445930881</v>
      </c>
      <c r="Q291" s="7">
        <f t="shared" si="285"/>
        <v>399</v>
      </c>
      <c r="R291" s="8">
        <f t="shared" si="286"/>
        <v>105.90858416945375</v>
      </c>
      <c r="S291" s="9">
        <f>O291/0.65</f>
        <v>1140</v>
      </c>
      <c r="T291" s="36">
        <f t="shared" si="287"/>
        <v>11.947231512448903</v>
      </c>
      <c r="U291" s="38">
        <f t="shared" si="288"/>
        <v>128.6</v>
      </c>
    </row>
    <row r="292" spans="2:21" x14ac:dyDescent="0.3">
      <c r="B292" s="43">
        <v>541</v>
      </c>
      <c r="C292" s="1">
        <v>7</v>
      </c>
      <c r="D292" s="291"/>
      <c r="E292" s="14" t="s">
        <v>56</v>
      </c>
      <c r="F292" s="10">
        <v>3803</v>
      </c>
      <c r="G292" s="2" t="s">
        <v>58</v>
      </c>
      <c r="H292" s="3">
        <f t="shared" si="281"/>
        <v>61.129691564474179</v>
      </c>
      <c r="I292" s="3">
        <v>658</v>
      </c>
      <c r="J292" s="4">
        <f t="shared" si="282"/>
        <v>7.2463768115942031</v>
      </c>
      <c r="K292" s="5">
        <v>78</v>
      </c>
      <c r="L292" s="6">
        <f t="shared" si="283"/>
        <v>1.5793385358602752</v>
      </c>
      <c r="M292" s="6">
        <v>17</v>
      </c>
      <c r="N292" s="6">
        <f t="shared" si="284"/>
        <v>69.955406911928662</v>
      </c>
      <c r="O292" s="6">
        <f t="shared" si="284"/>
        <v>753</v>
      </c>
      <c r="P292" s="7">
        <f t="shared" si="285"/>
        <v>37.668296029500027</v>
      </c>
      <c r="Q292" s="7">
        <f t="shared" si="285"/>
        <v>405.46153846153834</v>
      </c>
      <c r="R292" s="8">
        <f t="shared" si="286"/>
        <v>107.62370294142869</v>
      </c>
      <c r="S292" s="9">
        <f>O292/0.65</f>
        <v>1158.4615384615383</v>
      </c>
      <c r="T292" s="36">
        <f t="shared" si="287"/>
        <v>12.225938312894835</v>
      </c>
      <c r="U292" s="38">
        <f t="shared" si="288"/>
        <v>131.6</v>
      </c>
    </row>
    <row r="293" spans="2:21" x14ac:dyDescent="0.3">
      <c r="B293" s="43">
        <v>542</v>
      </c>
      <c r="C293" s="1">
        <v>7</v>
      </c>
      <c r="D293" s="291"/>
      <c r="E293" s="14" t="s">
        <v>56</v>
      </c>
      <c r="F293" s="10">
        <v>3804</v>
      </c>
      <c r="G293" s="2" t="s">
        <v>57</v>
      </c>
      <c r="H293" s="3">
        <f t="shared" si="281"/>
        <v>84.076551467855822</v>
      </c>
      <c r="I293" s="3">
        <v>905</v>
      </c>
      <c r="J293" s="4">
        <f t="shared" si="282"/>
        <v>9.8476402824228924</v>
      </c>
      <c r="K293" s="5">
        <v>106</v>
      </c>
      <c r="L293" s="6">
        <f t="shared" si="283"/>
        <v>1.6722408026755853</v>
      </c>
      <c r="M293" s="6">
        <v>18</v>
      </c>
      <c r="N293" s="6">
        <f t="shared" si="284"/>
        <v>95.596432552954298</v>
      </c>
      <c r="O293" s="6">
        <f t="shared" si="284"/>
        <v>1029</v>
      </c>
      <c r="P293" s="7">
        <f t="shared" si="285"/>
        <v>51.475002143898479</v>
      </c>
      <c r="Q293" s="7">
        <f t="shared" si="285"/>
        <v>554.07692307692309</v>
      </c>
      <c r="R293" s="8">
        <f t="shared" si="286"/>
        <v>147.07143469685278</v>
      </c>
      <c r="S293" s="9">
        <f t="shared" ref="S293:S296" si="289">O293/0.65</f>
        <v>1583.0769230769231</v>
      </c>
      <c r="T293" s="36">
        <f t="shared" si="287"/>
        <v>16.815310293571166</v>
      </c>
      <c r="U293" s="38">
        <f t="shared" si="288"/>
        <v>181</v>
      </c>
    </row>
    <row r="294" spans="2:21" x14ac:dyDescent="0.3">
      <c r="B294" s="43">
        <v>543</v>
      </c>
      <c r="C294" s="1">
        <v>7</v>
      </c>
      <c r="D294" s="291"/>
      <c r="E294" s="14" t="s">
        <v>56</v>
      </c>
      <c r="F294" s="10">
        <v>3805</v>
      </c>
      <c r="G294" s="2" t="s">
        <v>57</v>
      </c>
      <c r="H294" s="3">
        <f t="shared" si="281"/>
        <v>82.868821999256781</v>
      </c>
      <c r="I294" s="3">
        <v>892</v>
      </c>
      <c r="J294" s="4">
        <f t="shared" si="282"/>
        <v>9.6618357487922708</v>
      </c>
      <c r="K294" s="5">
        <v>104</v>
      </c>
      <c r="L294" s="6">
        <f t="shared" si="283"/>
        <v>1.3935340022296545</v>
      </c>
      <c r="M294" s="6">
        <v>15</v>
      </c>
      <c r="N294" s="6">
        <f t="shared" si="284"/>
        <v>93.924191750278709</v>
      </c>
      <c r="O294" s="6">
        <f t="shared" si="284"/>
        <v>1011</v>
      </c>
      <c r="P294" s="7">
        <f t="shared" si="285"/>
        <v>50.57456478861161</v>
      </c>
      <c r="Q294" s="7">
        <f t="shared" si="285"/>
        <v>544.38461538461524</v>
      </c>
      <c r="R294" s="8">
        <f t="shared" si="286"/>
        <v>144.49875653889032</v>
      </c>
      <c r="S294" s="9">
        <f t="shared" si="289"/>
        <v>1555.3846153846152</v>
      </c>
      <c r="T294" s="36">
        <f t="shared" si="287"/>
        <v>16.573764399851356</v>
      </c>
      <c r="U294" s="38">
        <f t="shared" si="288"/>
        <v>178.4</v>
      </c>
    </row>
    <row r="295" spans="2:21" x14ac:dyDescent="0.3">
      <c r="B295" s="43">
        <v>544</v>
      </c>
      <c r="C295" s="1">
        <v>7</v>
      </c>
      <c r="D295" s="291"/>
      <c r="E295" s="14" t="s">
        <v>56</v>
      </c>
      <c r="F295" s="10">
        <v>3806</v>
      </c>
      <c r="G295" s="2" t="s">
        <v>58</v>
      </c>
      <c r="H295" s="3">
        <f t="shared" si="281"/>
        <v>58.900037160906727</v>
      </c>
      <c r="I295" s="3">
        <v>634</v>
      </c>
      <c r="J295" s="4">
        <f t="shared" si="282"/>
        <v>3.9947974730583429</v>
      </c>
      <c r="K295" s="5">
        <v>43</v>
      </c>
      <c r="L295" s="6">
        <f t="shared" si="283"/>
        <v>2.0438498699368264</v>
      </c>
      <c r="M295" s="6">
        <v>22</v>
      </c>
      <c r="N295" s="6">
        <f t="shared" si="284"/>
        <v>64.938684503901897</v>
      </c>
      <c r="O295" s="6">
        <f t="shared" si="284"/>
        <v>699</v>
      </c>
      <c r="P295" s="7">
        <f t="shared" si="285"/>
        <v>34.966983963639478</v>
      </c>
      <c r="Q295" s="7">
        <f t="shared" si="285"/>
        <v>376.38461538461524</v>
      </c>
      <c r="R295" s="8">
        <f t="shared" si="286"/>
        <v>99.905668467541375</v>
      </c>
      <c r="S295" s="9">
        <f t="shared" si="289"/>
        <v>1075.3846153846152</v>
      </c>
      <c r="T295" s="36">
        <f t="shared" si="287"/>
        <v>11.780007432181346</v>
      </c>
      <c r="U295" s="38">
        <f t="shared" si="288"/>
        <v>126.80000000000001</v>
      </c>
    </row>
    <row r="296" spans="2:21" x14ac:dyDescent="0.3">
      <c r="B296" s="43">
        <v>545</v>
      </c>
      <c r="C296" s="1">
        <v>7</v>
      </c>
      <c r="D296" s="291"/>
      <c r="E296" s="14" t="s">
        <v>56</v>
      </c>
      <c r="F296" s="10">
        <v>3807</v>
      </c>
      <c r="G296" s="2" t="s">
        <v>58</v>
      </c>
      <c r="H296" s="3">
        <f t="shared" si="281"/>
        <v>58.900037160906727</v>
      </c>
      <c r="I296" s="3">
        <v>634</v>
      </c>
      <c r="J296" s="4">
        <f t="shared" si="282"/>
        <v>3.9947974730583429</v>
      </c>
      <c r="K296" s="5">
        <v>43</v>
      </c>
      <c r="L296" s="6">
        <f t="shared" si="283"/>
        <v>2.0438498699368264</v>
      </c>
      <c r="M296" s="6">
        <v>22</v>
      </c>
      <c r="N296" s="6">
        <f t="shared" si="284"/>
        <v>64.938684503901897</v>
      </c>
      <c r="O296" s="6">
        <f t="shared" si="284"/>
        <v>699</v>
      </c>
      <c r="P296" s="7">
        <f t="shared" si="285"/>
        <v>34.966983963639478</v>
      </c>
      <c r="Q296" s="7">
        <f t="shared" si="285"/>
        <v>376.38461538461524</v>
      </c>
      <c r="R296" s="8">
        <f t="shared" si="286"/>
        <v>99.905668467541375</v>
      </c>
      <c r="S296" s="9">
        <f t="shared" si="289"/>
        <v>1075.3846153846152</v>
      </c>
      <c r="T296" s="36">
        <f t="shared" si="287"/>
        <v>11.780007432181346</v>
      </c>
      <c r="U296" s="38">
        <f t="shared" si="288"/>
        <v>126.80000000000001</v>
      </c>
    </row>
    <row r="297" spans="2:21" ht="15" thickBot="1" x14ac:dyDescent="0.35">
      <c r="B297" s="44">
        <v>546</v>
      </c>
      <c r="C297" s="45">
        <v>7</v>
      </c>
      <c r="D297" s="292"/>
      <c r="E297" s="39" t="s">
        <v>56</v>
      </c>
      <c r="F297" s="23">
        <v>3808</v>
      </c>
      <c r="G297" s="24" t="s">
        <v>58</v>
      </c>
      <c r="H297" s="25">
        <f t="shared" si="281"/>
        <v>58.900037160906727</v>
      </c>
      <c r="I297" s="25">
        <v>634</v>
      </c>
      <c r="J297" s="26">
        <f t="shared" si="282"/>
        <v>3.9947974730583429</v>
      </c>
      <c r="K297" s="31">
        <v>43</v>
      </c>
      <c r="L297" s="27">
        <f t="shared" si="283"/>
        <v>2.0438498699368264</v>
      </c>
      <c r="M297" s="27">
        <v>22</v>
      </c>
      <c r="N297" s="27">
        <f t="shared" si="284"/>
        <v>64.938684503901897</v>
      </c>
      <c r="O297" s="27">
        <f t="shared" si="284"/>
        <v>699</v>
      </c>
      <c r="P297" s="28">
        <f t="shared" si="285"/>
        <v>34.966983963639478</v>
      </c>
      <c r="Q297" s="28">
        <f t="shared" si="285"/>
        <v>376.38461538461524</v>
      </c>
      <c r="R297" s="29">
        <f t="shared" si="286"/>
        <v>99.905668467541375</v>
      </c>
      <c r="S297" s="47">
        <f>O297/0.65</f>
        <v>1075.3846153846152</v>
      </c>
      <c r="T297" s="40">
        <f t="shared" si="287"/>
        <v>11.780007432181346</v>
      </c>
      <c r="U297" s="41">
        <f t="shared" si="288"/>
        <v>126.80000000000001</v>
      </c>
    </row>
    <row r="298" spans="2:21" x14ac:dyDescent="0.3">
      <c r="B298" s="43">
        <v>554</v>
      </c>
      <c r="C298" s="1">
        <v>7</v>
      </c>
      <c r="D298" s="291" t="s">
        <v>48</v>
      </c>
      <c r="E298" s="14" t="s">
        <v>56</v>
      </c>
      <c r="F298" s="10">
        <v>3901</v>
      </c>
      <c r="G298" s="2" t="s">
        <v>57</v>
      </c>
      <c r="H298" s="3">
        <f t="shared" ref="H298:H305" si="290">I298/10.764</f>
        <v>78.781122259383139</v>
      </c>
      <c r="I298" s="3">
        <v>848</v>
      </c>
      <c r="J298" s="4">
        <f t="shared" ref="J298:J305" si="291">K298/10.764</f>
        <v>10.126347082868822</v>
      </c>
      <c r="K298" s="5">
        <v>109</v>
      </c>
      <c r="L298" s="6">
        <f t="shared" ref="L298:L305" si="292">M298/10.764</f>
        <v>1.5793385358602752</v>
      </c>
      <c r="M298" s="6">
        <v>17</v>
      </c>
      <c r="N298" s="6">
        <f t="shared" ref="N298:O305" si="293">H298+J298+L298</f>
        <v>90.486807878112231</v>
      </c>
      <c r="O298" s="6">
        <f t="shared" si="293"/>
        <v>974</v>
      </c>
      <c r="P298" s="7">
        <f t="shared" ref="P298:Q305" si="294">R298-N298</f>
        <v>48.866592344853231</v>
      </c>
      <c r="Q298" s="7">
        <f t="shared" si="294"/>
        <v>526</v>
      </c>
      <c r="R298" s="8">
        <f t="shared" ref="R298:R305" si="295">S298/10.764</f>
        <v>139.35340022296546</v>
      </c>
      <c r="S298" s="9">
        <v>1500</v>
      </c>
      <c r="T298" s="36">
        <f t="shared" si="287"/>
        <v>15.756224451876628</v>
      </c>
      <c r="U298" s="38">
        <f t="shared" si="288"/>
        <v>169.60000000000002</v>
      </c>
    </row>
    <row r="299" spans="2:21" x14ac:dyDescent="0.3">
      <c r="B299" s="43">
        <v>555</v>
      </c>
      <c r="C299" s="1">
        <v>7</v>
      </c>
      <c r="D299" s="291"/>
      <c r="E299" s="14" t="s">
        <v>56</v>
      </c>
      <c r="F299" s="10">
        <v>3902</v>
      </c>
      <c r="G299" s="2" t="s">
        <v>57</v>
      </c>
      <c r="H299" s="3">
        <f t="shared" si="290"/>
        <v>78.87402452619844</v>
      </c>
      <c r="I299" s="3">
        <v>849</v>
      </c>
      <c r="J299" s="4">
        <f t="shared" si="291"/>
        <v>9.8476402824228924</v>
      </c>
      <c r="K299" s="5">
        <v>106</v>
      </c>
      <c r="L299" s="6">
        <f t="shared" si="292"/>
        <v>1.5793385358602752</v>
      </c>
      <c r="M299" s="6">
        <v>17</v>
      </c>
      <c r="N299" s="6">
        <f t="shared" si="293"/>
        <v>90.3010033444816</v>
      </c>
      <c r="O299" s="6">
        <f t="shared" si="293"/>
        <v>972</v>
      </c>
      <c r="P299" s="7">
        <f t="shared" si="294"/>
        <v>49.052396878483862</v>
      </c>
      <c r="Q299" s="7">
        <f t="shared" si="294"/>
        <v>528</v>
      </c>
      <c r="R299" s="8">
        <f t="shared" si="295"/>
        <v>139.35340022296546</v>
      </c>
      <c r="S299" s="9">
        <v>1500</v>
      </c>
      <c r="T299" s="36">
        <f t="shared" si="287"/>
        <v>15.774804905239689</v>
      </c>
      <c r="U299" s="38">
        <f t="shared" si="288"/>
        <v>169.8</v>
      </c>
    </row>
    <row r="300" spans="2:21" x14ac:dyDescent="0.3">
      <c r="B300" s="43">
        <v>556</v>
      </c>
      <c r="C300" s="1">
        <v>7</v>
      </c>
      <c r="D300" s="291"/>
      <c r="E300" s="14" t="s">
        <v>56</v>
      </c>
      <c r="F300" s="10">
        <v>3903</v>
      </c>
      <c r="G300" s="2" t="s">
        <v>58</v>
      </c>
      <c r="H300" s="3">
        <f t="shared" si="290"/>
        <v>61.129691564474179</v>
      </c>
      <c r="I300" s="3">
        <v>658</v>
      </c>
      <c r="J300" s="4">
        <f t="shared" si="291"/>
        <v>7.2463768115942031</v>
      </c>
      <c r="K300" s="5">
        <v>78</v>
      </c>
      <c r="L300" s="6">
        <f t="shared" si="292"/>
        <v>1.5793385358602752</v>
      </c>
      <c r="M300" s="6">
        <v>17</v>
      </c>
      <c r="N300" s="6">
        <f t="shared" si="293"/>
        <v>69.955406911928662</v>
      </c>
      <c r="O300" s="6">
        <f t="shared" si="293"/>
        <v>753</v>
      </c>
      <c r="P300" s="7">
        <f t="shared" si="294"/>
        <v>37.668296029500027</v>
      </c>
      <c r="Q300" s="7">
        <f t="shared" si="294"/>
        <v>405.46153846153834</v>
      </c>
      <c r="R300" s="8">
        <f t="shared" si="295"/>
        <v>107.62370294142869</v>
      </c>
      <c r="S300" s="9">
        <f>O300/0.65</f>
        <v>1158.4615384615383</v>
      </c>
      <c r="T300" s="36">
        <f t="shared" si="287"/>
        <v>12.225938312894835</v>
      </c>
      <c r="U300" s="38">
        <f t="shared" si="288"/>
        <v>131.6</v>
      </c>
    </row>
    <row r="301" spans="2:21" x14ac:dyDescent="0.3">
      <c r="B301" s="43">
        <v>557</v>
      </c>
      <c r="C301" s="1">
        <v>7</v>
      </c>
      <c r="D301" s="291"/>
      <c r="E301" s="14" t="s">
        <v>56</v>
      </c>
      <c r="F301" s="10">
        <v>3904</v>
      </c>
      <c r="G301" s="2" t="s">
        <v>57</v>
      </c>
      <c r="H301" s="3">
        <f t="shared" si="290"/>
        <v>84.076551467855822</v>
      </c>
      <c r="I301" s="3">
        <v>905</v>
      </c>
      <c r="J301" s="4">
        <f t="shared" si="291"/>
        <v>9.8476402824228924</v>
      </c>
      <c r="K301" s="5">
        <v>106</v>
      </c>
      <c r="L301" s="6">
        <f t="shared" si="292"/>
        <v>1.6722408026755853</v>
      </c>
      <c r="M301" s="6">
        <v>18</v>
      </c>
      <c r="N301" s="6">
        <f t="shared" si="293"/>
        <v>95.596432552954298</v>
      </c>
      <c r="O301" s="6">
        <f t="shared" si="293"/>
        <v>1029</v>
      </c>
      <c r="P301" s="7">
        <f t="shared" si="294"/>
        <v>51.475002143898479</v>
      </c>
      <c r="Q301" s="7">
        <f t="shared" si="294"/>
        <v>554.07692307692309</v>
      </c>
      <c r="R301" s="8">
        <f t="shared" si="295"/>
        <v>147.07143469685278</v>
      </c>
      <c r="S301" s="9">
        <f t="shared" ref="S301:S304" si="296">O301/0.65</f>
        <v>1583.0769230769231</v>
      </c>
      <c r="T301" s="36">
        <f t="shared" si="287"/>
        <v>16.815310293571166</v>
      </c>
      <c r="U301" s="38">
        <f t="shared" si="288"/>
        <v>181</v>
      </c>
    </row>
    <row r="302" spans="2:21" x14ac:dyDescent="0.3">
      <c r="B302" s="43">
        <v>558</v>
      </c>
      <c r="C302" s="1">
        <v>7</v>
      </c>
      <c r="D302" s="291"/>
      <c r="E302" s="14" t="s">
        <v>56</v>
      </c>
      <c r="F302" s="10">
        <v>3905</v>
      </c>
      <c r="G302" s="2" t="s">
        <v>57</v>
      </c>
      <c r="H302" s="3">
        <f t="shared" si="290"/>
        <v>82.868821999256781</v>
      </c>
      <c r="I302" s="3">
        <v>892</v>
      </c>
      <c r="J302" s="4">
        <f t="shared" si="291"/>
        <v>9.6618357487922708</v>
      </c>
      <c r="K302" s="5">
        <v>104</v>
      </c>
      <c r="L302" s="6">
        <f t="shared" si="292"/>
        <v>1.3935340022296545</v>
      </c>
      <c r="M302" s="6">
        <v>15</v>
      </c>
      <c r="N302" s="6">
        <f t="shared" si="293"/>
        <v>93.924191750278709</v>
      </c>
      <c r="O302" s="6">
        <f t="shared" si="293"/>
        <v>1011</v>
      </c>
      <c r="P302" s="7">
        <f t="shared" si="294"/>
        <v>50.57456478861161</v>
      </c>
      <c r="Q302" s="7">
        <f t="shared" si="294"/>
        <v>544.38461538461524</v>
      </c>
      <c r="R302" s="8">
        <f t="shared" si="295"/>
        <v>144.49875653889032</v>
      </c>
      <c r="S302" s="9">
        <f t="shared" si="296"/>
        <v>1555.3846153846152</v>
      </c>
      <c r="T302" s="36">
        <f t="shared" si="287"/>
        <v>16.573764399851356</v>
      </c>
      <c r="U302" s="38">
        <f t="shared" si="288"/>
        <v>178.4</v>
      </c>
    </row>
    <row r="303" spans="2:21" x14ac:dyDescent="0.3">
      <c r="B303" s="43">
        <v>559</v>
      </c>
      <c r="C303" s="1">
        <v>7</v>
      </c>
      <c r="D303" s="291"/>
      <c r="E303" s="14" t="s">
        <v>56</v>
      </c>
      <c r="F303" s="10">
        <v>3906</v>
      </c>
      <c r="G303" s="2" t="s">
        <v>58</v>
      </c>
      <c r="H303" s="3">
        <f t="shared" si="290"/>
        <v>58.900037160906727</v>
      </c>
      <c r="I303" s="3">
        <v>634</v>
      </c>
      <c r="J303" s="4">
        <f t="shared" si="291"/>
        <v>3.9947974730583429</v>
      </c>
      <c r="K303" s="5">
        <v>43</v>
      </c>
      <c r="L303" s="6">
        <f t="shared" si="292"/>
        <v>2.0438498699368264</v>
      </c>
      <c r="M303" s="6">
        <v>22</v>
      </c>
      <c r="N303" s="6">
        <f t="shared" si="293"/>
        <v>64.938684503901897</v>
      </c>
      <c r="O303" s="6">
        <f t="shared" si="293"/>
        <v>699</v>
      </c>
      <c r="P303" s="7">
        <f t="shared" si="294"/>
        <v>34.966983963639478</v>
      </c>
      <c r="Q303" s="7">
        <f t="shared" si="294"/>
        <v>376.38461538461524</v>
      </c>
      <c r="R303" s="8">
        <f t="shared" si="295"/>
        <v>99.905668467541375</v>
      </c>
      <c r="S303" s="9">
        <f t="shared" si="296"/>
        <v>1075.3846153846152</v>
      </c>
      <c r="T303" s="36">
        <f t="shared" si="287"/>
        <v>11.780007432181346</v>
      </c>
      <c r="U303" s="38">
        <f t="shared" si="288"/>
        <v>126.80000000000001</v>
      </c>
    </row>
    <row r="304" spans="2:21" x14ac:dyDescent="0.3">
      <c r="B304" s="43">
        <v>560</v>
      </c>
      <c r="C304" s="1">
        <v>7</v>
      </c>
      <c r="D304" s="291"/>
      <c r="E304" s="14" t="s">
        <v>56</v>
      </c>
      <c r="F304" s="10">
        <v>3907</v>
      </c>
      <c r="G304" s="2" t="s">
        <v>58</v>
      </c>
      <c r="H304" s="3">
        <f t="shared" si="290"/>
        <v>58.900037160906727</v>
      </c>
      <c r="I304" s="3">
        <v>634</v>
      </c>
      <c r="J304" s="4">
        <f t="shared" si="291"/>
        <v>3.9947974730583429</v>
      </c>
      <c r="K304" s="5">
        <v>43</v>
      </c>
      <c r="L304" s="6">
        <f t="shared" si="292"/>
        <v>2.0438498699368264</v>
      </c>
      <c r="M304" s="6">
        <v>22</v>
      </c>
      <c r="N304" s="6">
        <f t="shared" si="293"/>
        <v>64.938684503901897</v>
      </c>
      <c r="O304" s="6">
        <f t="shared" si="293"/>
        <v>699</v>
      </c>
      <c r="P304" s="7">
        <f t="shared" si="294"/>
        <v>34.966983963639478</v>
      </c>
      <c r="Q304" s="7">
        <f t="shared" si="294"/>
        <v>376.38461538461524</v>
      </c>
      <c r="R304" s="8">
        <f t="shared" si="295"/>
        <v>99.905668467541375</v>
      </c>
      <c r="S304" s="9">
        <f t="shared" si="296"/>
        <v>1075.3846153846152</v>
      </c>
      <c r="T304" s="36">
        <f t="shared" si="287"/>
        <v>11.780007432181346</v>
      </c>
      <c r="U304" s="38">
        <f t="shared" si="288"/>
        <v>126.80000000000001</v>
      </c>
    </row>
    <row r="305" spans="2:21" ht="15" thickBot="1" x14ac:dyDescent="0.35">
      <c r="B305" s="44">
        <v>561</v>
      </c>
      <c r="C305" s="45">
        <v>7</v>
      </c>
      <c r="D305" s="292"/>
      <c r="E305" s="39" t="s">
        <v>56</v>
      </c>
      <c r="F305" s="23">
        <v>3908</v>
      </c>
      <c r="G305" s="24" t="s">
        <v>58</v>
      </c>
      <c r="H305" s="25">
        <f t="shared" si="290"/>
        <v>58.900037160906727</v>
      </c>
      <c r="I305" s="25">
        <v>634</v>
      </c>
      <c r="J305" s="26">
        <f t="shared" si="291"/>
        <v>3.9947974730583429</v>
      </c>
      <c r="K305" s="31">
        <v>43</v>
      </c>
      <c r="L305" s="27">
        <f t="shared" si="292"/>
        <v>2.0438498699368264</v>
      </c>
      <c r="M305" s="27">
        <v>22</v>
      </c>
      <c r="N305" s="27">
        <f t="shared" si="293"/>
        <v>64.938684503901897</v>
      </c>
      <c r="O305" s="27">
        <f t="shared" si="293"/>
        <v>699</v>
      </c>
      <c r="P305" s="28">
        <f t="shared" si="294"/>
        <v>34.966983963639478</v>
      </c>
      <c r="Q305" s="28">
        <f t="shared" si="294"/>
        <v>376.38461538461524</v>
      </c>
      <c r="R305" s="29">
        <f t="shared" si="295"/>
        <v>99.905668467541375</v>
      </c>
      <c r="S305" s="47">
        <f>O305/0.65</f>
        <v>1075.3846153846152</v>
      </c>
      <c r="T305" s="40">
        <f t="shared" si="287"/>
        <v>11.780007432181346</v>
      </c>
      <c r="U305" s="41">
        <f t="shared" si="288"/>
        <v>126.80000000000001</v>
      </c>
    </row>
    <row r="306" spans="2:21" x14ac:dyDescent="0.3">
      <c r="B306" s="43">
        <v>569</v>
      </c>
      <c r="C306" s="1">
        <v>7</v>
      </c>
      <c r="D306" s="291" t="s">
        <v>49</v>
      </c>
      <c r="E306" s="14" t="s">
        <v>56</v>
      </c>
      <c r="F306" s="10">
        <v>4001</v>
      </c>
      <c r="G306" s="2" t="s">
        <v>57</v>
      </c>
      <c r="H306" s="3">
        <f t="shared" ref="H306:H313" si="297">I306/10.764</f>
        <v>78.781122259383139</v>
      </c>
      <c r="I306" s="3">
        <v>848</v>
      </c>
      <c r="J306" s="4">
        <f t="shared" ref="J306:J313" si="298">K306/10.764</f>
        <v>10.126347082868822</v>
      </c>
      <c r="K306" s="5">
        <v>109</v>
      </c>
      <c r="L306" s="6">
        <f t="shared" ref="L306:L313" si="299">M306/10.764</f>
        <v>1.5793385358602752</v>
      </c>
      <c r="M306" s="6">
        <v>17</v>
      </c>
      <c r="N306" s="6">
        <f t="shared" ref="N306:O313" si="300">H306+J306+L306</f>
        <v>90.486807878112231</v>
      </c>
      <c r="O306" s="6">
        <f t="shared" si="300"/>
        <v>974</v>
      </c>
      <c r="P306" s="7">
        <f t="shared" ref="P306:Q313" si="301">R306-N306</f>
        <v>48.866592344853231</v>
      </c>
      <c r="Q306" s="7">
        <f t="shared" si="301"/>
        <v>526</v>
      </c>
      <c r="R306" s="8">
        <f t="shared" ref="R306:R313" si="302">S306/10.764</f>
        <v>139.35340022296546</v>
      </c>
      <c r="S306" s="9">
        <v>1500</v>
      </c>
      <c r="T306" s="36">
        <f t="shared" si="287"/>
        <v>15.756224451876628</v>
      </c>
      <c r="U306" s="38">
        <f t="shared" si="288"/>
        <v>169.60000000000002</v>
      </c>
    </row>
    <row r="307" spans="2:21" x14ac:dyDescent="0.3">
      <c r="B307" s="43">
        <v>570</v>
      </c>
      <c r="C307" s="1">
        <v>7</v>
      </c>
      <c r="D307" s="291"/>
      <c r="E307" s="14" t="s">
        <v>56</v>
      </c>
      <c r="F307" s="10">
        <v>4002</v>
      </c>
      <c r="G307" s="2" t="s">
        <v>57</v>
      </c>
      <c r="H307" s="3">
        <f t="shared" si="297"/>
        <v>78.87402452619844</v>
      </c>
      <c r="I307" s="3">
        <v>849</v>
      </c>
      <c r="J307" s="4">
        <f t="shared" si="298"/>
        <v>9.8476402824228924</v>
      </c>
      <c r="K307" s="5">
        <v>106</v>
      </c>
      <c r="L307" s="6">
        <f t="shared" si="299"/>
        <v>1.5793385358602752</v>
      </c>
      <c r="M307" s="6">
        <v>17</v>
      </c>
      <c r="N307" s="6">
        <f t="shared" si="300"/>
        <v>90.3010033444816</v>
      </c>
      <c r="O307" s="6">
        <f t="shared" si="300"/>
        <v>972</v>
      </c>
      <c r="P307" s="7">
        <f t="shared" si="301"/>
        <v>49.052396878483862</v>
      </c>
      <c r="Q307" s="7">
        <f t="shared" si="301"/>
        <v>528</v>
      </c>
      <c r="R307" s="8">
        <f t="shared" si="302"/>
        <v>139.35340022296546</v>
      </c>
      <c r="S307" s="9">
        <v>1500</v>
      </c>
      <c r="T307" s="36">
        <f t="shared" si="287"/>
        <v>15.774804905239689</v>
      </c>
      <c r="U307" s="38">
        <f t="shared" si="288"/>
        <v>169.8</v>
      </c>
    </row>
    <row r="308" spans="2:21" x14ac:dyDescent="0.3">
      <c r="B308" s="43">
        <v>571</v>
      </c>
      <c r="C308" s="1">
        <v>7</v>
      </c>
      <c r="D308" s="291"/>
      <c r="E308" s="14" t="s">
        <v>56</v>
      </c>
      <c r="F308" s="10">
        <v>4003</v>
      </c>
      <c r="G308" s="2" t="s">
        <v>58</v>
      </c>
      <c r="H308" s="3">
        <f t="shared" si="297"/>
        <v>61.129691564474179</v>
      </c>
      <c r="I308" s="3">
        <v>658</v>
      </c>
      <c r="J308" s="4">
        <f t="shared" si="298"/>
        <v>7.2463768115942031</v>
      </c>
      <c r="K308" s="5">
        <v>78</v>
      </c>
      <c r="L308" s="6">
        <f t="shared" si="299"/>
        <v>1.5793385358602752</v>
      </c>
      <c r="M308" s="6">
        <v>17</v>
      </c>
      <c r="N308" s="6">
        <f t="shared" si="300"/>
        <v>69.955406911928662</v>
      </c>
      <c r="O308" s="6">
        <f t="shared" si="300"/>
        <v>753</v>
      </c>
      <c r="P308" s="7">
        <f t="shared" si="301"/>
        <v>37.668296029500027</v>
      </c>
      <c r="Q308" s="7">
        <f t="shared" si="301"/>
        <v>405.46153846153834</v>
      </c>
      <c r="R308" s="8">
        <f t="shared" si="302"/>
        <v>107.62370294142869</v>
      </c>
      <c r="S308" s="9">
        <f>O308/0.65</f>
        <v>1158.4615384615383</v>
      </c>
      <c r="T308" s="36">
        <f t="shared" si="287"/>
        <v>12.225938312894835</v>
      </c>
      <c r="U308" s="38">
        <f t="shared" si="288"/>
        <v>131.6</v>
      </c>
    </row>
    <row r="309" spans="2:21" x14ac:dyDescent="0.3">
      <c r="B309" s="43">
        <v>572</v>
      </c>
      <c r="C309" s="1">
        <v>7</v>
      </c>
      <c r="D309" s="291"/>
      <c r="E309" s="14" t="s">
        <v>56</v>
      </c>
      <c r="F309" s="10">
        <v>4004</v>
      </c>
      <c r="G309" s="2" t="s">
        <v>57</v>
      </c>
      <c r="H309" s="3">
        <f t="shared" si="297"/>
        <v>84.076551467855822</v>
      </c>
      <c r="I309" s="3">
        <v>905</v>
      </c>
      <c r="J309" s="4">
        <f t="shared" si="298"/>
        <v>9.8476402824228924</v>
      </c>
      <c r="K309" s="5">
        <v>106</v>
      </c>
      <c r="L309" s="6">
        <f t="shared" si="299"/>
        <v>1.6722408026755853</v>
      </c>
      <c r="M309" s="6">
        <v>18</v>
      </c>
      <c r="N309" s="6">
        <f t="shared" si="300"/>
        <v>95.596432552954298</v>
      </c>
      <c r="O309" s="6">
        <f t="shared" si="300"/>
        <v>1029</v>
      </c>
      <c r="P309" s="7">
        <f t="shared" si="301"/>
        <v>51.475002143898479</v>
      </c>
      <c r="Q309" s="7">
        <f t="shared" si="301"/>
        <v>554.07692307692309</v>
      </c>
      <c r="R309" s="8">
        <f t="shared" si="302"/>
        <v>147.07143469685278</v>
      </c>
      <c r="S309" s="9">
        <f t="shared" ref="S309:S312" si="303">O309/0.65</f>
        <v>1583.0769230769231</v>
      </c>
      <c r="T309" s="36">
        <f t="shared" si="287"/>
        <v>16.815310293571166</v>
      </c>
      <c r="U309" s="38">
        <f t="shared" si="288"/>
        <v>181</v>
      </c>
    </row>
    <row r="310" spans="2:21" x14ac:dyDescent="0.3">
      <c r="B310" s="43">
        <v>573</v>
      </c>
      <c r="C310" s="1">
        <v>7</v>
      </c>
      <c r="D310" s="291"/>
      <c r="E310" s="14" t="s">
        <v>56</v>
      </c>
      <c r="F310" s="10">
        <v>4005</v>
      </c>
      <c r="G310" s="2" t="s">
        <v>57</v>
      </c>
      <c r="H310" s="3">
        <f t="shared" si="297"/>
        <v>82.868821999256781</v>
      </c>
      <c r="I310" s="3">
        <v>892</v>
      </c>
      <c r="J310" s="4">
        <f t="shared" si="298"/>
        <v>9.6618357487922708</v>
      </c>
      <c r="K310" s="5">
        <v>104</v>
      </c>
      <c r="L310" s="6">
        <f t="shared" si="299"/>
        <v>1.3935340022296545</v>
      </c>
      <c r="M310" s="6">
        <v>15</v>
      </c>
      <c r="N310" s="6">
        <f t="shared" si="300"/>
        <v>93.924191750278709</v>
      </c>
      <c r="O310" s="6">
        <f t="shared" si="300"/>
        <v>1011</v>
      </c>
      <c r="P310" s="7">
        <f t="shared" si="301"/>
        <v>50.57456478861161</v>
      </c>
      <c r="Q310" s="7">
        <f t="shared" si="301"/>
        <v>544.38461538461524</v>
      </c>
      <c r="R310" s="8">
        <f t="shared" si="302"/>
        <v>144.49875653889032</v>
      </c>
      <c r="S310" s="9">
        <f t="shared" si="303"/>
        <v>1555.3846153846152</v>
      </c>
      <c r="T310" s="36">
        <f t="shared" si="287"/>
        <v>16.573764399851356</v>
      </c>
      <c r="U310" s="38">
        <f t="shared" si="288"/>
        <v>178.4</v>
      </c>
    </row>
    <row r="311" spans="2:21" x14ac:dyDescent="0.3">
      <c r="B311" s="43">
        <v>574</v>
      </c>
      <c r="C311" s="1">
        <v>7</v>
      </c>
      <c r="D311" s="291"/>
      <c r="E311" s="14" t="s">
        <v>56</v>
      </c>
      <c r="F311" s="10">
        <v>4006</v>
      </c>
      <c r="G311" s="2" t="s">
        <v>58</v>
      </c>
      <c r="H311" s="3">
        <f t="shared" si="297"/>
        <v>58.900037160906727</v>
      </c>
      <c r="I311" s="3">
        <v>634</v>
      </c>
      <c r="J311" s="4">
        <f t="shared" si="298"/>
        <v>3.9947974730583429</v>
      </c>
      <c r="K311" s="5">
        <v>43</v>
      </c>
      <c r="L311" s="6">
        <f t="shared" si="299"/>
        <v>2.0438498699368264</v>
      </c>
      <c r="M311" s="6">
        <v>22</v>
      </c>
      <c r="N311" s="6">
        <f t="shared" si="300"/>
        <v>64.938684503901897</v>
      </c>
      <c r="O311" s="6">
        <f t="shared" si="300"/>
        <v>699</v>
      </c>
      <c r="P311" s="7">
        <f t="shared" si="301"/>
        <v>34.966983963639478</v>
      </c>
      <c r="Q311" s="7">
        <f t="shared" si="301"/>
        <v>376.38461538461524</v>
      </c>
      <c r="R311" s="8">
        <f t="shared" si="302"/>
        <v>99.905668467541375</v>
      </c>
      <c r="S311" s="9">
        <f t="shared" si="303"/>
        <v>1075.3846153846152</v>
      </c>
      <c r="T311" s="36">
        <f t="shared" si="287"/>
        <v>11.780007432181346</v>
      </c>
      <c r="U311" s="38">
        <f t="shared" si="288"/>
        <v>126.80000000000001</v>
      </c>
    </row>
    <row r="312" spans="2:21" x14ac:dyDescent="0.3">
      <c r="B312" s="43">
        <v>575</v>
      </c>
      <c r="C312" s="1">
        <v>7</v>
      </c>
      <c r="D312" s="291"/>
      <c r="E312" s="14" t="s">
        <v>56</v>
      </c>
      <c r="F312" s="10">
        <v>4007</v>
      </c>
      <c r="G312" s="2" t="s">
        <v>58</v>
      </c>
      <c r="H312" s="3">
        <f t="shared" si="297"/>
        <v>58.900037160906727</v>
      </c>
      <c r="I312" s="3">
        <v>634</v>
      </c>
      <c r="J312" s="4">
        <f t="shared" si="298"/>
        <v>3.9947974730583429</v>
      </c>
      <c r="K312" s="5">
        <v>43</v>
      </c>
      <c r="L312" s="6">
        <f t="shared" si="299"/>
        <v>2.0438498699368264</v>
      </c>
      <c r="M312" s="6">
        <v>22</v>
      </c>
      <c r="N312" s="6">
        <f t="shared" si="300"/>
        <v>64.938684503901897</v>
      </c>
      <c r="O312" s="6">
        <f t="shared" si="300"/>
        <v>699</v>
      </c>
      <c r="P312" s="7">
        <f t="shared" si="301"/>
        <v>34.966983963639478</v>
      </c>
      <c r="Q312" s="7">
        <f t="shared" si="301"/>
        <v>376.38461538461524</v>
      </c>
      <c r="R312" s="8">
        <f t="shared" si="302"/>
        <v>99.905668467541375</v>
      </c>
      <c r="S312" s="9">
        <f t="shared" si="303"/>
        <v>1075.3846153846152</v>
      </c>
      <c r="T312" s="36">
        <f t="shared" si="287"/>
        <v>11.780007432181346</v>
      </c>
      <c r="U312" s="38">
        <f t="shared" si="288"/>
        <v>126.80000000000001</v>
      </c>
    </row>
    <row r="313" spans="2:21" ht="15" thickBot="1" x14ac:dyDescent="0.35">
      <c r="B313" s="44">
        <v>576</v>
      </c>
      <c r="C313" s="45">
        <v>7</v>
      </c>
      <c r="D313" s="292"/>
      <c r="E313" s="39" t="s">
        <v>56</v>
      </c>
      <c r="F313" s="23">
        <v>4008</v>
      </c>
      <c r="G313" s="24" t="s">
        <v>58</v>
      </c>
      <c r="H313" s="25">
        <f t="shared" si="297"/>
        <v>58.900037160906727</v>
      </c>
      <c r="I313" s="25">
        <v>634</v>
      </c>
      <c r="J313" s="26">
        <f t="shared" si="298"/>
        <v>3.9947974730583429</v>
      </c>
      <c r="K313" s="31">
        <v>43</v>
      </c>
      <c r="L313" s="27">
        <f t="shared" si="299"/>
        <v>2.0438498699368264</v>
      </c>
      <c r="M313" s="27">
        <v>22</v>
      </c>
      <c r="N313" s="27">
        <f t="shared" si="300"/>
        <v>64.938684503901897</v>
      </c>
      <c r="O313" s="27">
        <f t="shared" si="300"/>
        <v>699</v>
      </c>
      <c r="P313" s="28">
        <f t="shared" si="301"/>
        <v>34.966983963639478</v>
      </c>
      <c r="Q313" s="28">
        <f t="shared" si="301"/>
        <v>376.38461538461524</v>
      </c>
      <c r="R313" s="29">
        <f t="shared" si="302"/>
        <v>99.905668467541375</v>
      </c>
      <c r="S313" s="47">
        <f>O313/0.65</f>
        <v>1075.3846153846152</v>
      </c>
      <c r="T313" s="40">
        <f t="shared" si="287"/>
        <v>11.780007432181346</v>
      </c>
      <c r="U313" s="41">
        <f t="shared" si="288"/>
        <v>126.80000000000001</v>
      </c>
    </row>
    <row r="314" spans="2:21" x14ac:dyDescent="0.3">
      <c r="B314" s="43">
        <v>584</v>
      </c>
      <c r="C314" s="1">
        <v>7</v>
      </c>
      <c r="D314" s="291" t="s">
        <v>50</v>
      </c>
      <c r="E314" s="14" t="s">
        <v>56</v>
      </c>
      <c r="F314" s="10">
        <v>4101</v>
      </c>
      <c r="G314" s="2" t="s">
        <v>57</v>
      </c>
      <c r="H314" s="3">
        <f t="shared" ref="H314:H321" si="304">I314/10.764</f>
        <v>78.781122259383139</v>
      </c>
      <c r="I314" s="3">
        <v>848</v>
      </c>
      <c r="J314" s="4">
        <f t="shared" ref="J314:J321" si="305">K314/10.764</f>
        <v>10.126347082868822</v>
      </c>
      <c r="K314" s="5">
        <v>109</v>
      </c>
      <c r="L314" s="6">
        <f t="shared" ref="L314:L321" si="306">M314/10.764</f>
        <v>1.5793385358602752</v>
      </c>
      <c r="M314" s="6">
        <v>17</v>
      </c>
      <c r="N314" s="6">
        <f t="shared" ref="N314:O321" si="307">H314+J314+L314</f>
        <v>90.486807878112231</v>
      </c>
      <c r="O314" s="6">
        <f t="shared" si="307"/>
        <v>974</v>
      </c>
      <c r="P314" s="7">
        <f t="shared" ref="P314:Q321" si="308">R314-N314</f>
        <v>48.866592344853231</v>
      </c>
      <c r="Q314" s="7">
        <f t="shared" si="308"/>
        <v>526</v>
      </c>
      <c r="R314" s="8">
        <f t="shared" ref="R314:R321" si="309">S314/10.764</f>
        <v>139.35340022296546</v>
      </c>
      <c r="S314" s="9">
        <v>1500</v>
      </c>
      <c r="T314" s="36">
        <f t="shared" si="287"/>
        <v>15.756224451876628</v>
      </c>
      <c r="U314" s="38">
        <f t="shared" si="288"/>
        <v>169.60000000000002</v>
      </c>
    </row>
    <row r="315" spans="2:21" x14ac:dyDescent="0.3">
      <c r="B315" s="43">
        <v>585</v>
      </c>
      <c r="C315" s="1">
        <v>7</v>
      </c>
      <c r="D315" s="291"/>
      <c r="E315" s="14" t="s">
        <v>56</v>
      </c>
      <c r="F315" s="10">
        <v>4102</v>
      </c>
      <c r="G315" s="2" t="s">
        <v>57</v>
      </c>
      <c r="H315" s="3">
        <f t="shared" si="304"/>
        <v>78.87402452619844</v>
      </c>
      <c r="I315" s="3">
        <v>849</v>
      </c>
      <c r="J315" s="4">
        <f t="shared" si="305"/>
        <v>9.8476402824228924</v>
      </c>
      <c r="K315" s="5">
        <v>106</v>
      </c>
      <c r="L315" s="6">
        <f t="shared" si="306"/>
        <v>1.5793385358602752</v>
      </c>
      <c r="M315" s="6">
        <v>17</v>
      </c>
      <c r="N315" s="6">
        <f t="shared" si="307"/>
        <v>90.3010033444816</v>
      </c>
      <c r="O315" s="6">
        <f t="shared" si="307"/>
        <v>972</v>
      </c>
      <c r="P315" s="7">
        <f t="shared" si="308"/>
        <v>49.052396878483862</v>
      </c>
      <c r="Q315" s="7">
        <f t="shared" si="308"/>
        <v>528</v>
      </c>
      <c r="R315" s="8">
        <f t="shared" si="309"/>
        <v>139.35340022296546</v>
      </c>
      <c r="S315" s="9">
        <v>1500</v>
      </c>
      <c r="T315" s="36">
        <f t="shared" si="287"/>
        <v>15.774804905239689</v>
      </c>
      <c r="U315" s="38">
        <f t="shared" si="288"/>
        <v>169.8</v>
      </c>
    </row>
    <row r="316" spans="2:21" x14ac:dyDescent="0.3">
      <c r="B316" s="43">
        <v>586</v>
      </c>
      <c r="C316" s="1">
        <v>7</v>
      </c>
      <c r="D316" s="291"/>
      <c r="E316" s="14" t="s">
        <v>56</v>
      </c>
      <c r="F316" s="10">
        <v>4103</v>
      </c>
      <c r="G316" s="2" t="s">
        <v>58</v>
      </c>
      <c r="H316" s="3">
        <f t="shared" si="304"/>
        <v>61.129691564474179</v>
      </c>
      <c r="I316" s="3">
        <v>658</v>
      </c>
      <c r="J316" s="4">
        <f t="shared" si="305"/>
        <v>7.2463768115942031</v>
      </c>
      <c r="K316" s="5">
        <v>78</v>
      </c>
      <c r="L316" s="6">
        <f t="shared" si="306"/>
        <v>1.5793385358602752</v>
      </c>
      <c r="M316" s="6">
        <v>17</v>
      </c>
      <c r="N316" s="6">
        <f t="shared" si="307"/>
        <v>69.955406911928662</v>
      </c>
      <c r="O316" s="6">
        <f t="shared" si="307"/>
        <v>753</v>
      </c>
      <c r="P316" s="7">
        <f t="shared" si="308"/>
        <v>37.668296029500027</v>
      </c>
      <c r="Q316" s="7">
        <f t="shared" si="308"/>
        <v>405.46153846153834</v>
      </c>
      <c r="R316" s="8">
        <f t="shared" si="309"/>
        <v>107.62370294142869</v>
      </c>
      <c r="S316" s="9">
        <f>O316/0.65</f>
        <v>1158.4615384615383</v>
      </c>
      <c r="T316" s="36">
        <f t="shared" si="287"/>
        <v>12.225938312894835</v>
      </c>
      <c r="U316" s="38">
        <f t="shared" si="288"/>
        <v>131.6</v>
      </c>
    </row>
    <row r="317" spans="2:21" x14ac:dyDescent="0.3">
      <c r="B317" s="43">
        <v>587</v>
      </c>
      <c r="C317" s="1">
        <v>7</v>
      </c>
      <c r="D317" s="291"/>
      <c r="E317" s="14" t="s">
        <v>56</v>
      </c>
      <c r="F317" s="10">
        <v>4104</v>
      </c>
      <c r="G317" s="2" t="s">
        <v>57</v>
      </c>
      <c r="H317" s="3">
        <f t="shared" si="304"/>
        <v>84.076551467855822</v>
      </c>
      <c r="I317" s="3">
        <v>905</v>
      </c>
      <c r="J317" s="4">
        <f t="shared" si="305"/>
        <v>9.8476402824228924</v>
      </c>
      <c r="K317" s="5">
        <v>106</v>
      </c>
      <c r="L317" s="6">
        <f t="shared" si="306"/>
        <v>1.6722408026755853</v>
      </c>
      <c r="M317" s="6">
        <v>18</v>
      </c>
      <c r="N317" s="6">
        <f t="shared" si="307"/>
        <v>95.596432552954298</v>
      </c>
      <c r="O317" s="6">
        <f t="shared" si="307"/>
        <v>1029</v>
      </c>
      <c r="P317" s="7">
        <f t="shared" si="308"/>
        <v>51.475002143898479</v>
      </c>
      <c r="Q317" s="7">
        <f t="shared" si="308"/>
        <v>554.07692307692309</v>
      </c>
      <c r="R317" s="8">
        <f t="shared" si="309"/>
        <v>147.07143469685278</v>
      </c>
      <c r="S317" s="9">
        <f t="shared" ref="S317:S320" si="310">O317/0.65</f>
        <v>1583.0769230769231</v>
      </c>
      <c r="T317" s="36">
        <f t="shared" si="287"/>
        <v>16.815310293571166</v>
      </c>
      <c r="U317" s="38">
        <f t="shared" si="288"/>
        <v>181</v>
      </c>
    </row>
    <row r="318" spans="2:21" x14ac:dyDescent="0.3">
      <c r="B318" s="43">
        <v>588</v>
      </c>
      <c r="C318" s="1">
        <v>7</v>
      </c>
      <c r="D318" s="291"/>
      <c r="E318" s="14" t="s">
        <v>56</v>
      </c>
      <c r="F318" s="10">
        <v>4105</v>
      </c>
      <c r="G318" s="2" t="s">
        <v>57</v>
      </c>
      <c r="H318" s="3">
        <f t="shared" si="304"/>
        <v>82.868821999256781</v>
      </c>
      <c r="I318" s="3">
        <v>892</v>
      </c>
      <c r="J318" s="4">
        <f t="shared" si="305"/>
        <v>9.6618357487922708</v>
      </c>
      <c r="K318" s="5">
        <v>104</v>
      </c>
      <c r="L318" s="6">
        <f t="shared" si="306"/>
        <v>1.3935340022296545</v>
      </c>
      <c r="M318" s="6">
        <v>15</v>
      </c>
      <c r="N318" s="6">
        <f t="shared" si="307"/>
        <v>93.924191750278709</v>
      </c>
      <c r="O318" s="6">
        <f t="shared" si="307"/>
        <v>1011</v>
      </c>
      <c r="P318" s="7">
        <f t="shared" si="308"/>
        <v>50.57456478861161</v>
      </c>
      <c r="Q318" s="7">
        <f t="shared" si="308"/>
        <v>544.38461538461524</v>
      </c>
      <c r="R318" s="8">
        <f t="shared" si="309"/>
        <v>144.49875653889032</v>
      </c>
      <c r="S318" s="9">
        <f t="shared" si="310"/>
        <v>1555.3846153846152</v>
      </c>
      <c r="T318" s="36">
        <f t="shared" si="287"/>
        <v>16.573764399851356</v>
      </c>
      <c r="U318" s="38">
        <f t="shared" si="288"/>
        <v>178.4</v>
      </c>
    </row>
    <row r="319" spans="2:21" x14ac:dyDescent="0.3">
      <c r="B319" s="43">
        <v>589</v>
      </c>
      <c r="C319" s="1">
        <v>7</v>
      </c>
      <c r="D319" s="291"/>
      <c r="E319" s="14" t="s">
        <v>56</v>
      </c>
      <c r="F319" s="10">
        <v>4106</v>
      </c>
      <c r="G319" s="2" t="s">
        <v>58</v>
      </c>
      <c r="H319" s="3">
        <f t="shared" si="304"/>
        <v>58.900037160906727</v>
      </c>
      <c r="I319" s="3">
        <v>634</v>
      </c>
      <c r="J319" s="4">
        <f t="shared" si="305"/>
        <v>3.9947974730583429</v>
      </c>
      <c r="K319" s="5">
        <v>43</v>
      </c>
      <c r="L319" s="6">
        <f t="shared" si="306"/>
        <v>2.0438498699368264</v>
      </c>
      <c r="M319" s="6">
        <v>22</v>
      </c>
      <c r="N319" s="6">
        <f t="shared" si="307"/>
        <v>64.938684503901897</v>
      </c>
      <c r="O319" s="6">
        <f t="shared" si="307"/>
        <v>699</v>
      </c>
      <c r="P319" s="7">
        <f t="shared" si="308"/>
        <v>34.966983963639478</v>
      </c>
      <c r="Q319" s="7">
        <f t="shared" si="308"/>
        <v>376.38461538461524</v>
      </c>
      <c r="R319" s="8">
        <f t="shared" si="309"/>
        <v>99.905668467541375</v>
      </c>
      <c r="S319" s="9">
        <f t="shared" si="310"/>
        <v>1075.3846153846152</v>
      </c>
      <c r="T319" s="36">
        <f t="shared" si="287"/>
        <v>11.780007432181346</v>
      </c>
      <c r="U319" s="38">
        <f t="shared" si="288"/>
        <v>126.80000000000001</v>
      </c>
    </row>
    <row r="320" spans="2:21" x14ac:dyDescent="0.3">
      <c r="B320" s="43">
        <v>590</v>
      </c>
      <c r="C320" s="1">
        <v>7</v>
      </c>
      <c r="D320" s="291"/>
      <c r="E320" s="14" t="s">
        <v>56</v>
      </c>
      <c r="F320" s="10">
        <v>4107</v>
      </c>
      <c r="G320" s="2" t="s">
        <v>58</v>
      </c>
      <c r="H320" s="3">
        <f t="shared" si="304"/>
        <v>58.900037160906727</v>
      </c>
      <c r="I320" s="3">
        <v>634</v>
      </c>
      <c r="J320" s="4">
        <f t="shared" si="305"/>
        <v>3.9947974730583429</v>
      </c>
      <c r="K320" s="5">
        <v>43</v>
      </c>
      <c r="L320" s="6">
        <f t="shared" si="306"/>
        <v>2.0438498699368264</v>
      </c>
      <c r="M320" s="6">
        <v>22</v>
      </c>
      <c r="N320" s="6">
        <f t="shared" si="307"/>
        <v>64.938684503901897</v>
      </c>
      <c r="O320" s="6">
        <f t="shared" si="307"/>
        <v>699</v>
      </c>
      <c r="P320" s="7">
        <f t="shared" si="308"/>
        <v>34.966983963639478</v>
      </c>
      <c r="Q320" s="7">
        <f t="shared" si="308"/>
        <v>376.38461538461524</v>
      </c>
      <c r="R320" s="8">
        <f t="shared" si="309"/>
        <v>99.905668467541375</v>
      </c>
      <c r="S320" s="9">
        <f t="shared" si="310"/>
        <v>1075.3846153846152</v>
      </c>
      <c r="T320" s="36">
        <f t="shared" si="287"/>
        <v>11.780007432181346</v>
      </c>
      <c r="U320" s="38">
        <f t="shared" si="288"/>
        <v>126.80000000000001</v>
      </c>
    </row>
    <row r="321" spans="2:21" ht="15" thickBot="1" x14ac:dyDescent="0.35">
      <c r="B321" s="44">
        <v>591</v>
      </c>
      <c r="C321" s="45">
        <v>7</v>
      </c>
      <c r="D321" s="292"/>
      <c r="E321" s="39" t="s">
        <v>56</v>
      </c>
      <c r="F321" s="23">
        <v>4108</v>
      </c>
      <c r="G321" s="24" t="s">
        <v>58</v>
      </c>
      <c r="H321" s="25">
        <f t="shared" si="304"/>
        <v>58.900037160906727</v>
      </c>
      <c r="I321" s="25">
        <v>634</v>
      </c>
      <c r="J321" s="26">
        <f t="shared" si="305"/>
        <v>3.9947974730583429</v>
      </c>
      <c r="K321" s="31">
        <v>43</v>
      </c>
      <c r="L321" s="27">
        <f t="shared" si="306"/>
        <v>2.0438498699368264</v>
      </c>
      <c r="M321" s="27">
        <v>22</v>
      </c>
      <c r="N321" s="27">
        <f t="shared" si="307"/>
        <v>64.938684503901897</v>
      </c>
      <c r="O321" s="27">
        <f t="shared" si="307"/>
        <v>699</v>
      </c>
      <c r="P321" s="28">
        <f t="shared" si="308"/>
        <v>34.966983963639478</v>
      </c>
      <c r="Q321" s="28">
        <f t="shared" si="308"/>
        <v>376.38461538461524</v>
      </c>
      <c r="R321" s="29">
        <f t="shared" si="309"/>
        <v>99.905668467541375</v>
      </c>
      <c r="S321" s="47">
        <f>O321/0.65</f>
        <v>1075.3846153846152</v>
      </c>
      <c r="T321" s="40">
        <f t="shared" si="287"/>
        <v>11.780007432181346</v>
      </c>
      <c r="U321" s="41">
        <f t="shared" si="288"/>
        <v>126.80000000000001</v>
      </c>
    </row>
    <row r="322" spans="2:21" x14ac:dyDescent="0.3">
      <c r="B322" s="43">
        <v>599</v>
      </c>
      <c r="C322" s="1">
        <v>7</v>
      </c>
      <c r="D322" s="291" t="s">
        <v>51</v>
      </c>
      <c r="E322" s="14" t="s">
        <v>56</v>
      </c>
      <c r="F322" s="10">
        <v>4201</v>
      </c>
      <c r="G322" s="2" t="s">
        <v>57</v>
      </c>
      <c r="H322" s="3">
        <f t="shared" ref="H322:H329" si="311">I322/10.764</f>
        <v>78.781122259383139</v>
      </c>
      <c r="I322" s="3">
        <v>848</v>
      </c>
      <c r="J322" s="4">
        <f t="shared" ref="J322:J329" si="312">K322/10.764</f>
        <v>10.126347082868822</v>
      </c>
      <c r="K322" s="5">
        <v>109</v>
      </c>
      <c r="L322" s="6">
        <f t="shared" ref="L322:L329" si="313">M322/10.764</f>
        <v>1.5793385358602752</v>
      </c>
      <c r="M322" s="6">
        <v>17</v>
      </c>
      <c r="N322" s="6">
        <f t="shared" ref="N322:O329" si="314">H322+J322+L322</f>
        <v>90.486807878112231</v>
      </c>
      <c r="O322" s="6">
        <f t="shared" si="314"/>
        <v>974</v>
      </c>
      <c r="P322" s="7">
        <f t="shared" ref="P322:Q329" si="315">R322-N322</f>
        <v>48.866592344853231</v>
      </c>
      <c r="Q322" s="7">
        <f t="shared" si="315"/>
        <v>526</v>
      </c>
      <c r="R322" s="8">
        <f t="shared" ref="R322:R329" si="316">S322/10.764</f>
        <v>139.35340022296546</v>
      </c>
      <c r="S322" s="9">
        <v>1500</v>
      </c>
      <c r="T322" s="36">
        <f t="shared" si="287"/>
        <v>15.756224451876628</v>
      </c>
      <c r="U322" s="38">
        <f t="shared" si="288"/>
        <v>169.60000000000002</v>
      </c>
    </row>
    <row r="323" spans="2:21" x14ac:dyDescent="0.3">
      <c r="B323" s="43">
        <v>600</v>
      </c>
      <c r="C323" s="1">
        <v>7</v>
      </c>
      <c r="D323" s="291"/>
      <c r="E323" s="14" t="s">
        <v>56</v>
      </c>
      <c r="F323" s="10">
        <v>4202</v>
      </c>
      <c r="G323" s="2" t="s">
        <v>57</v>
      </c>
      <c r="H323" s="3">
        <f t="shared" si="311"/>
        <v>78.87402452619844</v>
      </c>
      <c r="I323" s="3">
        <v>849</v>
      </c>
      <c r="J323" s="4">
        <f t="shared" si="312"/>
        <v>9.8476402824228924</v>
      </c>
      <c r="K323" s="5">
        <v>106</v>
      </c>
      <c r="L323" s="6">
        <f t="shared" si="313"/>
        <v>1.5793385358602752</v>
      </c>
      <c r="M323" s="6">
        <v>17</v>
      </c>
      <c r="N323" s="6">
        <f t="shared" si="314"/>
        <v>90.3010033444816</v>
      </c>
      <c r="O323" s="6">
        <f t="shared" si="314"/>
        <v>972</v>
      </c>
      <c r="P323" s="7">
        <f t="shared" si="315"/>
        <v>49.052396878483862</v>
      </c>
      <c r="Q323" s="7">
        <f t="shared" si="315"/>
        <v>528</v>
      </c>
      <c r="R323" s="8">
        <f t="shared" si="316"/>
        <v>139.35340022296546</v>
      </c>
      <c r="S323" s="9">
        <v>1500</v>
      </c>
      <c r="T323" s="36">
        <f t="shared" ref="T323:T353" si="317">U323/10.764</f>
        <v>15.774804905239689</v>
      </c>
      <c r="U323" s="38">
        <f t="shared" ref="U323:U353" si="318">I323*0.2</f>
        <v>169.8</v>
      </c>
    </row>
    <row r="324" spans="2:21" x14ac:dyDescent="0.3">
      <c r="B324" s="43">
        <v>601</v>
      </c>
      <c r="C324" s="1">
        <v>7</v>
      </c>
      <c r="D324" s="291"/>
      <c r="E324" s="14" t="s">
        <v>56</v>
      </c>
      <c r="F324" s="10">
        <v>4203</v>
      </c>
      <c r="G324" s="2" t="s">
        <v>58</v>
      </c>
      <c r="H324" s="3">
        <f t="shared" si="311"/>
        <v>61.129691564474179</v>
      </c>
      <c r="I324" s="3">
        <v>658</v>
      </c>
      <c r="J324" s="4">
        <f t="shared" si="312"/>
        <v>7.2463768115942031</v>
      </c>
      <c r="K324" s="5">
        <v>78</v>
      </c>
      <c r="L324" s="6">
        <f t="shared" si="313"/>
        <v>1.5793385358602752</v>
      </c>
      <c r="M324" s="6">
        <v>17</v>
      </c>
      <c r="N324" s="6">
        <f t="shared" si="314"/>
        <v>69.955406911928662</v>
      </c>
      <c r="O324" s="6">
        <f t="shared" si="314"/>
        <v>753</v>
      </c>
      <c r="P324" s="7">
        <f t="shared" si="315"/>
        <v>37.668296029500027</v>
      </c>
      <c r="Q324" s="7">
        <f t="shared" si="315"/>
        <v>405.46153846153834</v>
      </c>
      <c r="R324" s="8">
        <f t="shared" si="316"/>
        <v>107.62370294142869</v>
      </c>
      <c r="S324" s="9">
        <f>O324/0.65</f>
        <v>1158.4615384615383</v>
      </c>
      <c r="T324" s="36">
        <f t="shared" si="317"/>
        <v>12.225938312894835</v>
      </c>
      <c r="U324" s="38">
        <f t="shared" si="318"/>
        <v>131.6</v>
      </c>
    </row>
    <row r="325" spans="2:21" x14ac:dyDescent="0.3">
      <c r="B325" s="43">
        <v>602</v>
      </c>
      <c r="C325" s="1">
        <v>7</v>
      </c>
      <c r="D325" s="291"/>
      <c r="E325" s="14" t="s">
        <v>56</v>
      </c>
      <c r="F325" s="10">
        <v>4204</v>
      </c>
      <c r="G325" s="2" t="s">
        <v>57</v>
      </c>
      <c r="H325" s="3">
        <f t="shared" si="311"/>
        <v>84.076551467855822</v>
      </c>
      <c r="I325" s="3">
        <v>905</v>
      </c>
      <c r="J325" s="4">
        <f t="shared" si="312"/>
        <v>9.8476402824228924</v>
      </c>
      <c r="K325" s="5">
        <v>106</v>
      </c>
      <c r="L325" s="6">
        <f t="shared" si="313"/>
        <v>1.6722408026755853</v>
      </c>
      <c r="M325" s="6">
        <v>18</v>
      </c>
      <c r="N325" s="6">
        <f t="shared" si="314"/>
        <v>95.596432552954298</v>
      </c>
      <c r="O325" s="6">
        <f t="shared" si="314"/>
        <v>1029</v>
      </c>
      <c r="P325" s="7">
        <f t="shared" si="315"/>
        <v>51.475002143898479</v>
      </c>
      <c r="Q325" s="7">
        <f t="shared" si="315"/>
        <v>554.07692307692309</v>
      </c>
      <c r="R325" s="8">
        <f t="shared" si="316"/>
        <v>147.07143469685278</v>
      </c>
      <c r="S325" s="9">
        <f t="shared" ref="S325:S328" si="319">O325/0.65</f>
        <v>1583.0769230769231</v>
      </c>
      <c r="T325" s="36">
        <f t="shared" si="317"/>
        <v>16.815310293571166</v>
      </c>
      <c r="U325" s="38">
        <f t="shared" si="318"/>
        <v>181</v>
      </c>
    </row>
    <row r="326" spans="2:21" x14ac:dyDescent="0.3">
      <c r="B326" s="43">
        <v>603</v>
      </c>
      <c r="C326" s="1">
        <v>7</v>
      </c>
      <c r="D326" s="291"/>
      <c r="E326" s="14" t="s">
        <v>56</v>
      </c>
      <c r="F326" s="10">
        <v>4205</v>
      </c>
      <c r="G326" s="2" t="s">
        <v>57</v>
      </c>
      <c r="H326" s="3">
        <f t="shared" si="311"/>
        <v>82.868821999256781</v>
      </c>
      <c r="I326" s="3">
        <v>892</v>
      </c>
      <c r="J326" s="4">
        <f t="shared" si="312"/>
        <v>9.6618357487922708</v>
      </c>
      <c r="K326" s="5">
        <v>104</v>
      </c>
      <c r="L326" s="6">
        <f t="shared" si="313"/>
        <v>1.3935340022296545</v>
      </c>
      <c r="M326" s="6">
        <v>15</v>
      </c>
      <c r="N326" s="6">
        <f t="shared" si="314"/>
        <v>93.924191750278709</v>
      </c>
      <c r="O326" s="6">
        <f t="shared" si="314"/>
        <v>1011</v>
      </c>
      <c r="P326" s="7">
        <f t="shared" si="315"/>
        <v>50.57456478861161</v>
      </c>
      <c r="Q326" s="7">
        <f t="shared" si="315"/>
        <v>544.38461538461524</v>
      </c>
      <c r="R326" s="8">
        <f t="shared" si="316"/>
        <v>144.49875653889032</v>
      </c>
      <c r="S326" s="9">
        <f t="shared" si="319"/>
        <v>1555.3846153846152</v>
      </c>
      <c r="T326" s="36">
        <f t="shared" si="317"/>
        <v>16.573764399851356</v>
      </c>
      <c r="U326" s="38">
        <f t="shared" si="318"/>
        <v>178.4</v>
      </c>
    </row>
    <row r="327" spans="2:21" x14ac:dyDescent="0.3">
      <c r="B327" s="43">
        <v>604</v>
      </c>
      <c r="C327" s="1">
        <v>7</v>
      </c>
      <c r="D327" s="291"/>
      <c r="E327" s="14" t="s">
        <v>56</v>
      </c>
      <c r="F327" s="10">
        <v>4206</v>
      </c>
      <c r="G327" s="2" t="s">
        <v>58</v>
      </c>
      <c r="H327" s="3">
        <f t="shared" si="311"/>
        <v>58.900037160906727</v>
      </c>
      <c r="I327" s="3">
        <v>634</v>
      </c>
      <c r="J327" s="4">
        <f t="shared" si="312"/>
        <v>3.9947974730583429</v>
      </c>
      <c r="K327" s="5">
        <v>43</v>
      </c>
      <c r="L327" s="6">
        <f t="shared" si="313"/>
        <v>2.0438498699368264</v>
      </c>
      <c r="M327" s="6">
        <v>22</v>
      </c>
      <c r="N327" s="6">
        <f t="shared" si="314"/>
        <v>64.938684503901897</v>
      </c>
      <c r="O327" s="6">
        <f t="shared" si="314"/>
        <v>699</v>
      </c>
      <c r="P327" s="7">
        <f t="shared" si="315"/>
        <v>34.966983963639478</v>
      </c>
      <c r="Q327" s="7">
        <f t="shared" si="315"/>
        <v>376.38461538461524</v>
      </c>
      <c r="R327" s="8">
        <f t="shared" si="316"/>
        <v>99.905668467541375</v>
      </c>
      <c r="S327" s="9">
        <f t="shared" si="319"/>
        <v>1075.3846153846152</v>
      </c>
      <c r="T327" s="36">
        <f t="shared" si="317"/>
        <v>11.780007432181346</v>
      </c>
      <c r="U327" s="38">
        <f t="shared" si="318"/>
        <v>126.80000000000001</v>
      </c>
    </row>
    <row r="328" spans="2:21" x14ac:dyDescent="0.3">
      <c r="B328" s="43">
        <v>605</v>
      </c>
      <c r="C328" s="1">
        <v>7</v>
      </c>
      <c r="D328" s="291"/>
      <c r="E328" s="14" t="s">
        <v>56</v>
      </c>
      <c r="F328" s="10">
        <v>4207</v>
      </c>
      <c r="G328" s="2" t="s">
        <v>58</v>
      </c>
      <c r="H328" s="3">
        <f t="shared" si="311"/>
        <v>58.900037160906727</v>
      </c>
      <c r="I328" s="3">
        <v>634</v>
      </c>
      <c r="J328" s="4">
        <f t="shared" si="312"/>
        <v>3.9947974730583429</v>
      </c>
      <c r="K328" s="5">
        <v>43</v>
      </c>
      <c r="L328" s="6">
        <f t="shared" si="313"/>
        <v>2.0438498699368264</v>
      </c>
      <c r="M328" s="6">
        <v>22</v>
      </c>
      <c r="N328" s="6">
        <f t="shared" si="314"/>
        <v>64.938684503901897</v>
      </c>
      <c r="O328" s="6">
        <f t="shared" si="314"/>
        <v>699</v>
      </c>
      <c r="P328" s="7">
        <f t="shared" si="315"/>
        <v>34.966983963639478</v>
      </c>
      <c r="Q328" s="7">
        <f t="shared" si="315"/>
        <v>376.38461538461524</v>
      </c>
      <c r="R328" s="8">
        <f t="shared" si="316"/>
        <v>99.905668467541375</v>
      </c>
      <c r="S328" s="9">
        <f t="shared" si="319"/>
        <v>1075.3846153846152</v>
      </c>
      <c r="T328" s="36">
        <f t="shared" si="317"/>
        <v>11.780007432181346</v>
      </c>
      <c r="U328" s="38">
        <f t="shared" si="318"/>
        <v>126.80000000000001</v>
      </c>
    </row>
    <row r="329" spans="2:21" ht="15" thickBot="1" x14ac:dyDescent="0.35">
      <c r="B329" s="44">
        <v>606</v>
      </c>
      <c r="C329" s="45">
        <v>7</v>
      </c>
      <c r="D329" s="292"/>
      <c r="E329" s="39" t="s">
        <v>56</v>
      </c>
      <c r="F329" s="23">
        <v>4208</v>
      </c>
      <c r="G329" s="24" t="s">
        <v>58</v>
      </c>
      <c r="H329" s="25">
        <f t="shared" si="311"/>
        <v>58.900037160906727</v>
      </c>
      <c r="I329" s="25">
        <v>634</v>
      </c>
      <c r="J329" s="26">
        <f t="shared" si="312"/>
        <v>3.9947974730583429</v>
      </c>
      <c r="K329" s="31">
        <v>43</v>
      </c>
      <c r="L329" s="27">
        <f t="shared" si="313"/>
        <v>2.0438498699368264</v>
      </c>
      <c r="M329" s="27">
        <v>22</v>
      </c>
      <c r="N329" s="27">
        <f t="shared" si="314"/>
        <v>64.938684503901897</v>
      </c>
      <c r="O329" s="27">
        <f t="shared" si="314"/>
        <v>699</v>
      </c>
      <c r="P329" s="28">
        <f t="shared" si="315"/>
        <v>34.966983963639478</v>
      </c>
      <c r="Q329" s="28">
        <f t="shared" si="315"/>
        <v>376.38461538461524</v>
      </c>
      <c r="R329" s="29">
        <f t="shared" si="316"/>
        <v>99.905668467541375</v>
      </c>
      <c r="S329" s="47">
        <f>O329/0.65</f>
        <v>1075.3846153846152</v>
      </c>
      <c r="T329" s="40">
        <f t="shared" si="317"/>
        <v>11.780007432181346</v>
      </c>
      <c r="U329" s="41">
        <f t="shared" si="318"/>
        <v>126.80000000000001</v>
      </c>
    </row>
    <row r="330" spans="2:21" x14ac:dyDescent="0.3">
      <c r="B330" s="43">
        <v>614</v>
      </c>
      <c r="C330" s="1">
        <v>7</v>
      </c>
      <c r="D330" s="291" t="s">
        <v>52</v>
      </c>
      <c r="E330" s="14" t="s">
        <v>56</v>
      </c>
      <c r="F330" s="10">
        <v>4301</v>
      </c>
      <c r="G330" s="2" t="s">
        <v>57</v>
      </c>
      <c r="H330" s="3">
        <f t="shared" ref="H330:H337" si="320">I330/10.764</f>
        <v>78.781122259383139</v>
      </c>
      <c r="I330" s="3">
        <v>848</v>
      </c>
      <c r="J330" s="4">
        <f t="shared" ref="J330:J337" si="321">K330/10.764</f>
        <v>10.126347082868822</v>
      </c>
      <c r="K330" s="5">
        <v>109</v>
      </c>
      <c r="L330" s="6">
        <f t="shared" ref="L330:L337" si="322">M330/10.764</f>
        <v>1.5793385358602752</v>
      </c>
      <c r="M330" s="6">
        <v>17</v>
      </c>
      <c r="N330" s="6">
        <f t="shared" ref="N330:O337" si="323">H330+J330+L330</f>
        <v>90.486807878112231</v>
      </c>
      <c r="O330" s="6">
        <f t="shared" si="323"/>
        <v>974</v>
      </c>
      <c r="P330" s="7">
        <f t="shared" ref="P330:Q337" si="324">R330-N330</f>
        <v>48.866592344853231</v>
      </c>
      <c r="Q330" s="7">
        <f t="shared" si="324"/>
        <v>526</v>
      </c>
      <c r="R330" s="8">
        <f t="shared" ref="R330:R337" si="325">S330/10.764</f>
        <v>139.35340022296546</v>
      </c>
      <c r="S330" s="9">
        <v>1500</v>
      </c>
      <c r="T330" s="36">
        <f t="shared" si="317"/>
        <v>15.756224451876628</v>
      </c>
      <c r="U330" s="38">
        <f t="shared" si="318"/>
        <v>169.60000000000002</v>
      </c>
    </row>
    <row r="331" spans="2:21" x14ac:dyDescent="0.3">
      <c r="B331" s="43">
        <v>615</v>
      </c>
      <c r="C331" s="1">
        <v>7</v>
      </c>
      <c r="D331" s="291"/>
      <c r="E331" s="14" t="s">
        <v>56</v>
      </c>
      <c r="F331" s="10">
        <v>4302</v>
      </c>
      <c r="G331" s="2" t="s">
        <v>57</v>
      </c>
      <c r="H331" s="3">
        <f t="shared" si="320"/>
        <v>78.87402452619844</v>
      </c>
      <c r="I331" s="3">
        <v>849</v>
      </c>
      <c r="J331" s="4">
        <f t="shared" si="321"/>
        <v>9.8476402824228924</v>
      </c>
      <c r="K331" s="5">
        <v>106</v>
      </c>
      <c r="L331" s="6">
        <f t="shared" si="322"/>
        <v>1.5793385358602752</v>
      </c>
      <c r="M331" s="6">
        <v>17</v>
      </c>
      <c r="N331" s="6">
        <f t="shared" si="323"/>
        <v>90.3010033444816</v>
      </c>
      <c r="O331" s="6">
        <f t="shared" si="323"/>
        <v>972</v>
      </c>
      <c r="P331" s="7">
        <f t="shared" si="324"/>
        <v>49.052396878483862</v>
      </c>
      <c r="Q331" s="7">
        <f t="shared" si="324"/>
        <v>528</v>
      </c>
      <c r="R331" s="8">
        <f t="shared" si="325"/>
        <v>139.35340022296546</v>
      </c>
      <c r="S331" s="9">
        <v>1500</v>
      </c>
      <c r="T331" s="36">
        <f t="shared" si="317"/>
        <v>15.774804905239689</v>
      </c>
      <c r="U331" s="38">
        <f t="shared" si="318"/>
        <v>169.8</v>
      </c>
    </row>
    <row r="332" spans="2:21" x14ac:dyDescent="0.3">
      <c r="B332" s="43">
        <v>616</v>
      </c>
      <c r="C332" s="1">
        <v>7</v>
      </c>
      <c r="D332" s="291"/>
      <c r="E332" s="14" t="s">
        <v>56</v>
      </c>
      <c r="F332" s="10">
        <v>4303</v>
      </c>
      <c r="G332" s="2" t="s">
        <v>58</v>
      </c>
      <c r="H332" s="3">
        <f t="shared" si="320"/>
        <v>61.129691564474179</v>
      </c>
      <c r="I332" s="3">
        <v>658</v>
      </c>
      <c r="J332" s="4">
        <f t="shared" si="321"/>
        <v>7.2463768115942031</v>
      </c>
      <c r="K332" s="5">
        <v>78</v>
      </c>
      <c r="L332" s="6">
        <f t="shared" si="322"/>
        <v>1.5793385358602752</v>
      </c>
      <c r="M332" s="6">
        <v>17</v>
      </c>
      <c r="N332" s="6">
        <f t="shared" si="323"/>
        <v>69.955406911928662</v>
      </c>
      <c r="O332" s="6">
        <f t="shared" si="323"/>
        <v>753</v>
      </c>
      <c r="P332" s="7">
        <f t="shared" si="324"/>
        <v>37.668296029500027</v>
      </c>
      <c r="Q332" s="7">
        <f t="shared" si="324"/>
        <v>405.46153846153834</v>
      </c>
      <c r="R332" s="8">
        <f t="shared" si="325"/>
        <v>107.62370294142869</v>
      </c>
      <c r="S332" s="9">
        <f>O332/0.65</f>
        <v>1158.4615384615383</v>
      </c>
      <c r="T332" s="36">
        <f t="shared" si="317"/>
        <v>12.225938312894835</v>
      </c>
      <c r="U332" s="38">
        <f t="shared" si="318"/>
        <v>131.6</v>
      </c>
    </row>
    <row r="333" spans="2:21" x14ac:dyDescent="0.3">
      <c r="B333" s="43">
        <v>617</v>
      </c>
      <c r="C333" s="1">
        <v>7</v>
      </c>
      <c r="D333" s="291"/>
      <c r="E333" s="14" t="s">
        <v>56</v>
      </c>
      <c r="F333" s="10">
        <v>4304</v>
      </c>
      <c r="G333" s="2" t="s">
        <v>57</v>
      </c>
      <c r="H333" s="3">
        <f t="shared" si="320"/>
        <v>84.076551467855822</v>
      </c>
      <c r="I333" s="3">
        <v>905</v>
      </c>
      <c r="J333" s="4">
        <f t="shared" si="321"/>
        <v>9.8476402824228924</v>
      </c>
      <c r="K333" s="5">
        <v>106</v>
      </c>
      <c r="L333" s="6">
        <f t="shared" si="322"/>
        <v>1.6722408026755853</v>
      </c>
      <c r="M333" s="6">
        <v>18</v>
      </c>
      <c r="N333" s="6">
        <f t="shared" si="323"/>
        <v>95.596432552954298</v>
      </c>
      <c r="O333" s="6">
        <f t="shared" si="323"/>
        <v>1029</v>
      </c>
      <c r="P333" s="7">
        <f t="shared" si="324"/>
        <v>51.475002143898479</v>
      </c>
      <c r="Q333" s="7">
        <f t="shared" si="324"/>
        <v>554.07692307692309</v>
      </c>
      <c r="R333" s="8">
        <f t="shared" si="325"/>
        <v>147.07143469685278</v>
      </c>
      <c r="S333" s="9">
        <f t="shared" ref="S333:S336" si="326">O333/0.65</f>
        <v>1583.0769230769231</v>
      </c>
      <c r="T333" s="36">
        <f t="shared" si="317"/>
        <v>16.815310293571166</v>
      </c>
      <c r="U333" s="38">
        <f t="shared" si="318"/>
        <v>181</v>
      </c>
    </row>
    <row r="334" spans="2:21" x14ac:dyDescent="0.3">
      <c r="B334" s="43">
        <v>618</v>
      </c>
      <c r="C334" s="1">
        <v>7</v>
      </c>
      <c r="D334" s="291"/>
      <c r="E334" s="14" t="s">
        <v>56</v>
      </c>
      <c r="F334" s="10">
        <v>4305</v>
      </c>
      <c r="G334" s="2" t="s">
        <v>57</v>
      </c>
      <c r="H334" s="3">
        <f t="shared" si="320"/>
        <v>82.868821999256781</v>
      </c>
      <c r="I334" s="3">
        <v>892</v>
      </c>
      <c r="J334" s="4">
        <f t="shared" si="321"/>
        <v>9.6618357487922708</v>
      </c>
      <c r="K334" s="5">
        <v>104</v>
      </c>
      <c r="L334" s="6">
        <f t="shared" si="322"/>
        <v>1.3935340022296545</v>
      </c>
      <c r="M334" s="6">
        <v>15</v>
      </c>
      <c r="N334" s="6">
        <f t="shared" si="323"/>
        <v>93.924191750278709</v>
      </c>
      <c r="O334" s="6">
        <f t="shared" si="323"/>
        <v>1011</v>
      </c>
      <c r="P334" s="7">
        <f t="shared" si="324"/>
        <v>50.57456478861161</v>
      </c>
      <c r="Q334" s="7">
        <f t="shared" si="324"/>
        <v>544.38461538461524</v>
      </c>
      <c r="R334" s="8">
        <f t="shared" si="325"/>
        <v>144.49875653889032</v>
      </c>
      <c r="S334" s="9">
        <f t="shared" si="326"/>
        <v>1555.3846153846152</v>
      </c>
      <c r="T334" s="36">
        <f t="shared" si="317"/>
        <v>16.573764399851356</v>
      </c>
      <c r="U334" s="38">
        <f t="shared" si="318"/>
        <v>178.4</v>
      </c>
    </row>
    <row r="335" spans="2:21" x14ac:dyDescent="0.3">
      <c r="B335" s="43">
        <v>619</v>
      </c>
      <c r="C335" s="1">
        <v>7</v>
      </c>
      <c r="D335" s="291"/>
      <c r="E335" s="14" t="s">
        <v>56</v>
      </c>
      <c r="F335" s="10">
        <v>4306</v>
      </c>
      <c r="G335" s="2" t="s">
        <v>58</v>
      </c>
      <c r="H335" s="3">
        <f t="shared" si="320"/>
        <v>58.900037160906727</v>
      </c>
      <c r="I335" s="3">
        <v>634</v>
      </c>
      <c r="J335" s="4">
        <f t="shared" si="321"/>
        <v>3.9947974730583429</v>
      </c>
      <c r="K335" s="5">
        <v>43</v>
      </c>
      <c r="L335" s="6">
        <f t="shared" si="322"/>
        <v>2.0438498699368264</v>
      </c>
      <c r="M335" s="6">
        <v>22</v>
      </c>
      <c r="N335" s="6">
        <f t="shared" si="323"/>
        <v>64.938684503901897</v>
      </c>
      <c r="O335" s="6">
        <f t="shared" si="323"/>
        <v>699</v>
      </c>
      <c r="P335" s="7">
        <f t="shared" si="324"/>
        <v>34.966983963639478</v>
      </c>
      <c r="Q335" s="7">
        <f t="shared" si="324"/>
        <v>376.38461538461524</v>
      </c>
      <c r="R335" s="8">
        <f t="shared" si="325"/>
        <v>99.905668467541375</v>
      </c>
      <c r="S335" s="9">
        <f t="shared" si="326"/>
        <v>1075.3846153846152</v>
      </c>
      <c r="T335" s="36">
        <f t="shared" si="317"/>
        <v>11.780007432181346</v>
      </c>
      <c r="U335" s="38">
        <f t="shared" si="318"/>
        <v>126.80000000000001</v>
      </c>
    </row>
    <row r="336" spans="2:21" x14ac:dyDescent="0.3">
      <c r="B336" s="43">
        <v>620</v>
      </c>
      <c r="C336" s="1">
        <v>7</v>
      </c>
      <c r="D336" s="291"/>
      <c r="E336" s="14" t="s">
        <v>56</v>
      </c>
      <c r="F336" s="10">
        <v>4307</v>
      </c>
      <c r="G336" s="2" t="s">
        <v>58</v>
      </c>
      <c r="H336" s="3">
        <f t="shared" si="320"/>
        <v>58.900037160906727</v>
      </c>
      <c r="I336" s="3">
        <v>634</v>
      </c>
      <c r="J336" s="4">
        <f t="shared" si="321"/>
        <v>3.9947974730583429</v>
      </c>
      <c r="K336" s="5">
        <v>43</v>
      </c>
      <c r="L336" s="6">
        <f t="shared" si="322"/>
        <v>2.0438498699368264</v>
      </c>
      <c r="M336" s="6">
        <v>22</v>
      </c>
      <c r="N336" s="6">
        <f t="shared" si="323"/>
        <v>64.938684503901897</v>
      </c>
      <c r="O336" s="6">
        <f t="shared" si="323"/>
        <v>699</v>
      </c>
      <c r="P336" s="7">
        <f t="shared" si="324"/>
        <v>34.966983963639478</v>
      </c>
      <c r="Q336" s="7">
        <f t="shared" si="324"/>
        <v>376.38461538461524</v>
      </c>
      <c r="R336" s="8">
        <f t="shared" si="325"/>
        <v>99.905668467541375</v>
      </c>
      <c r="S336" s="9">
        <f t="shared" si="326"/>
        <v>1075.3846153846152</v>
      </c>
      <c r="T336" s="36">
        <f t="shared" si="317"/>
        <v>11.780007432181346</v>
      </c>
      <c r="U336" s="38">
        <f t="shared" si="318"/>
        <v>126.80000000000001</v>
      </c>
    </row>
    <row r="337" spans="2:21" ht="15" thickBot="1" x14ac:dyDescent="0.35">
      <c r="B337" s="44">
        <v>621</v>
      </c>
      <c r="C337" s="45">
        <v>7</v>
      </c>
      <c r="D337" s="292"/>
      <c r="E337" s="39" t="s">
        <v>56</v>
      </c>
      <c r="F337" s="23">
        <v>4308</v>
      </c>
      <c r="G337" s="24" t="s">
        <v>58</v>
      </c>
      <c r="H337" s="25">
        <f t="shared" si="320"/>
        <v>58.900037160906727</v>
      </c>
      <c r="I337" s="25">
        <v>634</v>
      </c>
      <c r="J337" s="26">
        <f t="shared" si="321"/>
        <v>3.9947974730583429</v>
      </c>
      <c r="K337" s="31">
        <v>43</v>
      </c>
      <c r="L337" s="27">
        <f t="shared" si="322"/>
        <v>2.0438498699368264</v>
      </c>
      <c r="M337" s="27">
        <v>22</v>
      </c>
      <c r="N337" s="27">
        <f t="shared" si="323"/>
        <v>64.938684503901897</v>
      </c>
      <c r="O337" s="27">
        <f t="shared" si="323"/>
        <v>699</v>
      </c>
      <c r="P337" s="28">
        <f t="shared" si="324"/>
        <v>34.966983963639478</v>
      </c>
      <c r="Q337" s="28">
        <f t="shared" si="324"/>
        <v>376.38461538461524</v>
      </c>
      <c r="R337" s="29">
        <f t="shared" si="325"/>
        <v>99.905668467541375</v>
      </c>
      <c r="S337" s="47">
        <f>O337/0.65</f>
        <v>1075.3846153846152</v>
      </c>
      <c r="T337" s="40">
        <f t="shared" si="317"/>
        <v>11.780007432181346</v>
      </c>
      <c r="U337" s="41">
        <f t="shared" si="318"/>
        <v>126.80000000000001</v>
      </c>
    </row>
    <row r="338" spans="2:21" x14ac:dyDescent="0.3">
      <c r="B338" s="43">
        <v>629</v>
      </c>
      <c r="C338" s="1">
        <v>7</v>
      </c>
      <c r="D338" s="291" t="s">
        <v>53</v>
      </c>
      <c r="E338" s="14" t="s">
        <v>56</v>
      </c>
      <c r="F338" s="10">
        <v>4401</v>
      </c>
      <c r="G338" s="2" t="s">
        <v>57</v>
      </c>
      <c r="H338" s="3">
        <f t="shared" ref="H338:H345" si="327">I338/10.764</f>
        <v>78.781122259383139</v>
      </c>
      <c r="I338" s="3">
        <v>848</v>
      </c>
      <c r="J338" s="4">
        <f t="shared" ref="J338:J345" si="328">K338/10.764</f>
        <v>10.126347082868822</v>
      </c>
      <c r="K338" s="5">
        <v>109</v>
      </c>
      <c r="L338" s="6">
        <f t="shared" ref="L338:L345" si="329">M338/10.764</f>
        <v>1.5793385358602752</v>
      </c>
      <c r="M338" s="6">
        <v>17</v>
      </c>
      <c r="N338" s="6">
        <f t="shared" ref="N338:O345" si="330">H338+J338+L338</f>
        <v>90.486807878112231</v>
      </c>
      <c r="O338" s="6">
        <f t="shared" si="330"/>
        <v>974</v>
      </c>
      <c r="P338" s="7">
        <f t="shared" ref="P338:Q345" si="331">R338-N338</f>
        <v>48.866592344853231</v>
      </c>
      <c r="Q338" s="7">
        <f t="shared" si="331"/>
        <v>526</v>
      </c>
      <c r="R338" s="8">
        <f t="shared" ref="R338:R345" si="332">S338/10.764</f>
        <v>139.35340022296546</v>
      </c>
      <c r="S338" s="9">
        <v>1500</v>
      </c>
      <c r="T338" s="36">
        <f t="shared" si="317"/>
        <v>15.756224451876628</v>
      </c>
      <c r="U338" s="38">
        <f t="shared" si="318"/>
        <v>169.60000000000002</v>
      </c>
    </row>
    <row r="339" spans="2:21" x14ac:dyDescent="0.3">
      <c r="B339" s="43">
        <v>630</v>
      </c>
      <c r="C339" s="1">
        <v>7</v>
      </c>
      <c r="D339" s="291"/>
      <c r="E339" s="14" t="s">
        <v>56</v>
      </c>
      <c r="F339" s="10">
        <v>4402</v>
      </c>
      <c r="G339" s="2" t="s">
        <v>57</v>
      </c>
      <c r="H339" s="3">
        <f t="shared" si="327"/>
        <v>78.87402452619844</v>
      </c>
      <c r="I339" s="3">
        <v>849</v>
      </c>
      <c r="J339" s="4">
        <f t="shared" si="328"/>
        <v>9.8476402824228924</v>
      </c>
      <c r="K339" s="5">
        <v>106</v>
      </c>
      <c r="L339" s="6">
        <f t="shared" si="329"/>
        <v>1.5793385358602752</v>
      </c>
      <c r="M339" s="6">
        <v>17</v>
      </c>
      <c r="N339" s="6">
        <f t="shared" si="330"/>
        <v>90.3010033444816</v>
      </c>
      <c r="O339" s="6">
        <f t="shared" si="330"/>
        <v>972</v>
      </c>
      <c r="P339" s="7">
        <f t="shared" si="331"/>
        <v>49.052396878483862</v>
      </c>
      <c r="Q339" s="7">
        <f t="shared" si="331"/>
        <v>528</v>
      </c>
      <c r="R339" s="8">
        <f t="shared" si="332"/>
        <v>139.35340022296546</v>
      </c>
      <c r="S339" s="9">
        <v>1500</v>
      </c>
      <c r="T339" s="36">
        <f t="shared" si="317"/>
        <v>15.774804905239689</v>
      </c>
      <c r="U339" s="38">
        <f t="shared" si="318"/>
        <v>169.8</v>
      </c>
    </row>
    <row r="340" spans="2:21" x14ac:dyDescent="0.3">
      <c r="B340" s="43">
        <v>631</v>
      </c>
      <c r="C340" s="1">
        <v>7</v>
      </c>
      <c r="D340" s="291"/>
      <c r="E340" s="14" t="s">
        <v>56</v>
      </c>
      <c r="F340" s="10">
        <v>4403</v>
      </c>
      <c r="G340" s="2" t="s">
        <v>58</v>
      </c>
      <c r="H340" s="3">
        <f t="shared" si="327"/>
        <v>61.129691564474179</v>
      </c>
      <c r="I340" s="3">
        <v>658</v>
      </c>
      <c r="J340" s="4">
        <f t="shared" si="328"/>
        <v>7.2463768115942031</v>
      </c>
      <c r="K340" s="5">
        <v>78</v>
      </c>
      <c r="L340" s="6">
        <f t="shared" si="329"/>
        <v>1.5793385358602752</v>
      </c>
      <c r="M340" s="6">
        <v>17</v>
      </c>
      <c r="N340" s="6">
        <f t="shared" si="330"/>
        <v>69.955406911928662</v>
      </c>
      <c r="O340" s="6">
        <f t="shared" si="330"/>
        <v>753</v>
      </c>
      <c r="P340" s="7">
        <f t="shared" si="331"/>
        <v>37.668296029500027</v>
      </c>
      <c r="Q340" s="7">
        <f t="shared" si="331"/>
        <v>405.46153846153834</v>
      </c>
      <c r="R340" s="8">
        <f t="shared" si="332"/>
        <v>107.62370294142869</v>
      </c>
      <c r="S340" s="9">
        <f>O340/0.65</f>
        <v>1158.4615384615383</v>
      </c>
      <c r="T340" s="36">
        <f t="shared" si="317"/>
        <v>12.225938312894835</v>
      </c>
      <c r="U340" s="38">
        <f t="shared" si="318"/>
        <v>131.6</v>
      </c>
    </row>
    <row r="341" spans="2:21" x14ac:dyDescent="0.3">
      <c r="B341" s="43">
        <v>632</v>
      </c>
      <c r="C341" s="1">
        <v>7</v>
      </c>
      <c r="D341" s="291"/>
      <c r="E341" s="14" t="s">
        <v>56</v>
      </c>
      <c r="F341" s="10">
        <v>4404</v>
      </c>
      <c r="G341" s="2" t="s">
        <v>57</v>
      </c>
      <c r="H341" s="3">
        <f t="shared" si="327"/>
        <v>84.076551467855822</v>
      </c>
      <c r="I341" s="3">
        <v>905</v>
      </c>
      <c r="J341" s="4">
        <f t="shared" si="328"/>
        <v>9.8476402824228924</v>
      </c>
      <c r="K341" s="5">
        <v>106</v>
      </c>
      <c r="L341" s="6">
        <f t="shared" si="329"/>
        <v>1.6722408026755853</v>
      </c>
      <c r="M341" s="6">
        <v>18</v>
      </c>
      <c r="N341" s="6">
        <f t="shared" si="330"/>
        <v>95.596432552954298</v>
      </c>
      <c r="O341" s="6">
        <f t="shared" si="330"/>
        <v>1029</v>
      </c>
      <c r="P341" s="7">
        <f t="shared" si="331"/>
        <v>51.475002143898479</v>
      </c>
      <c r="Q341" s="7">
        <f t="shared" si="331"/>
        <v>554.07692307692309</v>
      </c>
      <c r="R341" s="8">
        <f t="shared" si="332"/>
        <v>147.07143469685278</v>
      </c>
      <c r="S341" s="9">
        <f t="shared" ref="S341:S344" si="333">O341/0.65</f>
        <v>1583.0769230769231</v>
      </c>
      <c r="T341" s="36">
        <f t="shared" si="317"/>
        <v>16.815310293571166</v>
      </c>
      <c r="U341" s="38">
        <f t="shared" si="318"/>
        <v>181</v>
      </c>
    </row>
    <row r="342" spans="2:21" x14ac:dyDescent="0.3">
      <c r="B342" s="43">
        <v>633</v>
      </c>
      <c r="C342" s="1">
        <v>7</v>
      </c>
      <c r="D342" s="291"/>
      <c r="E342" s="14" t="s">
        <v>56</v>
      </c>
      <c r="F342" s="10">
        <v>4405</v>
      </c>
      <c r="G342" s="2" t="s">
        <v>57</v>
      </c>
      <c r="H342" s="3">
        <f t="shared" si="327"/>
        <v>82.868821999256781</v>
      </c>
      <c r="I342" s="3">
        <v>892</v>
      </c>
      <c r="J342" s="4">
        <f t="shared" si="328"/>
        <v>9.6618357487922708</v>
      </c>
      <c r="K342" s="5">
        <v>104</v>
      </c>
      <c r="L342" s="6">
        <f t="shared" si="329"/>
        <v>1.3935340022296545</v>
      </c>
      <c r="M342" s="6">
        <v>15</v>
      </c>
      <c r="N342" s="6">
        <f t="shared" si="330"/>
        <v>93.924191750278709</v>
      </c>
      <c r="O342" s="6">
        <f t="shared" si="330"/>
        <v>1011</v>
      </c>
      <c r="P342" s="7">
        <f t="shared" si="331"/>
        <v>50.57456478861161</v>
      </c>
      <c r="Q342" s="7">
        <f t="shared" si="331"/>
        <v>544.38461538461524</v>
      </c>
      <c r="R342" s="8">
        <f t="shared" si="332"/>
        <v>144.49875653889032</v>
      </c>
      <c r="S342" s="9">
        <f t="shared" si="333"/>
        <v>1555.3846153846152</v>
      </c>
      <c r="T342" s="36">
        <f t="shared" si="317"/>
        <v>16.573764399851356</v>
      </c>
      <c r="U342" s="38">
        <f t="shared" si="318"/>
        <v>178.4</v>
      </c>
    </row>
    <row r="343" spans="2:21" x14ac:dyDescent="0.3">
      <c r="B343" s="43">
        <v>634</v>
      </c>
      <c r="C343" s="1">
        <v>7</v>
      </c>
      <c r="D343" s="291"/>
      <c r="E343" s="14" t="s">
        <v>56</v>
      </c>
      <c r="F343" s="10">
        <v>4406</v>
      </c>
      <c r="G343" s="2" t="s">
        <v>58</v>
      </c>
      <c r="H343" s="3">
        <f t="shared" si="327"/>
        <v>58.900037160906727</v>
      </c>
      <c r="I343" s="3">
        <v>634</v>
      </c>
      <c r="J343" s="4">
        <f t="shared" si="328"/>
        <v>3.9947974730583429</v>
      </c>
      <c r="K343" s="5">
        <v>43</v>
      </c>
      <c r="L343" s="6">
        <f t="shared" si="329"/>
        <v>2.0438498699368264</v>
      </c>
      <c r="M343" s="6">
        <v>22</v>
      </c>
      <c r="N343" s="6">
        <f t="shared" si="330"/>
        <v>64.938684503901897</v>
      </c>
      <c r="O343" s="6">
        <f t="shared" si="330"/>
        <v>699</v>
      </c>
      <c r="P343" s="7">
        <f t="shared" si="331"/>
        <v>34.966983963639478</v>
      </c>
      <c r="Q343" s="7">
        <f t="shared" si="331"/>
        <v>376.38461538461524</v>
      </c>
      <c r="R343" s="8">
        <f t="shared" si="332"/>
        <v>99.905668467541375</v>
      </c>
      <c r="S343" s="9">
        <f t="shared" si="333"/>
        <v>1075.3846153846152</v>
      </c>
      <c r="T343" s="36">
        <f t="shared" si="317"/>
        <v>11.780007432181346</v>
      </c>
      <c r="U343" s="38">
        <f t="shared" si="318"/>
        <v>126.80000000000001</v>
      </c>
    </row>
    <row r="344" spans="2:21" x14ac:dyDescent="0.3">
      <c r="B344" s="43">
        <v>635</v>
      </c>
      <c r="C344" s="1">
        <v>7</v>
      </c>
      <c r="D344" s="291"/>
      <c r="E344" s="14" t="s">
        <v>56</v>
      </c>
      <c r="F344" s="10">
        <v>4407</v>
      </c>
      <c r="G344" s="2" t="s">
        <v>58</v>
      </c>
      <c r="H344" s="3">
        <f t="shared" si="327"/>
        <v>58.900037160906727</v>
      </c>
      <c r="I344" s="3">
        <v>634</v>
      </c>
      <c r="J344" s="4">
        <f t="shared" si="328"/>
        <v>3.9947974730583429</v>
      </c>
      <c r="K344" s="5">
        <v>43</v>
      </c>
      <c r="L344" s="6">
        <f t="shared" si="329"/>
        <v>2.0438498699368264</v>
      </c>
      <c r="M344" s="6">
        <v>22</v>
      </c>
      <c r="N344" s="6">
        <f t="shared" si="330"/>
        <v>64.938684503901897</v>
      </c>
      <c r="O344" s="6">
        <f t="shared" si="330"/>
        <v>699</v>
      </c>
      <c r="P344" s="7">
        <f t="shared" si="331"/>
        <v>34.966983963639478</v>
      </c>
      <c r="Q344" s="7">
        <f t="shared" si="331"/>
        <v>376.38461538461524</v>
      </c>
      <c r="R344" s="8">
        <f t="shared" si="332"/>
        <v>99.905668467541375</v>
      </c>
      <c r="S344" s="9">
        <f t="shared" si="333"/>
        <v>1075.3846153846152</v>
      </c>
      <c r="T344" s="36">
        <f t="shared" si="317"/>
        <v>11.780007432181346</v>
      </c>
      <c r="U344" s="38">
        <f t="shared" si="318"/>
        <v>126.80000000000001</v>
      </c>
    </row>
    <row r="345" spans="2:21" ht="15" thickBot="1" x14ac:dyDescent="0.35">
      <c r="B345" s="44">
        <v>636</v>
      </c>
      <c r="C345" s="45">
        <v>7</v>
      </c>
      <c r="D345" s="292"/>
      <c r="E345" s="39" t="s">
        <v>56</v>
      </c>
      <c r="F345" s="23">
        <v>4408</v>
      </c>
      <c r="G345" s="24" t="s">
        <v>58</v>
      </c>
      <c r="H345" s="25">
        <f t="shared" si="327"/>
        <v>58.900037160906727</v>
      </c>
      <c r="I345" s="25">
        <v>634</v>
      </c>
      <c r="J345" s="26">
        <f t="shared" si="328"/>
        <v>3.9947974730583429</v>
      </c>
      <c r="K345" s="31">
        <v>43</v>
      </c>
      <c r="L345" s="27">
        <f t="shared" si="329"/>
        <v>2.0438498699368264</v>
      </c>
      <c r="M345" s="27">
        <v>22</v>
      </c>
      <c r="N345" s="27">
        <f t="shared" si="330"/>
        <v>64.938684503901897</v>
      </c>
      <c r="O345" s="27">
        <f t="shared" si="330"/>
        <v>699</v>
      </c>
      <c r="P345" s="28">
        <f t="shared" si="331"/>
        <v>34.966983963639478</v>
      </c>
      <c r="Q345" s="28">
        <f t="shared" si="331"/>
        <v>376.38461538461524</v>
      </c>
      <c r="R345" s="29">
        <f t="shared" si="332"/>
        <v>99.905668467541375</v>
      </c>
      <c r="S345" s="47">
        <f>O345/0.65</f>
        <v>1075.3846153846152</v>
      </c>
      <c r="T345" s="40">
        <f t="shared" si="317"/>
        <v>11.780007432181346</v>
      </c>
      <c r="U345" s="41">
        <f t="shared" si="318"/>
        <v>126.80000000000001</v>
      </c>
    </row>
    <row r="346" spans="2:21" x14ac:dyDescent="0.3">
      <c r="B346" s="43">
        <v>644</v>
      </c>
      <c r="C346" s="1">
        <v>7</v>
      </c>
      <c r="D346" s="291" t="s">
        <v>68</v>
      </c>
      <c r="E346" s="14" t="s">
        <v>56</v>
      </c>
      <c r="F346" s="10">
        <v>4501</v>
      </c>
      <c r="G346" s="2" t="s">
        <v>57</v>
      </c>
      <c r="H346" s="3">
        <f t="shared" ref="H346:H353" si="334">I346/10.764</f>
        <v>78.781122259383139</v>
      </c>
      <c r="I346" s="3">
        <v>848</v>
      </c>
      <c r="J346" s="4">
        <f t="shared" ref="J346:J353" si="335">K346/10.764</f>
        <v>10.126347082868822</v>
      </c>
      <c r="K346" s="5">
        <v>109</v>
      </c>
      <c r="L346" s="6">
        <f t="shared" ref="L346:L353" si="336">M346/10.764</f>
        <v>1.5793385358602752</v>
      </c>
      <c r="M346" s="6">
        <v>17</v>
      </c>
      <c r="N346" s="6">
        <f t="shared" ref="N346:O353" si="337">H346+J346+L346</f>
        <v>90.486807878112231</v>
      </c>
      <c r="O346" s="6">
        <f t="shared" si="337"/>
        <v>974</v>
      </c>
      <c r="P346" s="7">
        <f t="shared" ref="P346:Q353" si="338">R346-N346</f>
        <v>48.866592344853231</v>
      </c>
      <c r="Q346" s="7">
        <f t="shared" si="338"/>
        <v>526</v>
      </c>
      <c r="R346" s="8">
        <f t="shared" ref="R346:R353" si="339">S346/10.764</f>
        <v>139.35340022296546</v>
      </c>
      <c r="S346" s="9">
        <v>1500</v>
      </c>
      <c r="T346" s="36">
        <f t="shared" si="317"/>
        <v>15.756224451876628</v>
      </c>
      <c r="U346" s="38">
        <f t="shared" si="318"/>
        <v>169.60000000000002</v>
      </c>
    </row>
    <row r="347" spans="2:21" x14ac:dyDescent="0.3">
      <c r="B347" s="43">
        <v>645</v>
      </c>
      <c r="C347" s="1">
        <v>7</v>
      </c>
      <c r="D347" s="291"/>
      <c r="E347" s="14" t="s">
        <v>56</v>
      </c>
      <c r="F347" s="10">
        <v>4502</v>
      </c>
      <c r="G347" s="2" t="s">
        <v>57</v>
      </c>
      <c r="H347" s="3">
        <f t="shared" si="334"/>
        <v>78.87402452619844</v>
      </c>
      <c r="I347" s="3">
        <v>849</v>
      </c>
      <c r="J347" s="4">
        <f t="shared" si="335"/>
        <v>9.8476402824228924</v>
      </c>
      <c r="K347" s="5">
        <v>106</v>
      </c>
      <c r="L347" s="6">
        <f t="shared" si="336"/>
        <v>1.5793385358602752</v>
      </c>
      <c r="M347" s="6">
        <v>17</v>
      </c>
      <c r="N347" s="6">
        <f t="shared" si="337"/>
        <v>90.3010033444816</v>
      </c>
      <c r="O347" s="6">
        <f t="shared" si="337"/>
        <v>972</v>
      </c>
      <c r="P347" s="7">
        <f t="shared" si="338"/>
        <v>49.052396878483862</v>
      </c>
      <c r="Q347" s="7">
        <f t="shared" si="338"/>
        <v>528</v>
      </c>
      <c r="R347" s="8">
        <f t="shared" si="339"/>
        <v>139.35340022296546</v>
      </c>
      <c r="S347" s="9">
        <v>1500</v>
      </c>
      <c r="T347" s="36">
        <f t="shared" si="317"/>
        <v>15.774804905239689</v>
      </c>
      <c r="U347" s="38">
        <f t="shared" si="318"/>
        <v>169.8</v>
      </c>
    </row>
    <row r="348" spans="2:21" x14ac:dyDescent="0.3">
      <c r="B348" s="43">
        <v>646</v>
      </c>
      <c r="C348" s="1">
        <v>7</v>
      </c>
      <c r="D348" s="291"/>
      <c r="E348" s="14" t="s">
        <v>56</v>
      </c>
      <c r="F348" s="10">
        <v>4503</v>
      </c>
      <c r="G348" s="2" t="s">
        <v>58</v>
      </c>
      <c r="H348" s="3">
        <f t="shared" si="334"/>
        <v>61.129691564474179</v>
      </c>
      <c r="I348" s="3">
        <v>658</v>
      </c>
      <c r="J348" s="4">
        <f t="shared" si="335"/>
        <v>7.2463768115942031</v>
      </c>
      <c r="K348" s="5">
        <v>78</v>
      </c>
      <c r="L348" s="6">
        <f t="shared" si="336"/>
        <v>1.5793385358602752</v>
      </c>
      <c r="M348" s="6">
        <v>17</v>
      </c>
      <c r="N348" s="6">
        <f t="shared" si="337"/>
        <v>69.955406911928662</v>
      </c>
      <c r="O348" s="6">
        <f t="shared" si="337"/>
        <v>753</v>
      </c>
      <c r="P348" s="7">
        <f t="shared" si="338"/>
        <v>37.668296029500027</v>
      </c>
      <c r="Q348" s="7">
        <f t="shared" si="338"/>
        <v>405.46153846153834</v>
      </c>
      <c r="R348" s="8">
        <f t="shared" si="339"/>
        <v>107.62370294142869</v>
      </c>
      <c r="S348" s="9">
        <f>O348/0.65</f>
        <v>1158.4615384615383</v>
      </c>
      <c r="T348" s="36">
        <f t="shared" si="317"/>
        <v>12.225938312894835</v>
      </c>
      <c r="U348" s="38">
        <f t="shared" si="318"/>
        <v>131.6</v>
      </c>
    </row>
    <row r="349" spans="2:21" x14ac:dyDescent="0.3">
      <c r="B349" s="43">
        <v>647</v>
      </c>
      <c r="C349" s="1">
        <v>7</v>
      </c>
      <c r="D349" s="291"/>
      <c r="E349" s="14" t="s">
        <v>56</v>
      </c>
      <c r="F349" s="10">
        <v>4504</v>
      </c>
      <c r="G349" s="2" t="s">
        <v>57</v>
      </c>
      <c r="H349" s="3">
        <f t="shared" si="334"/>
        <v>84.076551467855822</v>
      </c>
      <c r="I349" s="3">
        <v>905</v>
      </c>
      <c r="J349" s="4">
        <f t="shared" si="335"/>
        <v>9.8476402824228924</v>
      </c>
      <c r="K349" s="5">
        <v>106</v>
      </c>
      <c r="L349" s="6">
        <f t="shared" si="336"/>
        <v>1.6722408026755853</v>
      </c>
      <c r="M349" s="6">
        <v>18</v>
      </c>
      <c r="N349" s="6">
        <f t="shared" si="337"/>
        <v>95.596432552954298</v>
      </c>
      <c r="O349" s="6">
        <f t="shared" si="337"/>
        <v>1029</v>
      </c>
      <c r="P349" s="7">
        <f t="shared" si="338"/>
        <v>51.475002143898479</v>
      </c>
      <c r="Q349" s="7">
        <f t="shared" si="338"/>
        <v>554.07692307692309</v>
      </c>
      <c r="R349" s="8">
        <f t="shared" si="339"/>
        <v>147.07143469685278</v>
      </c>
      <c r="S349" s="9">
        <f t="shared" ref="S349:S352" si="340">O349/0.65</f>
        <v>1583.0769230769231</v>
      </c>
      <c r="T349" s="36">
        <f t="shared" si="317"/>
        <v>16.815310293571166</v>
      </c>
      <c r="U349" s="38">
        <f t="shared" si="318"/>
        <v>181</v>
      </c>
    </row>
    <row r="350" spans="2:21" x14ac:dyDescent="0.3">
      <c r="B350" s="43">
        <v>648</v>
      </c>
      <c r="C350" s="1">
        <v>7</v>
      </c>
      <c r="D350" s="291"/>
      <c r="E350" s="14" t="s">
        <v>56</v>
      </c>
      <c r="F350" s="10">
        <v>4505</v>
      </c>
      <c r="G350" s="2" t="s">
        <v>57</v>
      </c>
      <c r="H350" s="3">
        <f t="shared" si="334"/>
        <v>82.868821999256781</v>
      </c>
      <c r="I350" s="3">
        <v>892</v>
      </c>
      <c r="J350" s="4">
        <f t="shared" si="335"/>
        <v>9.6618357487922708</v>
      </c>
      <c r="K350" s="5">
        <v>104</v>
      </c>
      <c r="L350" s="6">
        <f t="shared" si="336"/>
        <v>1.3935340022296545</v>
      </c>
      <c r="M350" s="6">
        <v>15</v>
      </c>
      <c r="N350" s="6">
        <f t="shared" si="337"/>
        <v>93.924191750278709</v>
      </c>
      <c r="O350" s="6">
        <f t="shared" si="337"/>
        <v>1011</v>
      </c>
      <c r="P350" s="7">
        <f t="shared" si="338"/>
        <v>50.57456478861161</v>
      </c>
      <c r="Q350" s="7">
        <f t="shared" si="338"/>
        <v>544.38461538461524</v>
      </c>
      <c r="R350" s="8">
        <f t="shared" si="339"/>
        <v>144.49875653889032</v>
      </c>
      <c r="S350" s="9">
        <f t="shared" si="340"/>
        <v>1555.3846153846152</v>
      </c>
      <c r="T350" s="36">
        <f t="shared" si="317"/>
        <v>16.573764399851356</v>
      </c>
      <c r="U350" s="38">
        <f t="shared" si="318"/>
        <v>178.4</v>
      </c>
    </row>
    <row r="351" spans="2:21" x14ac:dyDescent="0.3">
      <c r="B351" s="43">
        <v>649</v>
      </c>
      <c r="C351" s="1">
        <v>7</v>
      </c>
      <c r="D351" s="291"/>
      <c r="E351" s="14" t="s">
        <v>56</v>
      </c>
      <c r="F351" s="10">
        <v>4506</v>
      </c>
      <c r="G351" s="2" t="s">
        <v>58</v>
      </c>
      <c r="H351" s="3">
        <f t="shared" si="334"/>
        <v>58.900037160906727</v>
      </c>
      <c r="I351" s="3">
        <v>634</v>
      </c>
      <c r="J351" s="4">
        <f t="shared" si="335"/>
        <v>3.9947974730583429</v>
      </c>
      <c r="K351" s="5">
        <v>43</v>
      </c>
      <c r="L351" s="6">
        <f t="shared" si="336"/>
        <v>2.0438498699368264</v>
      </c>
      <c r="M351" s="6">
        <v>22</v>
      </c>
      <c r="N351" s="6">
        <f t="shared" si="337"/>
        <v>64.938684503901897</v>
      </c>
      <c r="O351" s="6">
        <f t="shared" si="337"/>
        <v>699</v>
      </c>
      <c r="P351" s="7">
        <f t="shared" si="338"/>
        <v>34.966983963639478</v>
      </c>
      <c r="Q351" s="7">
        <f t="shared" si="338"/>
        <v>376.38461538461524</v>
      </c>
      <c r="R351" s="8">
        <f t="shared" si="339"/>
        <v>99.905668467541375</v>
      </c>
      <c r="S351" s="9">
        <f t="shared" si="340"/>
        <v>1075.3846153846152</v>
      </c>
      <c r="T351" s="36">
        <f t="shared" si="317"/>
        <v>11.780007432181346</v>
      </c>
      <c r="U351" s="38">
        <f t="shared" si="318"/>
        <v>126.80000000000001</v>
      </c>
    </row>
    <row r="352" spans="2:21" x14ac:dyDescent="0.3">
      <c r="B352" s="43">
        <v>650</v>
      </c>
      <c r="C352" s="1">
        <v>7</v>
      </c>
      <c r="D352" s="291"/>
      <c r="E352" s="14" t="s">
        <v>56</v>
      </c>
      <c r="F352" s="10">
        <v>4507</v>
      </c>
      <c r="G352" s="2" t="s">
        <v>58</v>
      </c>
      <c r="H352" s="3">
        <f t="shared" si="334"/>
        <v>58.900037160906727</v>
      </c>
      <c r="I352" s="3">
        <v>634</v>
      </c>
      <c r="J352" s="4">
        <f t="shared" si="335"/>
        <v>3.9947974730583429</v>
      </c>
      <c r="K352" s="5">
        <v>43</v>
      </c>
      <c r="L352" s="6">
        <f t="shared" si="336"/>
        <v>2.0438498699368264</v>
      </c>
      <c r="M352" s="6">
        <v>22</v>
      </c>
      <c r="N352" s="6">
        <f t="shared" si="337"/>
        <v>64.938684503901897</v>
      </c>
      <c r="O352" s="6">
        <f t="shared" si="337"/>
        <v>699</v>
      </c>
      <c r="P352" s="7">
        <f t="shared" si="338"/>
        <v>34.966983963639478</v>
      </c>
      <c r="Q352" s="7">
        <f t="shared" si="338"/>
        <v>376.38461538461524</v>
      </c>
      <c r="R352" s="8">
        <f t="shared" si="339"/>
        <v>99.905668467541375</v>
      </c>
      <c r="S352" s="9">
        <f t="shared" si="340"/>
        <v>1075.3846153846152</v>
      </c>
      <c r="T352" s="36">
        <f t="shared" si="317"/>
        <v>11.780007432181346</v>
      </c>
      <c r="U352" s="38">
        <f t="shared" si="318"/>
        <v>126.80000000000001</v>
      </c>
    </row>
    <row r="353" spans="2:21" ht="15" thickBot="1" x14ac:dyDescent="0.35">
      <c r="B353" s="44">
        <v>651</v>
      </c>
      <c r="C353" s="45">
        <v>7</v>
      </c>
      <c r="D353" s="292"/>
      <c r="E353" s="39" t="s">
        <v>56</v>
      </c>
      <c r="F353" s="23">
        <v>4508</v>
      </c>
      <c r="G353" s="24" t="s">
        <v>58</v>
      </c>
      <c r="H353" s="25">
        <f t="shared" si="334"/>
        <v>58.900037160906727</v>
      </c>
      <c r="I353" s="25">
        <v>634</v>
      </c>
      <c r="J353" s="26">
        <f t="shared" si="335"/>
        <v>3.9947974730583429</v>
      </c>
      <c r="K353" s="31">
        <v>43</v>
      </c>
      <c r="L353" s="27">
        <f t="shared" si="336"/>
        <v>2.0438498699368264</v>
      </c>
      <c r="M353" s="27">
        <v>22</v>
      </c>
      <c r="N353" s="27">
        <f t="shared" si="337"/>
        <v>64.938684503901897</v>
      </c>
      <c r="O353" s="27">
        <f t="shared" si="337"/>
        <v>699</v>
      </c>
      <c r="P353" s="28">
        <f t="shared" si="338"/>
        <v>34.966983963639478</v>
      </c>
      <c r="Q353" s="28">
        <f t="shared" si="338"/>
        <v>376.38461538461524</v>
      </c>
      <c r="R353" s="29">
        <f t="shared" si="339"/>
        <v>99.905668467541375</v>
      </c>
      <c r="S353" s="47">
        <f>O353/0.65</f>
        <v>1075.3846153846152</v>
      </c>
      <c r="T353" s="40">
        <f t="shared" si="317"/>
        <v>11.780007432181346</v>
      </c>
      <c r="U353" s="41">
        <f t="shared" si="318"/>
        <v>126.80000000000001</v>
      </c>
    </row>
    <row r="354" spans="2:21" ht="15" thickBot="1" x14ac:dyDescent="0.35">
      <c r="B354" s="299" t="s">
        <v>54</v>
      </c>
      <c r="C354" s="300"/>
      <c r="D354" s="300"/>
      <c r="E354" s="300"/>
      <c r="F354" s="300"/>
      <c r="G354" s="300"/>
      <c r="H354" s="11">
        <f t="shared" ref="H354:U354" si="341">SUM(H6:H353)</f>
        <v>24377.554812337487</v>
      </c>
      <c r="I354" s="11">
        <f t="shared" si="341"/>
        <v>262400</v>
      </c>
      <c r="J354" s="11">
        <f t="shared" si="341"/>
        <v>2558.6213303604641</v>
      </c>
      <c r="K354" s="11">
        <f t="shared" si="341"/>
        <v>27541</v>
      </c>
      <c r="L354" s="11">
        <f t="shared" si="341"/>
        <v>604.51505016722524</v>
      </c>
      <c r="M354" s="11">
        <f t="shared" si="341"/>
        <v>6507</v>
      </c>
      <c r="N354" s="11">
        <f t="shared" si="341"/>
        <v>27540.691192865059</v>
      </c>
      <c r="O354" s="11">
        <f t="shared" si="341"/>
        <v>296448</v>
      </c>
      <c r="P354" s="11">
        <f t="shared" si="341"/>
        <v>14851.899494039955</v>
      </c>
      <c r="Q354" s="11">
        <f t="shared" si="341"/>
        <v>159865.84615384604</v>
      </c>
      <c r="R354" s="11">
        <f t="shared" si="341"/>
        <v>42392.590686904907</v>
      </c>
      <c r="S354" s="48">
        <f t="shared" si="341"/>
        <v>456313.84615384782</v>
      </c>
      <c r="T354" s="11">
        <f t="shared" si="341"/>
        <v>4875.5109624674815</v>
      </c>
      <c r="U354" s="12">
        <f t="shared" si="341"/>
        <v>52480.000000000087</v>
      </c>
    </row>
  </sheetData>
  <autoFilter ref="B5:U354"/>
  <mergeCells count="60">
    <mergeCell ref="D346:D353"/>
    <mergeCell ref="B354:G354"/>
    <mergeCell ref="D298:D305"/>
    <mergeCell ref="D306:D313"/>
    <mergeCell ref="D314:D321"/>
    <mergeCell ref="D322:D329"/>
    <mergeCell ref="D330:D337"/>
    <mergeCell ref="D338:D345"/>
    <mergeCell ref="D290:D297"/>
    <mergeCell ref="D202:D209"/>
    <mergeCell ref="D210:D217"/>
    <mergeCell ref="D218:D225"/>
    <mergeCell ref="D226:D233"/>
    <mergeCell ref="D234:D241"/>
    <mergeCell ref="D242:D249"/>
    <mergeCell ref="D250:D257"/>
    <mergeCell ref="D258:D265"/>
    <mergeCell ref="D266:D273"/>
    <mergeCell ref="D274:D281"/>
    <mergeCell ref="D282:D289"/>
    <mergeCell ref="D194:D201"/>
    <mergeCell ref="D106:D113"/>
    <mergeCell ref="D114:D121"/>
    <mergeCell ref="D122:D129"/>
    <mergeCell ref="D130:D137"/>
    <mergeCell ref="D138:D145"/>
    <mergeCell ref="D146:D153"/>
    <mergeCell ref="D154:D161"/>
    <mergeCell ref="D162:D169"/>
    <mergeCell ref="D170:D177"/>
    <mergeCell ref="D178:D185"/>
    <mergeCell ref="D186:D193"/>
    <mergeCell ref="D98:D105"/>
    <mergeCell ref="D14:D17"/>
    <mergeCell ref="D18:D25"/>
    <mergeCell ref="D26:D33"/>
    <mergeCell ref="D34:D41"/>
    <mergeCell ref="D42:D49"/>
    <mergeCell ref="D50:D57"/>
    <mergeCell ref="D58:D65"/>
    <mergeCell ref="D66:D73"/>
    <mergeCell ref="D74:D81"/>
    <mergeCell ref="D82:D89"/>
    <mergeCell ref="D90:D97"/>
    <mergeCell ref="D10:D13"/>
    <mergeCell ref="B1:U2"/>
    <mergeCell ref="B3:B5"/>
    <mergeCell ref="C3:C5"/>
    <mergeCell ref="D3:D5"/>
    <mergeCell ref="E3:E5"/>
    <mergeCell ref="F3:F5"/>
    <mergeCell ref="G3:G5"/>
    <mergeCell ref="H3:I4"/>
    <mergeCell ref="J3:K4"/>
    <mergeCell ref="L3:M4"/>
    <mergeCell ref="N3:O4"/>
    <mergeCell ref="P3:Q4"/>
    <mergeCell ref="R3:S4"/>
    <mergeCell ref="T3:U4"/>
    <mergeCell ref="D6:D9"/>
  </mergeCells>
  <pageMargins left="0.25" right="0.25" top="0.31" bottom="0.75" header="0.3" footer="0.3"/>
  <pageSetup paperSize="9" scale="88" fitToHeight="0" orientation="portrait" r:id="rId1"/>
  <rowBreaks count="6" manualBreakCount="6">
    <brk id="57" max="16383" man="1"/>
    <brk id="113" max="16383" man="1"/>
    <brk id="169" max="16383" man="1"/>
    <brk id="225" max="16383" man="1"/>
    <brk id="281" max="16383" man="1"/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Unit wise config</vt:lpstr>
      <vt:lpstr>Abstract</vt:lpstr>
      <vt:lpstr>TCD RESIDENTIAL</vt:lpstr>
      <vt:lpstr>TCD RETAIL</vt:lpstr>
      <vt:lpstr>TOWER - 1</vt:lpstr>
      <vt:lpstr>TOWER - 2</vt:lpstr>
      <vt:lpstr>Abstract!Print_Area</vt:lpstr>
      <vt:lpstr>'TOWER - 1'!Print_Area</vt:lpstr>
      <vt:lpstr>'TCD RESIDENTIAL'!Print_Titles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Sathishkumar B</dc:creator>
  <cp:lastModifiedBy>Parthiban P</cp:lastModifiedBy>
  <cp:lastPrinted>2024-05-20T05:38:04Z</cp:lastPrinted>
  <dcterms:created xsi:type="dcterms:W3CDTF">2023-08-19T04:43:21Z</dcterms:created>
  <dcterms:modified xsi:type="dcterms:W3CDTF">2024-05-29T11:08:14Z</dcterms:modified>
</cp:coreProperties>
</file>