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/>
  <c r="J24"/>
  <c r="J23"/>
  <c r="J12" l="1"/>
  <c r="J11"/>
  <c r="M26"/>
  <c r="I26"/>
  <c r="H26"/>
  <c r="G26"/>
  <c r="F26"/>
  <c r="J22"/>
  <c r="J21"/>
  <c r="J20"/>
  <c r="J19"/>
  <c r="J18"/>
  <c r="J17"/>
  <c r="J16"/>
  <c r="J15"/>
  <c r="J14"/>
  <c r="J13"/>
  <c r="J10"/>
  <c r="J26" l="1"/>
  <c r="K25" s="1"/>
  <c r="K15" l="1"/>
  <c r="K19"/>
  <c r="K18"/>
  <c r="K17"/>
  <c r="K11"/>
  <c r="L11" s="1"/>
  <c r="K14"/>
  <c r="L14" s="1"/>
  <c r="K12"/>
  <c r="L12" s="1"/>
  <c r="K20"/>
  <c r="L20" s="1"/>
  <c r="K10"/>
  <c r="L10" s="1"/>
  <c r="K16"/>
  <c r="L16" s="1"/>
  <c r="K13"/>
  <c r="L13" s="1"/>
  <c r="K23"/>
  <c r="L23" s="1"/>
  <c r="K24"/>
  <c r="L24" s="1"/>
  <c r="K22"/>
  <c r="K21"/>
  <c r="L21" s="1"/>
  <c r="L22"/>
  <c r="L19"/>
  <c r="L17"/>
  <c r="L18"/>
  <c r="L15"/>
  <c r="L25"/>
  <c r="L26" l="1"/>
  <c r="K26"/>
</calcChain>
</file>

<file path=xl/sharedStrings.xml><?xml version="1.0" encoding="utf-8"?>
<sst xmlns="http://schemas.openxmlformats.org/spreadsheetml/2006/main" count="78" uniqueCount="48">
  <si>
    <t>SI.No.</t>
  </si>
  <si>
    <t>Block</t>
  </si>
  <si>
    <t>Floor</t>
  </si>
  <si>
    <t>Type</t>
  </si>
  <si>
    <t>Apartment No.</t>
  </si>
  <si>
    <t>(a)
CarpetArea(as per Sec 2(k) of the RERA Act) (sq.m)</t>
  </si>
  <si>
    <t>©
Exclusive Verandah/Utility/Service/Open Terrace (sq.m)</t>
  </si>
  <si>
    <t>(d)
Area of Externalwalls (sq.m)</t>
  </si>
  <si>
    <r>
      <t xml:space="preserve">e=(a+b+c+d)
</t>
    </r>
    <r>
      <rPr>
        <b/>
        <sz val="11"/>
        <color theme="1"/>
        <rFont val="Calibri"/>
        <family val="2"/>
        <scheme val="minor"/>
      </rPr>
      <t>Floor area of the apartment (sq.m)</t>
    </r>
  </si>
  <si>
    <t>(f)
Proportionate CommonArea (sq.m)</t>
  </si>
  <si>
    <r>
      <t xml:space="preserve">g = (e + f) </t>
    </r>
    <r>
      <rPr>
        <b/>
        <sz val="11"/>
        <color theme="1"/>
        <rFont val="Calibri"/>
        <family val="2"/>
        <scheme val="minor"/>
      </rPr>
      <t>GrossAreaof the apartment</t>
    </r>
    <r>
      <rPr>
        <b/>
        <sz val="11"/>
        <color theme="1"/>
        <rFont val="Times New Roman"/>
        <family val="1"/>
      </rPr>
      <t xml:space="preserve"> (sq.m)</t>
    </r>
  </si>
  <si>
    <t>(h)
UDS of land Area (sq.m)</t>
  </si>
  <si>
    <t>(i)
CarParking (Nos.)</t>
  </si>
  <si>
    <t>Covered</t>
  </si>
  <si>
    <t>Open</t>
  </si>
  <si>
    <t>(b)
Exclusive Balcony (sq.m)</t>
  </si>
  <si>
    <t>-</t>
  </si>
  <si>
    <t>Visitors’ CarParking</t>
  </si>
  <si>
    <t>GrandTotal</t>
  </si>
  <si>
    <t>TOTAL</t>
  </si>
  <si>
    <t>Note: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</si>
  <si>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CarpetAreastatementwithtotalUDSfortheleastextent.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</si>
  <si>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Ifanylandreservedforfuturedevelopment,anabstracttobeshowninthecarpetareastatementmentioningtheUDSfortheapprovedblocksandUDSforthefuture development.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</si>
  <si>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Carparkingtobeallotted/providedaspertheTamilNaduCombinedDevelopmentandBuildingRules(TNCDBR),2019.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</si>
  <si>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Ifonecarparkingisrequiredfortwoapartments,promotertoclearlymentioninthecarpetareastatementastohowcarparkingwillbe allotted.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</si>
  <si>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Promotertoclearlymentioncover,openandvisitorcarparking.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</si>
  <si>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Carparkingallottedtoindividualapartmenttobeshowninthecarpetareastatement.</t>
    </r>
  </si>
  <si>
    <t>Site Address: Plot No.4 (Pt) &amp; 5, New Door No.9, Old Door No.14, Anna Avenue, Bakthavachalam Nagar Extension , Adyar, Chennai 600020, comprised in Old S.No.15/5 (pt) and T.S.No.46/4 &amp; 46/27, Block No.16 of Pallipattu  Village  within  the  limit  of  Greater  Chennai  Corporation.</t>
  </si>
  <si>
    <t xml:space="preserve">Carpet Area Statement </t>
  </si>
  <si>
    <t>3BHK</t>
  </si>
  <si>
    <t>2BHK</t>
  </si>
  <si>
    <t>1A (FRONT)</t>
  </si>
  <si>
    <t>1B1(REAR)NW</t>
  </si>
  <si>
    <t>1B2 (MIDDLE)</t>
  </si>
  <si>
    <t>1C (REAR)NE</t>
  </si>
  <si>
    <t>2A (FRONT)</t>
  </si>
  <si>
    <t>2B (REAR)NW</t>
  </si>
  <si>
    <t>2C (REAR)NE</t>
  </si>
  <si>
    <t>3A (FRONT)</t>
  </si>
  <si>
    <t>4A (FRONT)</t>
  </si>
  <si>
    <t>5A (FRONT)</t>
  </si>
  <si>
    <t>3B (REAR)NW</t>
  </si>
  <si>
    <t>3C (REAR)NE</t>
  </si>
  <si>
    <t>4B (REAR)NW</t>
  </si>
  <si>
    <t>4C (REAR)NE</t>
  </si>
  <si>
    <t>5B (REAR)NW</t>
  </si>
  <si>
    <t>5C (REAR)NE</t>
  </si>
  <si>
    <t>Date: 06-04-2026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</si>
</sst>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rgb="FF000000"/>
      </right>
      <top style="thick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indexed="64"/>
      </top>
      <bottom/>
      <diagonal/>
    </border>
    <border>
      <left style="medium">
        <color rgb="FF000000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rgb="FF000000"/>
      </right>
      <top/>
      <bottom/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/>
      <top style="medium">
        <color indexed="64"/>
      </top>
      <bottom style="medium">
        <color rgb="FF000000"/>
      </bottom>
      <diagonal/>
    </border>
    <border>
      <left style="thick">
        <color indexed="64"/>
      </left>
      <right/>
      <top style="medium">
        <color rgb="FF000000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left" vertical="center" indent="2"/>
    </xf>
    <xf numFmtId="0" fontId="5" fillId="0" borderId="0" xfId="0" applyFont="1" applyAlignment="1">
      <alignment horizontal="left" vertical="center" indent="8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 vertical="center" wrapText="1"/>
    </xf>
    <xf numFmtId="2" fontId="4" fillId="0" borderId="1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3:O37"/>
  <sheetViews>
    <sheetView tabSelected="1" workbookViewId="0">
      <selection activeCell="N4" sqref="A4:P28"/>
    </sheetView>
  </sheetViews>
  <sheetFormatPr defaultRowHeight="15"/>
  <cols>
    <col min="1" max="1" width="6.5703125" customWidth="1"/>
    <col min="2" max="2" width="6.42578125" customWidth="1"/>
    <col min="3" max="3" width="6.7109375" customWidth="1"/>
    <col min="4" max="4" width="7.5703125" customWidth="1"/>
    <col min="5" max="5" width="11.5703125" customWidth="1"/>
    <col min="6" max="6" width="18.28515625" bestFit="1" customWidth="1"/>
    <col min="7" max="8" width="10.85546875" customWidth="1"/>
    <col min="9" max="9" width="12.7109375" customWidth="1"/>
    <col min="10" max="10" width="16.85546875" customWidth="1"/>
    <col min="11" max="11" width="13.85546875" customWidth="1"/>
    <col min="12" max="12" width="13.5703125" customWidth="1"/>
    <col min="13" max="13" width="12.5703125" customWidth="1"/>
    <col min="14" max="14" width="8.5703125" customWidth="1"/>
    <col min="15" max="15" width="12.28515625" customWidth="1"/>
    <col min="16" max="16" width="9.5703125" bestFit="1" customWidth="1"/>
    <col min="17" max="17" width="9.5703125" customWidth="1"/>
    <col min="18" max="18" width="10.7109375" customWidth="1"/>
    <col min="23" max="23" width="17" customWidth="1"/>
  </cols>
  <sheetData>
    <row r="3" spans="1:15" ht="15.75" thickBot="1"/>
    <row r="4" spans="1:15" ht="19.5" thickBot="1">
      <c r="A4" s="41" t="s">
        <v>28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 t="s">
        <v>47</v>
      </c>
      <c r="O4" s="44"/>
    </row>
    <row r="5" spans="1:15">
      <c r="A5" s="45" t="s">
        <v>27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7"/>
    </row>
    <row r="6" spans="1:15" ht="27" customHeight="1" thickBot="1">
      <c r="A6" s="48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50"/>
    </row>
    <row r="7" spans="1:15" ht="15.75" thickTop="1">
      <c r="A7" s="51" t="s">
        <v>0</v>
      </c>
      <c r="B7" s="32" t="s">
        <v>1</v>
      </c>
      <c r="C7" s="32" t="s">
        <v>2</v>
      </c>
      <c r="D7" s="32" t="s">
        <v>3</v>
      </c>
      <c r="E7" s="32" t="s">
        <v>4</v>
      </c>
      <c r="F7" s="32" t="s">
        <v>5</v>
      </c>
      <c r="G7" s="32" t="s">
        <v>15</v>
      </c>
      <c r="H7" s="32" t="s">
        <v>6</v>
      </c>
      <c r="I7" s="35" t="s">
        <v>7</v>
      </c>
      <c r="J7" s="35" t="s">
        <v>8</v>
      </c>
      <c r="K7" s="32" t="s">
        <v>9</v>
      </c>
      <c r="L7" s="35" t="s">
        <v>10</v>
      </c>
      <c r="M7" s="35" t="s">
        <v>11</v>
      </c>
      <c r="N7" s="54" t="s">
        <v>12</v>
      </c>
      <c r="O7" s="55"/>
    </row>
    <row r="8" spans="1:15" ht="28.5" customHeight="1" thickBot="1">
      <c r="A8" s="52"/>
      <c r="B8" s="33"/>
      <c r="C8" s="33"/>
      <c r="D8" s="33"/>
      <c r="E8" s="33"/>
      <c r="F8" s="33"/>
      <c r="G8" s="33"/>
      <c r="H8" s="33"/>
      <c r="I8" s="36"/>
      <c r="J8" s="36"/>
      <c r="K8" s="33"/>
      <c r="L8" s="36"/>
      <c r="M8" s="36"/>
      <c r="N8" s="56"/>
      <c r="O8" s="57"/>
    </row>
    <row r="9" spans="1:15" ht="65.45" customHeight="1" thickBot="1">
      <c r="A9" s="53"/>
      <c r="B9" s="34"/>
      <c r="C9" s="34"/>
      <c r="D9" s="33"/>
      <c r="E9" s="34"/>
      <c r="F9" s="34"/>
      <c r="G9" s="34"/>
      <c r="H9" s="34"/>
      <c r="I9" s="37"/>
      <c r="J9" s="37"/>
      <c r="K9" s="34"/>
      <c r="L9" s="37"/>
      <c r="M9" s="37"/>
      <c r="N9" s="1" t="s">
        <v>13</v>
      </c>
      <c r="O9" s="20" t="s">
        <v>14</v>
      </c>
    </row>
    <row r="10" spans="1:15" ht="30.75" thickBot="1">
      <c r="A10" s="12">
        <v>1</v>
      </c>
      <c r="B10" s="38">
        <v>1</v>
      </c>
      <c r="C10" s="9">
        <v>1</v>
      </c>
      <c r="D10" s="8" t="s">
        <v>29</v>
      </c>
      <c r="E10" s="2" t="s">
        <v>31</v>
      </c>
      <c r="F10" s="2">
        <v>174.59</v>
      </c>
      <c r="G10" s="2">
        <v>12.13</v>
      </c>
      <c r="H10" s="2">
        <v>2.9</v>
      </c>
      <c r="I10" s="2">
        <v>13.85</v>
      </c>
      <c r="J10" s="2">
        <f>F10+G10+H10+I10</f>
        <v>203.47</v>
      </c>
      <c r="K10" s="18">
        <f>ROUND(J10/$J$26*411,2)</f>
        <v>32.82</v>
      </c>
      <c r="L10" s="18">
        <f>J10+K10</f>
        <v>236.29</v>
      </c>
      <c r="M10" s="2">
        <v>80.78</v>
      </c>
      <c r="N10" s="2">
        <v>2</v>
      </c>
      <c r="O10" s="9" t="s">
        <v>16</v>
      </c>
    </row>
    <row r="11" spans="1:15" ht="30.75" thickBot="1">
      <c r="A11" s="13">
        <v>2</v>
      </c>
      <c r="B11" s="39"/>
      <c r="C11" s="10">
        <v>1</v>
      </c>
      <c r="D11" s="8" t="s">
        <v>30</v>
      </c>
      <c r="E11" s="3" t="s">
        <v>32</v>
      </c>
      <c r="F11" s="3">
        <v>104.05</v>
      </c>
      <c r="G11" s="3">
        <v>3.73</v>
      </c>
      <c r="H11" s="3">
        <v>0</v>
      </c>
      <c r="I11" s="3">
        <v>7.85</v>
      </c>
      <c r="J11" s="2">
        <f t="shared" ref="J11:J12" si="0">F11+G11+H11+I11</f>
        <v>115.63</v>
      </c>
      <c r="K11" s="18">
        <f t="shared" ref="K11:K25" si="1">ROUND(J11/$J$26*411,2)</f>
        <v>18.649999999999999</v>
      </c>
      <c r="L11" s="18">
        <f t="shared" ref="L11:L12" si="2">J11+K11</f>
        <v>134.28</v>
      </c>
      <c r="M11" s="3">
        <v>45.9</v>
      </c>
      <c r="N11" s="3">
        <v>1</v>
      </c>
      <c r="O11" s="10" t="s">
        <v>16</v>
      </c>
    </row>
    <row r="12" spans="1:15" ht="30.75" thickBot="1">
      <c r="A12" s="13">
        <v>3</v>
      </c>
      <c r="B12" s="39"/>
      <c r="C12" s="10">
        <v>1</v>
      </c>
      <c r="D12" s="8" t="s">
        <v>30</v>
      </c>
      <c r="E12" s="3" t="s">
        <v>33</v>
      </c>
      <c r="F12" s="3">
        <v>54.38</v>
      </c>
      <c r="G12" s="3">
        <v>6.35</v>
      </c>
      <c r="H12" s="3">
        <v>0</v>
      </c>
      <c r="I12" s="3">
        <v>6.96</v>
      </c>
      <c r="J12" s="2">
        <f t="shared" si="0"/>
        <v>67.69</v>
      </c>
      <c r="K12" s="18">
        <f t="shared" si="1"/>
        <v>10.92</v>
      </c>
      <c r="L12" s="18">
        <f t="shared" si="2"/>
        <v>78.61</v>
      </c>
      <c r="M12" s="3">
        <v>26.87</v>
      </c>
      <c r="N12" s="3">
        <v>1</v>
      </c>
      <c r="O12" s="10" t="s">
        <v>16</v>
      </c>
    </row>
    <row r="13" spans="1:15" ht="30.75" thickBot="1">
      <c r="A13" s="13">
        <v>4</v>
      </c>
      <c r="B13" s="39"/>
      <c r="C13" s="10">
        <v>1</v>
      </c>
      <c r="D13" s="8" t="s">
        <v>30</v>
      </c>
      <c r="E13" s="3" t="s">
        <v>34</v>
      </c>
      <c r="F13" s="3">
        <v>113.35</v>
      </c>
      <c r="G13" s="3">
        <v>5.39</v>
      </c>
      <c r="H13" s="3">
        <v>0</v>
      </c>
      <c r="I13" s="3">
        <v>8.81</v>
      </c>
      <c r="J13" s="2">
        <f t="shared" ref="J13:J25" si="3">F13+G13+H13+I13</f>
        <v>127.55</v>
      </c>
      <c r="K13" s="18">
        <f t="shared" si="1"/>
        <v>20.57</v>
      </c>
      <c r="L13" s="18">
        <f t="shared" ref="L13:L25" si="4">J13+K13</f>
        <v>148.12</v>
      </c>
      <c r="M13" s="3">
        <v>50.63</v>
      </c>
      <c r="N13" s="3">
        <v>1</v>
      </c>
      <c r="O13" s="10" t="s">
        <v>16</v>
      </c>
    </row>
    <row r="14" spans="1:15" ht="30.75" thickBot="1">
      <c r="A14" s="13">
        <v>5</v>
      </c>
      <c r="B14" s="39"/>
      <c r="C14" s="10">
        <v>2</v>
      </c>
      <c r="D14" s="8" t="s">
        <v>29</v>
      </c>
      <c r="E14" s="2" t="s">
        <v>35</v>
      </c>
      <c r="F14" s="3">
        <v>174.59</v>
      </c>
      <c r="G14" s="3">
        <v>12.13</v>
      </c>
      <c r="H14" s="3">
        <v>2.9</v>
      </c>
      <c r="I14" s="2">
        <v>13.85</v>
      </c>
      <c r="J14" s="2">
        <f t="shared" si="3"/>
        <v>203.47</v>
      </c>
      <c r="K14" s="18">
        <f t="shared" si="1"/>
        <v>32.82</v>
      </c>
      <c r="L14" s="18">
        <f t="shared" si="4"/>
        <v>236.29</v>
      </c>
      <c r="M14" s="2">
        <v>80.78</v>
      </c>
      <c r="N14" s="3">
        <v>2</v>
      </c>
      <c r="O14" s="10" t="s">
        <v>16</v>
      </c>
    </row>
    <row r="15" spans="1:15" ht="45.75" thickBot="1">
      <c r="A15" s="13">
        <v>6</v>
      </c>
      <c r="B15" s="39"/>
      <c r="C15" s="10">
        <v>2</v>
      </c>
      <c r="D15" s="8" t="s">
        <v>29</v>
      </c>
      <c r="E15" s="3" t="s">
        <v>36</v>
      </c>
      <c r="F15" s="3">
        <v>145.1</v>
      </c>
      <c r="G15" s="3">
        <v>6.35</v>
      </c>
      <c r="H15" s="3">
        <v>0</v>
      </c>
      <c r="I15" s="3">
        <v>11.36</v>
      </c>
      <c r="J15" s="2">
        <f t="shared" si="3"/>
        <v>162.81</v>
      </c>
      <c r="K15" s="18">
        <f t="shared" si="1"/>
        <v>26.26</v>
      </c>
      <c r="L15" s="18">
        <f t="shared" si="4"/>
        <v>189.07</v>
      </c>
      <c r="M15" s="3">
        <v>64.63</v>
      </c>
      <c r="N15" s="3">
        <v>2</v>
      </c>
      <c r="O15" s="10" t="s">
        <v>16</v>
      </c>
    </row>
    <row r="16" spans="1:15" ht="30.75" thickBot="1">
      <c r="A16" s="13">
        <v>7</v>
      </c>
      <c r="B16" s="39"/>
      <c r="C16" s="10">
        <v>2</v>
      </c>
      <c r="D16" s="8" t="s">
        <v>29</v>
      </c>
      <c r="E16" s="3" t="s">
        <v>37</v>
      </c>
      <c r="F16" s="3">
        <v>134.46</v>
      </c>
      <c r="G16" s="3">
        <v>5.39</v>
      </c>
      <c r="H16" s="3">
        <v>0</v>
      </c>
      <c r="I16" s="3">
        <v>8.25</v>
      </c>
      <c r="J16" s="2">
        <f t="shared" si="3"/>
        <v>148.1</v>
      </c>
      <c r="K16" s="18">
        <f t="shared" si="1"/>
        <v>23.89</v>
      </c>
      <c r="L16" s="18">
        <f t="shared" si="4"/>
        <v>171.99</v>
      </c>
      <c r="M16" s="3">
        <v>58.79</v>
      </c>
      <c r="N16" s="3">
        <v>1</v>
      </c>
      <c r="O16" s="10" t="s">
        <v>16</v>
      </c>
    </row>
    <row r="17" spans="1:15" ht="30.75" thickBot="1">
      <c r="A17" s="13">
        <v>8</v>
      </c>
      <c r="B17" s="39"/>
      <c r="C17" s="10">
        <v>3</v>
      </c>
      <c r="D17" s="8" t="s">
        <v>29</v>
      </c>
      <c r="E17" s="2" t="s">
        <v>38</v>
      </c>
      <c r="F17" s="3">
        <v>174.59</v>
      </c>
      <c r="G17" s="3">
        <v>12.13</v>
      </c>
      <c r="H17" s="3">
        <v>2.9</v>
      </c>
      <c r="I17" s="2">
        <v>13.85</v>
      </c>
      <c r="J17" s="2">
        <f t="shared" si="3"/>
        <v>203.47</v>
      </c>
      <c r="K17" s="18">
        <f t="shared" si="1"/>
        <v>32.82</v>
      </c>
      <c r="L17" s="18">
        <f t="shared" si="4"/>
        <v>236.29</v>
      </c>
      <c r="M17" s="2">
        <v>80.78</v>
      </c>
      <c r="N17" s="3">
        <v>2</v>
      </c>
      <c r="O17" s="10" t="s">
        <v>16</v>
      </c>
    </row>
    <row r="18" spans="1:15" ht="45.75" thickBot="1">
      <c r="A18" s="13">
        <v>9</v>
      </c>
      <c r="B18" s="39"/>
      <c r="C18" s="10">
        <v>3</v>
      </c>
      <c r="D18" s="8" t="s">
        <v>29</v>
      </c>
      <c r="E18" s="3" t="s">
        <v>41</v>
      </c>
      <c r="F18" s="3">
        <v>145.1</v>
      </c>
      <c r="G18" s="3">
        <v>6.35</v>
      </c>
      <c r="H18" s="3">
        <v>0</v>
      </c>
      <c r="I18" s="3">
        <v>11.36</v>
      </c>
      <c r="J18" s="2">
        <f t="shared" si="3"/>
        <v>162.81</v>
      </c>
      <c r="K18" s="18">
        <f t="shared" si="1"/>
        <v>26.26</v>
      </c>
      <c r="L18" s="18">
        <f t="shared" si="4"/>
        <v>189.07</v>
      </c>
      <c r="M18" s="3">
        <v>64.63</v>
      </c>
      <c r="N18" s="3">
        <v>2</v>
      </c>
      <c r="O18" s="10" t="s">
        <v>16</v>
      </c>
    </row>
    <row r="19" spans="1:15" ht="30.75" thickBot="1">
      <c r="A19" s="13">
        <v>10</v>
      </c>
      <c r="B19" s="39"/>
      <c r="C19" s="10">
        <v>3</v>
      </c>
      <c r="D19" s="8" t="s">
        <v>29</v>
      </c>
      <c r="E19" s="3" t="s">
        <v>42</v>
      </c>
      <c r="F19" s="3">
        <v>134.46</v>
      </c>
      <c r="G19" s="3">
        <v>5.39</v>
      </c>
      <c r="H19" s="3">
        <v>0</v>
      </c>
      <c r="I19" s="3">
        <v>8.25</v>
      </c>
      <c r="J19" s="2">
        <f t="shared" si="3"/>
        <v>148.1</v>
      </c>
      <c r="K19" s="18">
        <f t="shared" si="1"/>
        <v>23.89</v>
      </c>
      <c r="L19" s="18">
        <f t="shared" si="4"/>
        <v>171.99</v>
      </c>
      <c r="M19" s="3">
        <v>58.79</v>
      </c>
      <c r="N19" s="3">
        <v>1</v>
      </c>
      <c r="O19" s="10" t="s">
        <v>16</v>
      </c>
    </row>
    <row r="20" spans="1:15" ht="30.75" thickBot="1">
      <c r="A20" s="13">
        <v>11</v>
      </c>
      <c r="B20" s="39"/>
      <c r="C20" s="10">
        <v>4</v>
      </c>
      <c r="D20" s="8" t="s">
        <v>29</v>
      </c>
      <c r="E20" s="2" t="s">
        <v>39</v>
      </c>
      <c r="F20" s="3">
        <v>174.59</v>
      </c>
      <c r="G20" s="3">
        <v>12.13</v>
      </c>
      <c r="H20" s="3">
        <v>2.9</v>
      </c>
      <c r="I20" s="2">
        <v>13.85</v>
      </c>
      <c r="J20" s="2">
        <f t="shared" si="3"/>
        <v>203.47</v>
      </c>
      <c r="K20" s="18">
        <f t="shared" si="1"/>
        <v>32.82</v>
      </c>
      <c r="L20" s="18">
        <f t="shared" si="4"/>
        <v>236.29</v>
      </c>
      <c r="M20" s="2">
        <v>80.78</v>
      </c>
      <c r="N20" s="3">
        <v>2</v>
      </c>
      <c r="O20" s="10" t="s">
        <v>16</v>
      </c>
    </row>
    <row r="21" spans="1:15" ht="45.75" thickBot="1">
      <c r="A21" s="13">
        <v>12</v>
      </c>
      <c r="B21" s="39"/>
      <c r="C21" s="10">
        <v>4</v>
      </c>
      <c r="D21" s="8" t="s">
        <v>29</v>
      </c>
      <c r="E21" s="3" t="s">
        <v>43</v>
      </c>
      <c r="F21" s="3">
        <v>145.1</v>
      </c>
      <c r="G21" s="3">
        <v>6.35</v>
      </c>
      <c r="H21" s="3">
        <v>0</v>
      </c>
      <c r="I21" s="3">
        <v>11.36</v>
      </c>
      <c r="J21" s="2">
        <f t="shared" si="3"/>
        <v>162.81</v>
      </c>
      <c r="K21" s="18">
        <f t="shared" si="1"/>
        <v>26.26</v>
      </c>
      <c r="L21" s="18">
        <f t="shared" si="4"/>
        <v>189.07</v>
      </c>
      <c r="M21" s="3">
        <v>64.63</v>
      </c>
      <c r="N21" s="3">
        <v>2</v>
      </c>
      <c r="O21" s="10" t="s">
        <v>16</v>
      </c>
    </row>
    <row r="22" spans="1:15" ht="30.75" thickBot="1">
      <c r="A22" s="13">
        <v>13</v>
      </c>
      <c r="B22" s="39"/>
      <c r="C22" s="10">
        <v>4</v>
      </c>
      <c r="D22" s="8" t="s">
        <v>29</v>
      </c>
      <c r="E22" s="3" t="s">
        <v>44</v>
      </c>
      <c r="F22" s="3">
        <v>134.46</v>
      </c>
      <c r="G22" s="3">
        <v>5.39</v>
      </c>
      <c r="H22" s="3">
        <v>0</v>
      </c>
      <c r="I22" s="3">
        <v>8.25</v>
      </c>
      <c r="J22" s="2">
        <f t="shared" si="3"/>
        <v>148.1</v>
      </c>
      <c r="K22" s="18">
        <f t="shared" si="1"/>
        <v>23.89</v>
      </c>
      <c r="L22" s="18">
        <f t="shared" si="4"/>
        <v>171.99</v>
      </c>
      <c r="M22" s="3">
        <v>58.79</v>
      </c>
      <c r="N22" s="3">
        <v>1</v>
      </c>
      <c r="O22" s="10" t="s">
        <v>16</v>
      </c>
    </row>
    <row r="23" spans="1:15" ht="30.75" thickBot="1">
      <c r="A23" s="13">
        <v>14</v>
      </c>
      <c r="B23" s="39"/>
      <c r="C23" s="10">
        <v>5</v>
      </c>
      <c r="D23" s="8" t="s">
        <v>29</v>
      </c>
      <c r="E23" s="2" t="s">
        <v>40</v>
      </c>
      <c r="F23" s="3">
        <v>174.59</v>
      </c>
      <c r="G23" s="3"/>
      <c r="H23" s="3">
        <v>2.9</v>
      </c>
      <c r="I23" s="2">
        <v>13.85</v>
      </c>
      <c r="J23" s="2">
        <f t="shared" si="3"/>
        <v>191.34</v>
      </c>
      <c r="K23" s="18">
        <f t="shared" si="1"/>
        <v>30.86</v>
      </c>
      <c r="L23" s="18">
        <f t="shared" si="4"/>
        <v>222.2</v>
      </c>
      <c r="M23" s="3">
        <v>75.959999999999994</v>
      </c>
      <c r="N23" s="3">
        <v>2</v>
      </c>
      <c r="O23" s="10" t="s">
        <v>16</v>
      </c>
    </row>
    <row r="24" spans="1:15" ht="45.75" thickBot="1">
      <c r="A24" s="13">
        <v>15</v>
      </c>
      <c r="B24" s="39"/>
      <c r="C24" s="10">
        <v>5</v>
      </c>
      <c r="D24" s="8" t="s">
        <v>29</v>
      </c>
      <c r="E24" s="3" t="s">
        <v>45</v>
      </c>
      <c r="F24" s="3">
        <v>145.1</v>
      </c>
      <c r="G24" s="3"/>
      <c r="H24" s="3">
        <v>0</v>
      </c>
      <c r="I24" s="3">
        <v>11.36</v>
      </c>
      <c r="J24" s="2">
        <f t="shared" si="3"/>
        <v>156.45999999999998</v>
      </c>
      <c r="K24" s="18">
        <f t="shared" si="1"/>
        <v>25.24</v>
      </c>
      <c r="L24" s="18">
        <f t="shared" si="4"/>
        <v>181.7</v>
      </c>
      <c r="M24" s="3">
        <v>62.11</v>
      </c>
      <c r="N24" s="3">
        <v>2</v>
      </c>
      <c r="O24" s="10" t="s">
        <v>16</v>
      </c>
    </row>
    <row r="25" spans="1:15" ht="30.75" thickBot="1">
      <c r="A25" s="15">
        <v>16</v>
      </c>
      <c r="B25" s="40"/>
      <c r="C25" s="11">
        <v>5</v>
      </c>
      <c r="D25" s="8" t="s">
        <v>29</v>
      </c>
      <c r="E25" s="3" t="s">
        <v>46</v>
      </c>
      <c r="F25" s="3">
        <v>134.46</v>
      </c>
      <c r="G25" s="4"/>
      <c r="H25" s="4">
        <v>0</v>
      </c>
      <c r="I25" s="3">
        <v>8.25</v>
      </c>
      <c r="J25" s="2">
        <f t="shared" si="3"/>
        <v>142.71</v>
      </c>
      <c r="K25" s="18">
        <f t="shared" si="1"/>
        <v>23.02</v>
      </c>
      <c r="L25" s="18">
        <f t="shared" si="4"/>
        <v>165.73000000000002</v>
      </c>
      <c r="M25" s="4">
        <v>56.65</v>
      </c>
      <c r="N25" s="4">
        <v>1</v>
      </c>
      <c r="O25" s="11" t="s">
        <v>16</v>
      </c>
    </row>
    <row r="26" spans="1:15" ht="15.75" thickBot="1">
      <c r="A26" s="23" t="s">
        <v>19</v>
      </c>
      <c r="B26" s="24"/>
      <c r="C26" s="24"/>
      <c r="D26" s="25"/>
      <c r="E26" s="5"/>
      <c r="F26" s="5">
        <f t="shared" ref="F26:M26" si="5">SUM(F10:F25)</f>
        <v>2262.9699999999998</v>
      </c>
      <c r="G26" s="5">
        <f t="shared" si="5"/>
        <v>99.21</v>
      </c>
      <c r="H26" s="5">
        <f t="shared" si="5"/>
        <v>14.5</v>
      </c>
      <c r="I26" s="5">
        <f t="shared" si="5"/>
        <v>171.31</v>
      </c>
      <c r="J26" s="5">
        <f t="shared" si="5"/>
        <v>2547.9900000000002</v>
      </c>
      <c r="K26" s="5">
        <f t="shared" si="5"/>
        <v>410.98999999999995</v>
      </c>
      <c r="L26" s="5">
        <f t="shared" si="5"/>
        <v>2958.9799999999991</v>
      </c>
      <c r="M26" s="19">
        <f t="shared" si="5"/>
        <v>1011.5</v>
      </c>
      <c r="N26" s="5">
        <v>25</v>
      </c>
      <c r="O26" s="21" t="s">
        <v>16</v>
      </c>
    </row>
    <row r="27" spans="1:15" ht="32.450000000000003" customHeight="1" thickBot="1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8"/>
      <c r="M27" s="1" t="s">
        <v>17</v>
      </c>
      <c r="N27" s="3">
        <v>2</v>
      </c>
      <c r="O27" s="14">
        <v>1</v>
      </c>
    </row>
    <row r="28" spans="1:15" ht="33.6" customHeight="1" thickBot="1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1"/>
      <c r="M28" s="17" t="s">
        <v>18</v>
      </c>
      <c r="N28" s="16">
        <v>27</v>
      </c>
      <c r="O28" s="22">
        <v>1</v>
      </c>
    </row>
    <row r="29" spans="1:15" ht="15.75" thickTop="1"/>
    <row r="31" spans="1:15">
      <c r="A31" s="6" t="s">
        <v>20</v>
      </c>
    </row>
    <row r="32" spans="1:15">
      <c r="A32" s="7" t="s">
        <v>21</v>
      </c>
    </row>
    <row r="33" spans="1:1">
      <c r="A33" s="7" t="s">
        <v>22</v>
      </c>
    </row>
    <row r="34" spans="1:1">
      <c r="A34" s="7" t="s">
        <v>23</v>
      </c>
    </row>
    <row r="35" spans="1:1">
      <c r="A35" s="7" t="s">
        <v>24</v>
      </c>
    </row>
    <row r="36" spans="1:1">
      <c r="A36" s="7" t="s">
        <v>25</v>
      </c>
    </row>
    <row r="37" spans="1:1">
      <c r="A37" s="7" t="s">
        <v>26</v>
      </c>
    </row>
  </sheetData>
  <mergeCells count="20">
    <mergeCell ref="A4:M4"/>
    <mergeCell ref="N4:O4"/>
    <mergeCell ref="A5:O6"/>
    <mergeCell ref="A7:A9"/>
    <mergeCell ref="B7:B9"/>
    <mergeCell ref="C7:C9"/>
    <mergeCell ref="D7:D9"/>
    <mergeCell ref="E7:E9"/>
    <mergeCell ref="F7:F9"/>
    <mergeCell ref="G7:G9"/>
    <mergeCell ref="N7:O8"/>
    <mergeCell ref="M7:M9"/>
    <mergeCell ref="A26:D26"/>
    <mergeCell ref="A27:L28"/>
    <mergeCell ref="H7:H9"/>
    <mergeCell ref="I7:I9"/>
    <mergeCell ref="J7:J9"/>
    <mergeCell ref="K7:K9"/>
    <mergeCell ref="L7:L9"/>
    <mergeCell ref="B10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S J Aasish Krishna</dc:creator>
  <cp:lastModifiedBy>Admin</cp:lastModifiedBy>
  <dcterms:created xsi:type="dcterms:W3CDTF">2015-06-05T18:17:20Z</dcterms:created>
  <dcterms:modified xsi:type="dcterms:W3CDTF">2026-04-06T06:57:16Z</dcterms:modified>
</cp:coreProperties>
</file>