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RERA" sheetId="1" r:id="rId1"/>
  </sheets>
  <calcPr calcId="124519" iterateDelta="1E-4"/>
</workbook>
</file>

<file path=xl/calcChain.xml><?xml version="1.0" encoding="utf-8"?>
<calcChain xmlns="http://schemas.openxmlformats.org/spreadsheetml/2006/main">
  <c r="L89" i="1"/>
  <c r="L91" s="1"/>
  <c r="M89"/>
  <c r="M91" s="1"/>
  <c r="I87"/>
  <c r="J87" s="1"/>
  <c r="F2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F89"/>
  <c r="I23" l="1"/>
  <c r="J23" s="1"/>
  <c r="I39"/>
  <c r="J39" s="1"/>
  <c r="I71"/>
  <c r="J71" s="1"/>
  <c r="I55"/>
  <c r="J55" s="1"/>
  <c r="I85"/>
  <c r="J85" s="1"/>
  <c r="I81"/>
  <c r="J81" s="1"/>
  <c r="I77"/>
  <c r="J77" s="1"/>
  <c r="I73"/>
  <c r="J73" s="1"/>
  <c r="I86"/>
  <c r="J86" s="1"/>
  <c r="I82"/>
  <c r="J82" s="1"/>
  <c r="I78"/>
  <c r="J78" s="1"/>
  <c r="I74"/>
  <c r="J74" s="1"/>
  <c r="I83"/>
  <c r="J83" s="1"/>
  <c r="I79"/>
  <c r="J79" s="1"/>
  <c r="I75"/>
  <c r="J75" s="1"/>
  <c r="I84"/>
  <c r="J84" s="1"/>
  <c r="I80"/>
  <c r="J80" s="1"/>
  <c r="I76"/>
  <c r="J76" s="1"/>
  <c r="I72"/>
  <c r="J72" s="1"/>
  <c r="I69"/>
  <c r="J69" s="1"/>
  <c r="I65"/>
  <c r="J65" s="1"/>
  <c r="I61"/>
  <c r="J61" s="1"/>
  <c r="I57"/>
  <c r="J57" s="1"/>
  <c r="I70"/>
  <c r="J70" s="1"/>
  <c r="I66"/>
  <c r="J66" s="1"/>
  <c r="I62"/>
  <c r="J62" s="1"/>
  <c r="I58"/>
  <c r="J58" s="1"/>
  <c r="I67"/>
  <c r="J67" s="1"/>
  <c r="I63"/>
  <c r="J63" s="1"/>
  <c r="I59"/>
  <c r="J59" s="1"/>
  <c r="I68"/>
  <c r="J68" s="1"/>
  <c r="I64"/>
  <c r="J64" s="1"/>
  <c r="I60"/>
  <c r="J60" s="1"/>
  <c r="I56"/>
  <c r="J56" s="1"/>
  <c r="I52"/>
  <c r="J52" s="1"/>
  <c r="I48"/>
  <c r="J48" s="1"/>
  <c r="I44"/>
  <c r="J44" s="1"/>
  <c r="I40"/>
  <c r="J40" s="1"/>
  <c r="I41"/>
  <c r="J41" s="1"/>
  <c r="I54"/>
  <c r="J54" s="1"/>
  <c r="I50"/>
  <c r="J50" s="1"/>
  <c r="I46"/>
  <c r="J46" s="1"/>
  <c r="I42"/>
  <c r="J42" s="1"/>
  <c r="I47"/>
  <c r="J47" s="1"/>
  <c r="I43"/>
  <c r="J43" s="1"/>
  <c r="I53"/>
  <c r="J53" s="1"/>
  <c r="I49"/>
  <c r="J49" s="1"/>
  <c r="I45"/>
  <c r="J45" s="1"/>
  <c r="I51"/>
  <c r="J51" s="1"/>
  <c r="I36"/>
  <c r="J36" s="1"/>
  <c r="I32"/>
  <c r="J32" s="1"/>
  <c r="I28"/>
  <c r="J28" s="1"/>
  <c r="I24"/>
  <c r="J24" s="1"/>
  <c r="I37"/>
  <c r="J37" s="1"/>
  <c r="I33"/>
  <c r="J33" s="1"/>
  <c r="I29"/>
  <c r="J29" s="1"/>
  <c r="I25"/>
  <c r="J25" s="1"/>
  <c r="I34"/>
  <c r="J34" s="1"/>
  <c r="I30"/>
  <c r="J30" s="1"/>
  <c r="I26"/>
  <c r="J26" s="1"/>
  <c r="I35"/>
  <c r="J35" s="1"/>
  <c r="I31"/>
  <c r="J31" s="1"/>
  <c r="I27"/>
  <c r="J27" s="1"/>
  <c r="I38"/>
  <c r="J38" s="1"/>
  <c r="I22"/>
  <c r="J22" s="1"/>
  <c r="I20"/>
  <c r="J20" s="1"/>
  <c r="I12"/>
  <c r="J12" s="1"/>
  <c r="I10"/>
  <c r="J10" s="1"/>
  <c r="I13"/>
  <c r="J13" s="1"/>
  <c r="I9"/>
  <c r="J9" s="1"/>
  <c r="I14"/>
  <c r="J14" s="1"/>
  <c r="I15"/>
  <c r="J15" s="1"/>
  <c r="I8"/>
  <c r="J8" s="1"/>
  <c r="I19"/>
  <c r="J19" s="1"/>
  <c r="I11"/>
  <c r="J11" s="1"/>
  <c r="I18"/>
  <c r="J18" s="1"/>
  <c r="I17"/>
  <c r="J17" s="1"/>
  <c r="I16"/>
  <c r="J16" s="1"/>
  <c r="I21"/>
  <c r="J21" s="1"/>
  <c r="K8"/>
  <c r="J89" l="1"/>
  <c r="K89"/>
</calcChain>
</file>

<file path=xl/sharedStrings.xml><?xml version="1.0" encoding="utf-8"?>
<sst xmlns="http://schemas.openxmlformats.org/spreadsheetml/2006/main" count="181" uniqueCount="29">
  <si>
    <t>Plot area</t>
  </si>
  <si>
    <t>Total Carpet Area</t>
  </si>
  <si>
    <t>Exclusive Balcony (sq.m)</t>
  </si>
  <si>
    <t>Exclusive Verandah/Utility/ Service/Open Terrace (sq.m)</t>
  </si>
  <si>
    <t>Total Area (sq.m)</t>
  </si>
  <si>
    <t>UDS land Area (sq.m)</t>
  </si>
  <si>
    <t>Car Parking (Nos.)</t>
  </si>
  <si>
    <t>SI.No.</t>
  </si>
  <si>
    <t>Block</t>
  </si>
  <si>
    <t>Floor</t>
  </si>
  <si>
    <t>Type</t>
  </si>
  <si>
    <t>Covered</t>
  </si>
  <si>
    <t>Open</t>
  </si>
  <si>
    <t xml:space="preserve">Total Common Area </t>
  </si>
  <si>
    <t>RERA Carpet Area (sec 2(k)) (sq.m)</t>
  </si>
  <si>
    <t>Proportionate Common Area (sq.m)</t>
  </si>
  <si>
    <t>2BHK</t>
  </si>
  <si>
    <t>Flat No.</t>
  </si>
  <si>
    <t xml:space="preserve">First </t>
  </si>
  <si>
    <t>Second</t>
  </si>
  <si>
    <t>Third</t>
  </si>
  <si>
    <t>Fourth</t>
  </si>
  <si>
    <t>Fifth</t>
  </si>
  <si>
    <t>3BHK</t>
  </si>
  <si>
    <t>L-2BHK</t>
  </si>
  <si>
    <t>Visitors Parking</t>
  </si>
  <si>
    <t>Total</t>
  </si>
  <si>
    <t>Ward –B, Block No.39, T.S.No. 35/1, Survey No. 245/1B of Hosur Village, Hosur Taluk, Krishnagiri District.</t>
  </si>
  <si>
    <t>CARPET AREA STATEMENT</t>
  </si>
</sst>
</file>

<file path=xl/styles.xml><?xml version="1.0" encoding="utf-8"?>
<styleSheet xmlns="http://schemas.openxmlformats.org/spreadsheetml/2006/main">
  <numFmts count="4">
    <numFmt numFmtId="164" formatCode="&quot; &quot;#,##0.00&quot; &quot;;&quot; -&quot;#,##0.00&quot; &quot;;&quot; -&quot;#&quot; &quot;;&quot; &quot;@&quot; &quot;"/>
    <numFmt numFmtId="165" formatCode="#,##0.00&quot; &quot;;&quot; -&quot;#,##0.00&quot; &quot;;&quot; -&quot;#&quot; &quot;;@&quot; &quot;"/>
    <numFmt numFmtId="166" formatCode="[$-4009]General"/>
    <numFmt numFmtId="167" formatCode="[$Rs.-4009]#,##0.00;[Red]&quot;-&quot;[$Rs.-4009]#,##0.00"/>
  </numFmts>
  <fonts count="10"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5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164" fontId="1" fillId="0" borderId="0" applyBorder="0" applyProtection="0"/>
    <xf numFmtId="165" fontId="2" fillId="0" borderId="0" applyBorder="0" applyProtection="0"/>
    <xf numFmtId="166" fontId="2" fillId="0" borderId="0" applyBorder="0" applyProtection="0"/>
    <xf numFmtId="166" fontId="3" fillId="0" borderId="0" applyBorder="0" applyProtection="0"/>
    <xf numFmtId="0" fontId="4" fillId="0" borderId="0" applyNumberFormat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166" fontId="1" fillId="0" borderId="0" applyBorder="0" applyProtection="0"/>
    <xf numFmtId="0" fontId="5" fillId="0" borderId="0" applyNumberFormat="0" applyBorder="0" applyProtection="0"/>
    <xf numFmtId="167" fontId="5" fillId="0" borderId="0" applyBorder="0" applyProtection="0"/>
  </cellStyleXfs>
  <cellXfs count="40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3" fillId="0" borderId="1" xfId="0" applyFont="1" applyBorder="1"/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top"/>
    </xf>
    <xf numFmtId="0" fontId="0" fillId="2" borderId="1" xfId="0" applyFill="1" applyBorder="1"/>
    <xf numFmtId="4" fontId="3" fillId="2" borderId="1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7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0" fontId="7" fillId="0" borderId="3" xfId="0" applyFont="1" applyBorder="1"/>
    <xf numFmtId="0" fontId="3" fillId="0" borderId="4" xfId="0" applyFont="1" applyBorder="1"/>
    <xf numFmtId="0" fontId="7" fillId="0" borderId="4" xfId="0" applyFont="1" applyBorder="1"/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0" fontId="9" fillId="2" borderId="11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</cellXfs>
  <cellStyles count="10">
    <cellStyle name="Comma 2" xfId="1"/>
    <cellStyle name="Excel Built-in Comma" xfId="2"/>
    <cellStyle name="Excel Built-in Normal" xfId="3"/>
    <cellStyle name="Excel Built-in Normal 1" xfId="4"/>
    <cellStyle name="Heading" xfId="5"/>
    <cellStyle name="Heading1" xfId="6"/>
    <cellStyle name="Normal" xfId="0" builtinId="0" customBuiltin="1"/>
    <cellStyle name="Normal 2" xfId="7"/>
    <cellStyle name="Result" xfId="8"/>
    <cellStyle name="Result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1"/>
  <sheetViews>
    <sheetView tabSelected="1" topLeftCell="A4" zoomScale="85" zoomScaleNormal="85" workbookViewId="0">
      <selection activeCell="AA21" sqref="AA21"/>
    </sheetView>
  </sheetViews>
  <sheetFormatPr defaultColWidth="8.75" defaultRowHeight="15"/>
  <cols>
    <col min="1" max="1" width="5.75" style="3" customWidth="1"/>
    <col min="2" max="2" width="5" style="3" bestFit="1" customWidth="1"/>
    <col min="3" max="3" width="6.75" style="3" bestFit="1" customWidth="1"/>
    <col min="4" max="4" width="6.875" style="3" bestFit="1" customWidth="1"/>
    <col min="5" max="5" width="6.375" style="3" customWidth="1"/>
    <col min="6" max="7" width="12.25" style="3" customWidth="1"/>
    <col min="8" max="8" width="12.625" style="3" customWidth="1"/>
    <col min="9" max="9" width="12.875" style="3" customWidth="1"/>
    <col min="10" max="10" width="12.25" style="3" customWidth="1"/>
    <col min="11" max="11" width="10" style="3" customWidth="1"/>
    <col min="12" max="12" width="8.125" style="3" customWidth="1"/>
    <col min="13" max="13" width="9.625" style="3" customWidth="1"/>
    <col min="14" max="1022" width="8.125" style="3" customWidth="1"/>
    <col min="1023" max="1023" width="8.75" style="3" customWidth="1"/>
    <col min="1024" max="16384" width="8.75" style="3"/>
  </cols>
  <sheetData>
    <row r="1" spans="1:17" customFormat="1" hidden="1">
      <c r="A1" s="1"/>
      <c r="B1" s="32" t="s">
        <v>0</v>
      </c>
      <c r="C1" s="32"/>
      <c r="D1" s="32"/>
      <c r="E1" s="1"/>
      <c r="F1" s="14">
        <v>3755.72</v>
      </c>
      <c r="G1" s="1"/>
      <c r="H1" s="1"/>
      <c r="I1" s="1"/>
      <c r="J1" s="1"/>
      <c r="K1" s="1"/>
      <c r="L1" s="33"/>
      <c r="M1" s="33"/>
    </row>
    <row r="2" spans="1:17" customFormat="1" hidden="1">
      <c r="A2" s="1"/>
      <c r="B2" s="31" t="s">
        <v>13</v>
      </c>
      <c r="C2" s="31"/>
      <c r="D2" s="31"/>
      <c r="E2" s="1"/>
      <c r="F2" s="2">
        <f>22004/10.764</f>
        <v>2044.2214790040878</v>
      </c>
      <c r="G2" s="1"/>
      <c r="H2" s="1"/>
      <c r="I2" s="1"/>
      <c r="J2" s="1"/>
      <c r="K2" s="1"/>
      <c r="L2" s="13"/>
      <c r="M2" s="13"/>
    </row>
    <row r="3" spans="1:17" s="7" customFormat="1" ht="19.5" hidden="1">
      <c r="A3" s="4"/>
      <c r="B3" s="31" t="s">
        <v>1</v>
      </c>
      <c r="C3" s="31"/>
      <c r="D3" s="31"/>
      <c r="E3" s="4"/>
      <c r="F3" s="5">
        <v>7038.9</v>
      </c>
      <c r="G3" s="4"/>
      <c r="H3" s="6"/>
      <c r="I3" s="4"/>
      <c r="J3" s="4"/>
      <c r="K3" s="4"/>
      <c r="L3" s="33"/>
      <c r="M3" s="33"/>
    </row>
    <row r="4" spans="1:17" s="7" customFormat="1" ht="19.5" customHeight="1">
      <c r="A4" s="34" t="s">
        <v>27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6"/>
    </row>
    <row r="5" spans="1:17" s="7" customFormat="1" ht="18.75">
      <c r="A5" s="37" t="s">
        <v>28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9"/>
    </row>
    <row r="6" spans="1:17" s="7" customFormat="1" ht="43.15" customHeight="1">
      <c r="A6" s="29" t="s">
        <v>7</v>
      </c>
      <c r="B6" s="29" t="s">
        <v>8</v>
      </c>
      <c r="C6" s="29" t="s">
        <v>9</v>
      </c>
      <c r="D6" s="29" t="s">
        <v>17</v>
      </c>
      <c r="E6" s="29" t="s">
        <v>10</v>
      </c>
      <c r="F6" s="29" t="s">
        <v>14</v>
      </c>
      <c r="G6" s="29" t="s">
        <v>2</v>
      </c>
      <c r="H6" s="29" t="s">
        <v>3</v>
      </c>
      <c r="I6" s="29" t="s">
        <v>15</v>
      </c>
      <c r="J6" s="29" t="s">
        <v>4</v>
      </c>
      <c r="K6" s="29" t="s">
        <v>5</v>
      </c>
      <c r="L6" s="28" t="s">
        <v>6</v>
      </c>
      <c r="M6" s="28"/>
    </row>
    <row r="7" spans="1:17" s="7" customFormat="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8" t="s">
        <v>11</v>
      </c>
      <c r="M7" s="8" t="s">
        <v>12</v>
      </c>
      <c r="O7"/>
      <c r="P7"/>
      <c r="Q7"/>
    </row>
    <row r="8" spans="1:17" customFormat="1">
      <c r="A8" s="9">
        <v>1</v>
      </c>
      <c r="B8" s="9">
        <v>1</v>
      </c>
      <c r="C8" s="9" t="s">
        <v>18</v>
      </c>
      <c r="D8" s="9">
        <v>101</v>
      </c>
      <c r="E8" s="9" t="s">
        <v>23</v>
      </c>
      <c r="F8" s="11">
        <v>95.2</v>
      </c>
      <c r="G8" s="11">
        <v>0</v>
      </c>
      <c r="H8" s="11">
        <v>0</v>
      </c>
      <c r="I8" s="12">
        <f>(F8/F$3)*F$2</f>
        <v>27.64776950960934</v>
      </c>
      <c r="J8" s="12">
        <f>F8+I8</f>
        <v>122.84776950960935</v>
      </c>
      <c r="K8" s="12">
        <f t="shared" ref="K8:K71" si="0">(F8/F$3)*F$1</f>
        <v>50.795514071800994</v>
      </c>
      <c r="L8" s="9">
        <v>1</v>
      </c>
      <c r="M8" s="9"/>
    </row>
    <row r="9" spans="1:17" customFormat="1">
      <c r="A9" s="9">
        <v>2</v>
      </c>
      <c r="B9" s="9">
        <v>1</v>
      </c>
      <c r="C9" s="9" t="s">
        <v>18</v>
      </c>
      <c r="D9" s="9">
        <v>102</v>
      </c>
      <c r="E9" s="9" t="s">
        <v>23</v>
      </c>
      <c r="F9" s="11">
        <v>100.29</v>
      </c>
      <c r="G9" s="11">
        <v>0</v>
      </c>
      <c r="H9" s="11">
        <v>0</v>
      </c>
      <c r="I9" s="12">
        <f t="shared" ref="I9:I21" si="1">(F9/F$3)*F$2</f>
        <v>29.125995841583201</v>
      </c>
      <c r="J9" s="12">
        <f t="shared" ref="J9:J22" si="2">F9+G9+I9</f>
        <v>129.4159958415832</v>
      </c>
      <c r="K9" s="12">
        <f t="shared" si="0"/>
        <v>53.51136666240464</v>
      </c>
      <c r="L9" s="9">
        <v>2</v>
      </c>
      <c r="M9" s="9"/>
    </row>
    <row r="10" spans="1:17" customFormat="1">
      <c r="A10" s="9">
        <v>3</v>
      </c>
      <c r="B10" s="9">
        <v>1</v>
      </c>
      <c r="C10" s="9" t="s">
        <v>18</v>
      </c>
      <c r="D10" s="9">
        <v>103</v>
      </c>
      <c r="E10" s="9" t="s">
        <v>23</v>
      </c>
      <c r="F10" s="11">
        <v>100.29</v>
      </c>
      <c r="G10" s="11">
        <v>0</v>
      </c>
      <c r="H10" s="11">
        <v>0</v>
      </c>
      <c r="I10" s="12">
        <f t="shared" si="1"/>
        <v>29.125995841583201</v>
      </c>
      <c r="J10" s="12">
        <f t="shared" si="2"/>
        <v>129.4159958415832</v>
      </c>
      <c r="K10" s="12">
        <f t="shared" si="0"/>
        <v>53.51136666240464</v>
      </c>
      <c r="L10" s="9">
        <v>1</v>
      </c>
      <c r="M10" s="9"/>
    </row>
    <row r="11" spans="1:17" customFormat="1">
      <c r="A11" s="9">
        <v>4</v>
      </c>
      <c r="B11" s="9">
        <v>1</v>
      </c>
      <c r="C11" s="9" t="s">
        <v>18</v>
      </c>
      <c r="D11" s="9">
        <v>104</v>
      </c>
      <c r="E11" s="9" t="s">
        <v>23</v>
      </c>
      <c r="F11" s="11">
        <v>100.29</v>
      </c>
      <c r="G11" s="11">
        <v>0</v>
      </c>
      <c r="H11" s="11">
        <v>0</v>
      </c>
      <c r="I11" s="12">
        <f t="shared" si="1"/>
        <v>29.125995841583201</v>
      </c>
      <c r="J11" s="12">
        <f t="shared" si="2"/>
        <v>129.4159958415832</v>
      </c>
      <c r="K11" s="12">
        <f t="shared" si="0"/>
        <v>53.51136666240464</v>
      </c>
      <c r="L11" s="9">
        <v>1</v>
      </c>
      <c r="M11" s="9"/>
    </row>
    <row r="12" spans="1:17" customFormat="1">
      <c r="A12" s="9">
        <v>5</v>
      </c>
      <c r="B12" s="9">
        <v>1</v>
      </c>
      <c r="C12" s="9" t="s">
        <v>18</v>
      </c>
      <c r="D12" s="9">
        <v>105</v>
      </c>
      <c r="E12" s="9" t="s">
        <v>23</v>
      </c>
      <c r="F12" s="11">
        <v>100.29</v>
      </c>
      <c r="G12" s="11">
        <v>0</v>
      </c>
      <c r="H12" s="11">
        <v>0</v>
      </c>
      <c r="I12" s="12">
        <f t="shared" si="1"/>
        <v>29.125995841583201</v>
      </c>
      <c r="J12" s="12">
        <f t="shared" si="2"/>
        <v>129.4159958415832</v>
      </c>
      <c r="K12" s="12">
        <f t="shared" si="0"/>
        <v>53.51136666240464</v>
      </c>
      <c r="L12" s="9">
        <v>1</v>
      </c>
      <c r="M12" s="9"/>
    </row>
    <row r="13" spans="1:17" customFormat="1">
      <c r="A13" s="9">
        <v>6</v>
      </c>
      <c r="B13" s="9">
        <v>1</v>
      </c>
      <c r="C13" s="9" t="s">
        <v>18</v>
      </c>
      <c r="D13" s="9">
        <v>106</v>
      </c>
      <c r="E13" s="9" t="s">
        <v>23</v>
      </c>
      <c r="F13" s="11">
        <v>100.29</v>
      </c>
      <c r="G13" s="11">
        <v>0</v>
      </c>
      <c r="H13" s="11">
        <v>0</v>
      </c>
      <c r="I13" s="12">
        <f t="shared" si="1"/>
        <v>29.125995841583201</v>
      </c>
      <c r="J13" s="12">
        <f t="shared" si="2"/>
        <v>129.4159958415832</v>
      </c>
      <c r="K13" s="12">
        <f t="shared" si="0"/>
        <v>53.51136666240464</v>
      </c>
      <c r="L13" s="9">
        <v>1</v>
      </c>
      <c r="M13" s="9"/>
    </row>
    <row r="14" spans="1:17" customFormat="1">
      <c r="A14" s="9">
        <v>7</v>
      </c>
      <c r="B14" s="9">
        <v>1</v>
      </c>
      <c r="C14" s="9" t="s">
        <v>18</v>
      </c>
      <c r="D14" s="9">
        <v>107</v>
      </c>
      <c r="E14" s="9" t="s">
        <v>23</v>
      </c>
      <c r="F14" s="11">
        <v>101.95</v>
      </c>
      <c r="G14" s="11">
        <v>0</v>
      </c>
      <c r="H14" s="11">
        <v>0</v>
      </c>
      <c r="I14" s="12">
        <f t="shared" si="1"/>
        <v>29.608089301519662</v>
      </c>
      <c r="J14" s="12">
        <f t="shared" si="2"/>
        <v>131.55808930151966</v>
      </c>
      <c r="K14" s="12">
        <f t="shared" si="0"/>
        <v>54.397086760715453</v>
      </c>
      <c r="L14" s="9">
        <v>2</v>
      </c>
      <c r="M14" s="9"/>
    </row>
    <row r="15" spans="1:17" customFormat="1">
      <c r="A15" s="9">
        <v>8</v>
      </c>
      <c r="B15" s="9">
        <v>1</v>
      </c>
      <c r="C15" s="9" t="s">
        <v>18</v>
      </c>
      <c r="D15" s="9">
        <v>108</v>
      </c>
      <c r="E15" s="9" t="s">
        <v>16</v>
      </c>
      <c r="F15" s="11">
        <v>100.47</v>
      </c>
      <c r="G15" s="11">
        <v>0</v>
      </c>
      <c r="H15" s="11">
        <v>0</v>
      </c>
      <c r="I15" s="12">
        <f t="shared" si="1"/>
        <v>29.17827103603414</v>
      </c>
      <c r="J15" s="12">
        <f t="shared" si="2"/>
        <v>129.64827103603415</v>
      </c>
      <c r="K15" s="12">
        <f t="shared" si="0"/>
        <v>53.607408600775692</v>
      </c>
      <c r="L15" s="9">
        <v>1</v>
      </c>
      <c r="M15" s="9">
        <v>1</v>
      </c>
    </row>
    <row r="16" spans="1:17" customFormat="1">
      <c r="A16" s="9">
        <v>9</v>
      </c>
      <c r="B16" s="9">
        <v>1</v>
      </c>
      <c r="C16" s="9" t="s">
        <v>18</v>
      </c>
      <c r="D16" s="9">
        <v>109</v>
      </c>
      <c r="E16" s="9" t="s">
        <v>16</v>
      </c>
      <c r="F16" s="11">
        <v>81.14</v>
      </c>
      <c r="G16" s="11">
        <v>0</v>
      </c>
      <c r="H16" s="11">
        <v>0</v>
      </c>
      <c r="I16" s="12">
        <f t="shared" si="1"/>
        <v>23.564495987496866</v>
      </c>
      <c r="J16" s="12">
        <f t="shared" si="2"/>
        <v>104.70449598749687</v>
      </c>
      <c r="K16" s="12">
        <f t="shared" si="0"/>
        <v>43.293571552373237</v>
      </c>
      <c r="L16" s="9">
        <v>1</v>
      </c>
      <c r="M16" s="9"/>
    </row>
    <row r="17" spans="1:13" customFormat="1">
      <c r="A17" s="9">
        <v>10</v>
      </c>
      <c r="B17" s="9">
        <v>1</v>
      </c>
      <c r="C17" s="9" t="s">
        <v>18</v>
      </c>
      <c r="D17" s="9">
        <v>110</v>
      </c>
      <c r="E17" s="9" t="s">
        <v>16</v>
      </c>
      <c r="F17" s="11">
        <v>77.67</v>
      </c>
      <c r="G17" s="11">
        <v>0</v>
      </c>
      <c r="H17" s="11">
        <v>0</v>
      </c>
      <c r="I17" s="12">
        <f t="shared" si="1"/>
        <v>22.556746405581485</v>
      </c>
      <c r="J17" s="12">
        <f t="shared" si="2"/>
        <v>100.22674640558148</v>
      </c>
      <c r="K17" s="12">
        <f t="shared" si="0"/>
        <v>41.442096407109062</v>
      </c>
      <c r="L17" s="9">
        <v>1</v>
      </c>
      <c r="M17" s="9"/>
    </row>
    <row r="18" spans="1:13" customFormat="1">
      <c r="A18" s="9">
        <v>11</v>
      </c>
      <c r="B18" s="9">
        <v>1</v>
      </c>
      <c r="C18" s="9" t="s">
        <v>18</v>
      </c>
      <c r="D18" s="9">
        <v>111</v>
      </c>
      <c r="E18" s="9" t="s">
        <v>16</v>
      </c>
      <c r="F18" s="11">
        <v>77.67</v>
      </c>
      <c r="G18" s="11">
        <v>0</v>
      </c>
      <c r="H18" s="11">
        <v>0</v>
      </c>
      <c r="I18" s="12">
        <f t="shared" si="1"/>
        <v>22.556746405581485</v>
      </c>
      <c r="J18" s="12">
        <f t="shared" si="2"/>
        <v>100.22674640558148</v>
      </c>
      <c r="K18" s="12">
        <f t="shared" si="0"/>
        <v>41.442096407109062</v>
      </c>
      <c r="L18" s="9">
        <v>1</v>
      </c>
      <c r="M18" s="9"/>
    </row>
    <row r="19" spans="1:13" customFormat="1">
      <c r="A19" s="9">
        <v>12</v>
      </c>
      <c r="B19" s="9">
        <v>1</v>
      </c>
      <c r="C19" s="9" t="s">
        <v>18</v>
      </c>
      <c r="D19" s="9">
        <v>112</v>
      </c>
      <c r="E19" s="9" t="s">
        <v>16</v>
      </c>
      <c r="F19" s="11">
        <v>77.67</v>
      </c>
      <c r="G19" s="11">
        <v>0</v>
      </c>
      <c r="H19" s="11">
        <v>0</v>
      </c>
      <c r="I19" s="12">
        <f t="shared" si="1"/>
        <v>22.556746405581485</v>
      </c>
      <c r="J19" s="12">
        <f t="shared" si="2"/>
        <v>100.22674640558148</v>
      </c>
      <c r="K19" s="12">
        <f t="shared" si="0"/>
        <v>41.442096407109062</v>
      </c>
      <c r="L19" s="9">
        <v>1</v>
      </c>
      <c r="M19" s="9"/>
    </row>
    <row r="20" spans="1:13" customFormat="1">
      <c r="A20" s="9">
        <v>13</v>
      </c>
      <c r="B20" s="9">
        <v>1</v>
      </c>
      <c r="C20" s="9" t="s">
        <v>18</v>
      </c>
      <c r="D20" s="9">
        <v>113</v>
      </c>
      <c r="E20" s="9" t="s">
        <v>24</v>
      </c>
      <c r="F20" s="11">
        <v>77.67</v>
      </c>
      <c r="G20" s="11">
        <v>0</v>
      </c>
      <c r="H20" s="11">
        <v>0</v>
      </c>
      <c r="I20" s="12">
        <f t="shared" ref="I20" si="3">(F20/F$3)*F$2</f>
        <v>22.556746405581485</v>
      </c>
      <c r="J20" s="12">
        <f t="shared" si="2"/>
        <v>100.22674640558148</v>
      </c>
      <c r="K20" s="12">
        <f t="shared" si="0"/>
        <v>41.442096407109062</v>
      </c>
      <c r="L20" s="9">
        <v>1</v>
      </c>
      <c r="M20" s="9"/>
    </row>
    <row r="21" spans="1:13" customFormat="1">
      <c r="A21" s="9">
        <v>14</v>
      </c>
      <c r="B21" s="9">
        <v>1</v>
      </c>
      <c r="C21" s="9" t="s">
        <v>18</v>
      </c>
      <c r="D21" s="9">
        <v>114</v>
      </c>
      <c r="E21" s="9" t="s">
        <v>16</v>
      </c>
      <c r="F21" s="11">
        <v>77.67</v>
      </c>
      <c r="G21" s="11">
        <v>0</v>
      </c>
      <c r="H21" s="11">
        <v>0</v>
      </c>
      <c r="I21" s="12">
        <f t="shared" si="1"/>
        <v>22.556746405581485</v>
      </c>
      <c r="J21" s="12">
        <f t="shared" si="2"/>
        <v>100.22674640558148</v>
      </c>
      <c r="K21" s="12">
        <f t="shared" si="0"/>
        <v>41.442096407109062</v>
      </c>
      <c r="L21" s="9">
        <v>1</v>
      </c>
      <c r="M21" s="9"/>
    </row>
    <row r="22" spans="1:13" customFormat="1">
      <c r="A22" s="9">
        <v>15</v>
      </c>
      <c r="B22" s="9">
        <v>1</v>
      </c>
      <c r="C22" s="9" t="s">
        <v>18</v>
      </c>
      <c r="D22" s="9">
        <v>115</v>
      </c>
      <c r="E22" s="9" t="s">
        <v>16</v>
      </c>
      <c r="F22" s="11">
        <v>77.67</v>
      </c>
      <c r="G22" s="11">
        <v>0</v>
      </c>
      <c r="H22" s="11">
        <v>0</v>
      </c>
      <c r="I22" s="12">
        <f t="shared" ref="I22" si="4">(F22/F$3)*F$2</f>
        <v>22.556746405581485</v>
      </c>
      <c r="J22" s="12">
        <f t="shared" si="2"/>
        <v>100.22674640558148</v>
      </c>
      <c r="K22" s="12">
        <f t="shared" si="0"/>
        <v>41.442096407109062</v>
      </c>
      <c r="L22" s="9">
        <v>1</v>
      </c>
      <c r="M22" s="9"/>
    </row>
    <row r="23" spans="1:13" customFormat="1">
      <c r="A23" s="9">
        <v>16</v>
      </c>
      <c r="B23" s="9">
        <v>1</v>
      </c>
      <c r="C23" s="9" t="s">
        <v>18</v>
      </c>
      <c r="D23" s="9">
        <v>116</v>
      </c>
      <c r="E23" s="9" t="s">
        <v>23</v>
      </c>
      <c r="F23" s="11">
        <v>61.255000000000003</v>
      </c>
      <c r="G23" s="11">
        <v>0</v>
      </c>
      <c r="H23" s="11">
        <v>0</v>
      </c>
      <c r="I23" s="12">
        <f t="shared" ref="I23" si="5">(F23/F$3)*F$2</f>
        <v>17.78953908940252</v>
      </c>
      <c r="J23" s="12">
        <f t="shared" ref="J23" si="6">F23+G23+I23</f>
        <v>79.044539089402519</v>
      </c>
      <c r="K23" s="12">
        <f t="shared" si="0"/>
        <v>32.68360519399338</v>
      </c>
      <c r="L23" s="9">
        <v>1</v>
      </c>
      <c r="M23" s="9"/>
    </row>
    <row r="24" spans="1:13" customFormat="1">
      <c r="A24" s="9">
        <v>17</v>
      </c>
      <c r="B24" s="9">
        <v>1</v>
      </c>
      <c r="C24" s="9" t="s">
        <v>19</v>
      </c>
      <c r="D24" s="9">
        <v>201</v>
      </c>
      <c r="E24" s="9" t="s">
        <v>23</v>
      </c>
      <c r="F24" s="11">
        <v>95.2</v>
      </c>
      <c r="G24" s="11">
        <v>0</v>
      </c>
      <c r="H24" s="11">
        <v>0</v>
      </c>
      <c r="I24" s="12">
        <f>(F24/F$3)*F$2</f>
        <v>27.64776950960934</v>
      </c>
      <c r="J24" s="12">
        <f>F24+G24+I24</f>
        <v>122.84776950960935</v>
      </c>
      <c r="K24" s="12">
        <f t="shared" si="0"/>
        <v>50.795514071800994</v>
      </c>
      <c r="L24" s="9">
        <v>1</v>
      </c>
      <c r="M24" s="9"/>
    </row>
    <row r="25" spans="1:13" customFormat="1">
      <c r="A25" s="9">
        <v>18</v>
      </c>
      <c r="B25" s="9">
        <v>1</v>
      </c>
      <c r="C25" s="9" t="s">
        <v>19</v>
      </c>
      <c r="D25" s="9">
        <v>202</v>
      </c>
      <c r="E25" s="9" t="s">
        <v>23</v>
      </c>
      <c r="F25" s="11">
        <v>100.29</v>
      </c>
      <c r="G25" s="11">
        <v>0</v>
      </c>
      <c r="H25" s="11">
        <v>0</v>
      </c>
      <c r="I25" s="12">
        <f t="shared" ref="I25:I38" si="7">(F25/F$3)*F$2</f>
        <v>29.125995841583201</v>
      </c>
      <c r="J25" s="12">
        <f t="shared" ref="J25:J38" si="8">F25+G25+I25</f>
        <v>129.4159958415832</v>
      </c>
      <c r="K25" s="12">
        <f t="shared" si="0"/>
        <v>53.51136666240464</v>
      </c>
      <c r="L25" s="9">
        <v>1</v>
      </c>
      <c r="M25" s="9"/>
    </row>
    <row r="26" spans="1:13" customFormat="1">
      <c r="A26" s="9">
        <v>19</v>
      </c>
      <c r="B26" s="9">
        <v>1</v>
      </c>
      <c r="C26" s="9" t="s">
        <v>19</v>
      </c>
      <c r="D26" s="9">
        <v>203</v>
      </c>
      <c r="E26" s="9" t="s">
        <v>23</v>
      </c>
      <c r="F26" s="11">
        <v>100.29</v>
      </c>
      <c r="G26" s="11">
        <v>0</v>
      </c>
      <c r="H26" s="11">
        <v>0</v>
      </c>
      <c r="I26" s="12">
        <f t="shared" si="7"/>
        <v>29.125995841583201</v>
      </c>
      <c r="J26" s="12">
        <f t="shared" si="8"/>
        <v>129.4159958415832</v>
      </c>
      <c r="K26" s="12">
        <f t="shared" si="0"/>
        <v>53.51136666240464</v>
      </c>
      <c r="L26" s="9">
        <v>1</v>
      </c>
      <c r="M26" s="9"/>
    </row>
    <row r="27" spans="1:13" customFormat="1">
      <c r="A27" s="9">
        <v>20</v>
      </c>
      <c r="B27" s="9">
        <v>1</v>
      </c>
      <c r="C27" s="9" t="s">
        <v>19</v>
      </c>
      <c r="D27" s="9">
        <v>204</v>
      </c>
      <c r="E27" s="9" t="s">
        <v>23</v>
      </c>
      <c r="F27" s="11">
        <v>100.29</v>
      </c>
      <c r="G27" s="11">
        <v>0</v>
      </c>
      <c r="H27" s="11">
        <v>0</v>
      </c>
      <c r="I27" s="12">
        <f t="shared" si="7"/>
        <v>29.125995841583201</v>
      </c>
      <c r="J27" s="12">
        <f t="shared" si="8"/>
        <v>129.4159958415832</v>
      </c>
      <c r="K27" s="12">
        <f t="shared" si="0"/>
        <v>53.51136666240464</v>
      </c>
      <c r="L27" s="9">
        <v>1</v>
      </c>
      <c r="M27" s="9"/>
    </row>
    <row r="28" spans="1:13" customFormat="1">
      <c r="A28" s="9">
        <v>21</v>
      </c>
      <c r="B28" s="9">
        <v>1</v>
      </c>
      <c r="C28" s="9" t="s">
        <v>19</v>
      </c>
      <c r="D28" s="9">
        <v>205</v>
      </c>
      <c r="E28" s="9" t="s">
        <v>23</v>
      </c>
      <c r="F28" s="11">
        <v>100.29</v>
      </c>
      <c r="G28" s="11">
        <v>0</v>
      </c>
      <c r="H28" s="11">
        <v>0</v>
      </c>
      <c r="I28" s="12">
        <f t="shared" si="7"/>
        <v>29.125995841583201</v>
      </c>
      <c r="J28" s="12">
        <f t="shared" si="8"/>
        <v>129.4159958415832</v>
      </c>
      <c r="K28" s="12">
        <f t="shared" si="0"/>
        <v>53.51136666240464</v>
      </c>
      <c r="L28" s="9">
        <v>1</v>
      </c>
      <c r="M28" s="9"/>
    </row>
    <row r="29" spans="1:13" customFormat="1">
      <c r="A29" s="9">
        <v>22</v>
      </c>
      <c r="B29" s="9">
        <v>1</v>
      </c>
      <c r="C29" s="9" t="s">
        <v>19</v>
      </c>
      <c r="D29" s="9">
        <v>206</v>
      </c>
      <c r="E29" s="9" t="s">
        <v>23</v>
      </c>
      <c r="F29" s="11">
        <v>100.29</v>
      </c>
      <c r="G29" s="11">
        <v>0</v>
      </c>
      <c r="H29" s="11">
        <v>0</v>
      </c>
      <c r="I29" s="12">
        <f t="shared" si="7"/>
        <v>29.125995841583201</v>
      </c>
      <c r="J29" s="12">
        <f t="shared" si="8"/>
        <v>129.4159958415832</v>
      </c>
      <c r="K29" s="12">
        <f t="shared" si="0"/>
        <v>53.51136666240464</v>
      </c>
      <c r="L29" s="9">
        <v>2</v>
      </c>
      <c r="M29" s="9"/>
    </row>
    <row r="30" spans="1:13" customFormat="1">
      <c r="A30" s="9">
        <v>23</v>
      </c>
      <c r="B30" s="9">
        <v>1</v>
      </c>
      <c r="C30" s="9" t="s">
        <v>19</v>
      </c>
      <c r="D30" s="9">
        <v>207</v>
      </c>
      <c r="E30" s="9" t="s">
        <v>23</v>
      </c>
      <c r="F30" s="11">
        <v>101.95</v>
      </c>
      <c r="G30" s="11">
        <v>0</v>
      </c>
      <c r="H30" s="11">
        <v>0</v>
      </c>
      <c r="I30" s="12">
        <f t="shared" si="7"/>
        <v>29.608089301519662</v>
      </c>
      <c r="J30" s="12">
        <f t="shared" si="8"/>
        <v>131.55808930151966</v>
      </c>
      <c r="K30" s="12">
        <f t="shared" si="0"/>
        <v>54.397086760715453</v>
      </c>
      <c r="L30" s="9">
        <v>2</v>
      </c>
      <c r="M30" s="9"/>
    </row>
    <row r="31" spans="1:13" customFormat="1">
      <c r="A31" s="9">
        <v>24</v>
      </c>
      <c r="B31" s="9">
        <v>1</v>
      </c>
      <c r="C31" s="9" t="s">
        <v>19</v>
      </c>
      <c r="D31" s="9">
        <v>208</v>
      </c>
      <c r="E31" s="9" t="s">
        <v>16</v>
      </c>
      <c r="F31" s="11">
        <v>100.47</v>
      </c>
      <c r="G31" s="11">
        <v>0</v>
      </c>
      <c r="H31" s="11">
        <v>0</v>
      </c>
      <c r="I31" s="12">
        <f t="shared" si="7"/>
        <v>29.17827103603414</v>
      </c>
      <c r="J31" s="12">
        <f t="shared" si="8"/>
        <v>129.64827103603415</v>
      </c>
      <c r="K31" s="12">
        <f t="shared" si="0"/>
        <v>53.607408600775692</v>
      </c>
      <c r="L31" s="9">
        <v>1</v>
      </c>
      <c r="M31" s="9">
        <v>1</v>
      </c>
    </row>
    <row r="32" spans="1:13" customFormat="1">
      <c r="A32" s="9">
        <v>25</v>
      </c>
      <c r="B32" s="9">
        <v>1</v>
      </c>
      <c r="C32" s="9" t="s">
        <v>19</v>
      </c>
      <c r="D32" s="9">
        <v>209</v>
      </c>
      <c r="E32" s="9" t="s">
        <v>16</v>
      </c>
      <c r="F32" s="11">
        <v>81.14</v>
      </c>
      <c r="G32" s="11">
        <v>0</v>
      </c>
      <c r="H32" s="11">
        <v>0</v>
      </c>
      <c r="I32" s="12">
        <f t="shared" si="7"/>
        <v>23.564495987496866</v>
      </c>
      <c r="J32" s="12">
        <f t="shared" si="8"/>
        <v>104.70449598749687</v>
      </c>
      <c r="K32" s="12">
        <f t="shared" si="0"/>
        <v>43.293571552373237</v>
      </c>
      <c r="L32" s="9">
        <v>1</v>
      </c>
      <c r="M32" s="9"/>
    </row>
    <row r="33" spans="1:13" customFormat="1">
      <c r="A33" s="9">
        <v>26</v>
      </c>
      <c r="B33" s="9">
        <v>1</v>
      </c>
      <c r="C33" s="9" t="s">
        <v>19</v>
      </c>
      <c r="D33" s="9">
        <v>210</v>
      </c>
      <c r="E33" s="9" t="s">
        <v>16</v>
      </c>
      <c r="F33" s="11">
        <v>77.67</v>
      </c>
      <c r="G33" s="11">
        <v>0</v>
      </c>
      <c r="H33" s="11">
        <v>0</v>
      </c>
      <c r="I33" s="12">
        <f t="shared" si="7"/>
        <v>22.556746405581485</v>
      </c>
      <c r="J33" s="12">
        <f t="shared" si="8"/>
        <v>100.22674640558148</v>
      </c>
      <c r="K33" s="12">
        <f t="shared" si="0"/>
        <v>41.442096407109062</v>
      </c>
      <c r="L33" s="9">
        <v>1</v>
      </c>
      <c r="M33" s="9"/>
    </row>
    <row r="34" spans="1:13" customFormat="1">
      <c r="A34" s="9">
        <v>27</v>
      </c>
      <c r="B34" s="9">
        <v>1</v>
      </c>
      <c r="C34" s="9" t="s">
        <v>19</v>
      </c>
      <c r="D34" s="9">
        <v>211</v>
      </c>
      <c r="E34" s="9" t="s">
        <v>16</v>
      </c>
      <c r="F34" s="11">
        <v>77.67</v>
      </c>
      <c r="G34" s="11">
        <v>0</v>
      </c>
      <c r="H34" s="11">
        <v>0</v>
      </c>
      <c r="I34" s="12">
        <f t="shared" si="7"/>
        <v>22.556746405581485</v>
      </c>
      <c r="J34" s="12">
        <f t="shared" si="8"/>
        <v>100.22674640558148</v>
      </c>
      <c r="K34" s="12">
        <f t="shared" si="0"/>
        <v>41.442096407109062</v>
      </c>
      <c r="L34" s="9">
        <v>1</v>
      </c>
      <c r="M34" s="9"/>
    </row>
    <row r="35" spans="1:13" customFormat="1">
      <c r="A35" s="9">
        <v>28</v>
      </c>
      <c r="B35" s="9">
        <v>1</v>
      </c>
      <c r="C35" s="9" t="s">
        <v>19</v>
      </c>
      <c r="D35" s="9">
        <v>212</v>
      </c>
      <c r="E35" s="9" t="s">
        <v>16</v>
      </c>
      <c r="F35" s="11">
        <v>77.67</v>
      </c>
      <c r="G35" s="11">
        <v>0</v>
      </c>
      <c r="H35" s="11">
        <v>0</v>
      </c>
      <c r="I35" s="12">
        <f t="shared" si="7"/>
        <v>22.556746405581485</v>
      </c>
      <c r="J35" s="12">
        <f t="shared" si="8"/>
        <v>100.22674640558148</v>
      </c>
      <c r="K35" s="12">
        <f t="shared" si="0"/>
        <v>41.442096407109062</v>
      </c>
      <c r="L35" s="9">
        <v>1</v>
      </c>
      <c r="M35" s="9"/>
    </row>
    <row r="36" spans="1:13" customFormat="1">
      <c r="A36" s="9">
        <v>29</v>
      </c>
      <c r="B36" s="9">
        <v>1</v>
      </c>
      <c r="C36" s="9" t="s">
        <v>19</v>
      </c>
      <c r="D36" s="9">
        <v>213</v>
      </c>
      <c r="E36" s="9" t="s">
        <v>24</v>
      </c>
      <c r="F36" s="11">
        <v>77.67</v>
      </c>
      <c r="G36" s="11">
        <v>0</v>
      </c>
      <c r="H36" s="11">
        <v>0</v>
      </c>
      <c r="I36" s="12">
        <f t="shared" si="7"/>
        <v>22.556746405581485</v>
      </c>
      <c r="J36" s="12">
        <f t="shared" si="8"/>
        <v>100.22674640558148</v>
      </c>
      <c r="K36" s="12">
        <f t="shared" si="0"/>
        <v>41.442096407109062</v>
      </c>
      <c r="L36" s="9">
        <v>1</v>
      </c>
      <c r="M36" s="9"/>
    </row>
    <row r="37" spans="1:13" customFormat="1">
      <c r="A37" s="9">
        <v>30</v>
      </c>
      <c r="B37" s="9">
        <v>1</v>
      </c>
      <c r="C37" s="9" t="s">
        <v>19</v>
      </c>
      <c r="D37" s="9">
        <v>214</v>
      </c>
      <c r="E37" s="9" t="s">
        <v>16</v>
      </c>
      <c r="F37" s="11">
        <v>77.67</v>
      </c>
      <c r="G37" s="11">
        <v>0</v>
      </c>
      <c r="H37" s="11">
        <v>0</v>
      </c>
      <c r="I37" s="12">
        <f t="shared" si="7"/>
        <v>22.556746405581485</v>
      </c>
      <c r="J37" s="12">
        <f t="shared" si="8"/>
        <v>100.22674640558148</v>
      </c>
      <c r="K37" s="12">
        <f t="shared" si="0"/>
        <v>41.442096407109062</v>
      </c>
      <c r="L37" s="9">
        <v>1</v>
      </c>
      <c r="M37" s="9"/>
    </row>
    <row r="38" spans="1:13" customFormat="1">
      <c r="A38" s="9">
        <v>31</v>
      </c>
      <c r="B38" s="9">
        <v>1</v>
      </c>
      <c r="C38" s="9" t="s">
        <v>19</v>
      </c>
      <c r="D38" s="9">
        <v>215</v>
      </c>
      <c r="E38" s="9" t="s">
        <v>16</v>
      </c>
      <c r="F38" s="11">
        <v>77.67</v>
      </c>
      <c r="G38" s="11">
        <v>0</v>
      </c>
      <c r="H38" s="11">
        <v>0</v>
      </c>
      <c r="I38" s="12">
        <f t="shared" si="7"/>
        <v>22.556746405581485</v>
      </c>
      <c r="J38" s="12">
        <f t="shared" si="8"/>
        <v>100.22674640558148</v>
      </c>
      <c r="K38" s="12">
        <f t="shared" si="0"/>
        <v>41.442096407109062</v>
      </c>
      <c r="L38" s="9">
        <v>1</v>
      </c>
      <c r="M38" s="9"/>
    </row>
    <row r="39" spans="1:13" customFormat="1">
      <c r="A39" s="9">
        <v>32</v>
      </c>
      <c r="B39" s="9">
        <v>1</v>
      </c>
      <c r="C39" s="9" t="s">
        <v>19</v>
      </c>
      <c r="D39" s="9">
        <v>216</v>
      </c>
      <c r="E39" s="9" t="s">
        <v>23</v>
      </c>
      <c r="F39" s="11">
        <v>61.255000000000003</v>
      </c>
      <c r="G39" s="11">
        <v>0</v>
      </c>
      <c r="H39" s="11">
        <v>0</v>
      </c>
      <c r="I39" s="12">
        <f t="shared" ref="I39" si="9">(F39/F$3)*F$2</f>
        <v>17.78953908940252</v>
      </c>
      <c r="J39" s="12">
        <f t="shared" ref="J39" si="10">F39+G39+I39</f>
        <v>79.044539089402519</v>
      </c>
      <c r="K39" s="12">
        <f t="shared" si="0"/>
        <v>32.68360519399338</v>
      </c>
      <c r="L39" s="9">
        <v>1</v>
      </c>
      <c r="M39" s="9"/>
    </row>
    <row r="40" spans="1:13" customFormat="1">
      <c r="A40" s="9">
        <v>33</v>
      </c>
      <c r="B40" s="9">
        <v>1</v>
      </c>
      <c r="C40" s="9" t="s">
        <v>20</v>
      </c>
      <c r="D40" s="9">
        <v>301</v>
      </c>
      <c r="E40" s="9" t="s">
        <v>23</v>
      </c>
      <c r="F40" s="11">
        <v>95.2</v>
      </c>
      <c r="G40" s="11">
        <v>0</v>
      </c>
      <c r="H40" s="11">
        <v>0</v>
      </c>
      <c r="I40" s="12">
        <f>(F40/F$3)*F$2</f>
        <v>27.64776950960934</v>
      </c>
      <c r="J40" s="12">
        <f>F40+G40+I40</f>
        <v>122.84776950960935</v>
      </c>
      <c r="K40" s="12">
        <f t="shared" si="0"/>
        <v>50.795514071800994</v>
      </c>
      <c r="L40" s="9">
        <v>1</v>
      </c>
      <c r="M40" s="9"/>
    </row>
    <row r="41" spans="1:13" customFormat="1">
      <c r="A41" s="9">
        <v>34</v>
      </c>
      <c r="B41" s="9">
        <v>1</v>
      </c>
      <c r="C41" s="9" t="s">
        <v>20</v>
      </c>
      <c r="D41" s="9">
        <v>302</v>
      </c>
      <c r="E41" s="9" t="s">
        <v>23</v>
      </c>
      <c r="F41" s="11">
        <v>100.29</v>
      </c>
      <c r="G41" s="11">
        <v>0</v>
      </c>
      <c r="H41" s="11">
        <v>0</v>
      </c>
      <c r="I41" s="12">
        <f t="shared" ref="I41:I54" si="11">(F41/F$3)*F$2</f>
        <v>29.125995841583201</v>
      </c>
      <c r="J41" s="12">
        <f t="shared" ref="J41:J54" si="12">F41+G41+I41</f>
        <v>129.4159958415832</v>
      </c>
      <c r="K41" s="12">
        <f t="shared" si="0"/>
        <v>53.51136666240464</v>
      </c>
      <c r="L41" s="9">
        <v>2</v>
      </c>
      <c r="M41" s="9"/>
    </row>
    <row r="42" spans="1:13" customFormat="1">
      <c r="A42" s="9">
        <v>35</v>
      </c>
      <c r="B42" s="9">
        <v>1</v>
      </c>
      <c r="C42" s="9" t="s">
        <v>20</v>
      </c>
      <c r="D42" s="9">
        <v>303</v>
      </c>
      <c r="E42" s="9" t="s">
        <v>23</v>
      </c>
      <c r="F42" s="11">
        <v>100.29</v>
      </c>
      <c r="G42" s="11">
        <v>0</v>
      </c>
      <c r="H42" s="11">
        <v>0</v>
      </c>
      <c r="I42" s="12">
        <f t="shared" si="11"/>
        <v>29.125995841583201</v>
      </c>
      <c r="J42" s="12">
        <f t="shared" si="12"/>
        <v>129.4159958415832</v>
      </c>
      <c r="K42" s="12">
        <f t="shared" si="0"/>
        <v>53.51136666240464</v>
      </c>
      <c r="L42" s="9">
        <v>1</v>
      </c>
      <c r="M42" s="9"/>
    </row>
    <row r="43" spans="1:13" customFormat="1">
      <c r="A43" s="9">
        <v>36</v>
      </c>
      <c r="B43" s="9">
        <v>1</v>
      </c>
      <c r="C43" s="9" t="s">
        <v>20</v>
      </c>
      <c r="D43" s="9">
        <v>304</v>
      </c>
      <c r="E43" s="9" t="s">
        <v>23</v>
      </c>
      <c r="F43" s="11">
        <v>100.29</v>
      </c>
      <c r="G43" s="11">
        <v>0</v>
      </c>
      <c r="H43" s="11">
        <v>0</v>
      </c>
      <c r="I43" s="12">
        <f t="shared" si="11"/>
        <v>29.125995841583201</v>
      </c>
      <c r="J43" s="12">
        <f t="shared" si="12"/>
        <v>129.4159958415832</v>
      </c>
      <c r="K43" s="12">
        <f t="shared" si="0"/>
        <v>53.51136666240464</v>
      </c>
      <c r="L43" s="9">
        <v>1</v>
      </c>
      <c r="M43" s="9"/>
    </row>
    <row r="44" spans="1:13" customFormat="1">
      <c r="A44" s="9">
        <v>37</v>
      </c>
      <c r="B44" s="9">
        <v>1</v>
      </c>
      <c r="C44" s="9" t="s">
        <v>20</v>
      </c>
      <c r="D44" s="9">
        <v>305</v>
      </c>
      <c r="E44" s="9" t="s">
        <v>23</v>
      </c>
      <c r="F44" s="11">
        <v>100.29</v>
      </c>
      <c r="G44" s="11">
        <v>0</v>
      </c>
      <c r="H44" s="11">
        <v>0</v>
      </c>
      <c r="I44" s="12">
        <f t="shared" si="11"/>
        <v>29.125995841583201</v>
      </c>
      <c r="J44" s="12">
        <f t="shared" si="12"/>
        <v>129.4159958415832</v>
      </c>
      <c r="K44" s="12">
        <f t="shared" si="0"/>
        <v>53.51136666240464</v>
      </c>
      <c r="L44" s="9">
        <v>1</v>
      </c>
      <c r="M44" s="9"/>
    </row>
    <row r="45" spans="1:13" customFormat="1">
      <c r="A45" s="9">
        <v>38</v>
      </c>
      <c r="B45" s="9">
        <v>1</v>
      </c>
      <c r="C45" s="9" t="s">
        <v>20</v>
      </c>
      <c r="D45" s="9">
        <v>306</v>
      </c>
      <c r="E45" s="9" t="s">
        <v>23</v>
      </c>
      <c r="F45" s="11">
        <v>100.29</v>
      </c>
      <c r="G45" s="11">
        <v>0</v>
      </c>
      <c r="H45" s="11">
        <v>0</v>
      </c>
      <c r="I45" s="12">
        <f t="shared" si="11"/>
        <v>29.125995841583201</v>
      </c>
      <c r="J45" s="12">
        <f t="shared" si="12"/>
        <v>129.4159958415832</v>
      </c>
      <c r="K45" s="12">
        <f t="shared" si="0"/>
        <v>53.51136666240464</v>
      </c>
      <c r="L45" s="9">
        <v>1</v>
      </c>
      <c r="M45" s="9"/>
    </row>
    <row r="46" spans="1:13" customFormat="1">
      <c r="A46" s="9">
        <v>39</v>
      </c>
      <c r="B46" s="9">
        <v>1</v>
      </c>
      <c r="C46" s="9" t="s">
        <v>20</v>
      </c>
      <c r="D46" s="9">
        <v>307</v>
      </c>
      <c r="E46" s="9" t="s">
        <v>23</v>
      </c>
      <c r="F46" s="11">
        <v>101.95</v>
      </c>
      <c r="G46" s="11">
        <v>0</v>
      </c>
      <c r="H46" s="11">
        <v>0</v>
      </c>
      <c r="I46" s="12">
        <f t="shared" si="11"/>
        <v>29.608089301519662</v>
      </c>
      <c r="J46" s="12">
        <f t="shared" si="12"/>
        <v>131.55808930151966</v>
      </c>
      <c r="K46" s="12">
        <f t="shared" si="0"/>
        <v>54.397086760715453</v>
      </c>
      <c r="L46" s="9">
        <v>2</v>
      </c>
      <c r="M46" s="9">
        <v>1</v>
      </c>
    </row>
    <row r="47" spans="1:13" customFormat="1">
      <c r="A47" s="9">
        <v>40</v>
      </c>
      <c r="B47" s="9">
        <v>1</v>
      </c>
      <c r="C47" s="9" t="s">
        <v>20</v>
      </c>
      <c r="D47" s="9">
        <v>308</v>
      </c>
      <c r="E47" s="9" t="s">
        <v>16</v>
      </c>
      <c r="F47" s="11">
        <v>100.47</v>
      </c>
      <c r="G47" s="11">
        <v>0</v>
      </c>
      <c r="H47" s="11">
        <v>0</v>
      </c>
      <c r="I47" s="12">
        <f t="shared" si="11"/>
        <v>29.17827103603414</v>
      </c>
      <c r="J47" s="12">
        <f t="shared" si="12"/>
        <v>129.64827103603415</v>
      </c>
      <c r="K47" s="12">
        <f t="shared" si="0"/>
        <v>53.607408600775692</v>
      </c>
      <c r="L47" s="9">
        <v>2</v>
      </c>
      <c r="M47" s="9"/>
    </row>
    <row r="48" spans="1:13" customFormat="1">
      <c r="A48" s="9">
        <v>41</v>
      </c>
      <c r="B48" s="9">
        <v>1</v>
      </c>
      <c r="C48" s="9" t="s">
        <v>20</v>
      </c>
      <c r="D48" s="9">
        <v>309</v>
      </c>
      <c r="E48" s="9" t="s">
        <v>16</v>
      </c>
      <c r="F48" s="11">
        <v>81.14</v>
      </c>
      <c r="G48" s="11">
        <v>0</v>
      </c>
      <c r="H48" s="11">
        <v>0</v>
      </c>
      <c r="I48" s="12">
        <f t="shared" si="11"/>
        <v>23.564495987496866</v>
      </c>
      <c r="J48" s="12">
        <f t="shared" si="12"/>
        <v>104.70449598749687</v>
      </c>
      <c r="K48" s="12">
        <f t="shared" si="0"/>
        <v>43.293571552373237</v>
      </c>
      <c r="L48" s="9">
        <v>1</v>
      </c>
      <c r="M48" s="9"/>
    </row>
    <row r="49" spans="1:13" customFormat="1">
      <c r="A49" s="9">
        <v>42</v>
      </c>
      <c r="B49" s="9">
        <v>1</v>
      </c>
      <c r="C49" s="9" t="s">
        <v>20</v>
      </c>
      <c r="D49" s="9">
        <v>310</v>
      </c>
      <c r="E49" s="9" t="s">
        <v>16</v>
      </c>
      <c r="F49" s="11">
        <v>77.67</v>
      </c>
      <c r="G49" s="11">
        <v>0</v>
      </c>
      <c r="H49" s="11">
        <v>0</v>
      </c>
      <c r="I49" s="12">
        <f t="shared" si="11"/>
        <v>22.556746405581485</v>
      </c>
      <c r="J49" s="12">
        <f t="shared" si="12"/>
        <v>100.22674640558148</v>
      </c>
      <c r="K49" s="12">
        <f t="shared" si="0"/>
        <v>41.442096407109062</v>
      </c>
      <c r="L49" s="9">
        <v>1</v>
      </c>
      <c r="M49" s="9"/>
    </row>
    <row r="50" spans="1:13" customFormat="1">
      <c r="A50" s="9">
        <v>43</v>
      </c>
      <c r="B50" s="9">
        <v>1</v>
      </c>
      <c r="C50" s="9" t="s">
        <v>20</v>
      </c>
      <c r="D50" s="9">
        <v>311</v>
      </c>
      <c r="E50" s="9" t="s">
        <v>16</v>
      </c>
      <c r="F50" s="11">
        <v>77.67</v>
      </c>
      <c r="G50" s="11">
        <v>0</v>
      </c>
      <c r="H50" s="11">
        <v>0</v>
      </c>
      <c r="I50" s="12">
        <f t="shared" si="11"/>
        <v>22.556746405581485</v>
      </c>
      <c r="J50" s="12">
        <f t="shared" si="12"/>
        <v>100.22674640558148</v>
      </c>
      <c r="K50" s="12">
        <f t="shared" si="0"/>
        <v>41.442096407109062</v>
      </c>
      <c r="L50" s="9">
        <v>1</v>
      </c>
      <c r="M50" s="9"/>
    </row>
    <row r="51" spans="1:13" customFormat="1">
      <c r="A51" s="9">
        <v>44</v>
      </c>
      <c r="B51" s="9">
        <v>1</v>
      </c>
      <c r="C51" s="9" t="s">
        <v>20</v>
      </c>
      <c r="D51" s="9">
        <v>312</v>
      </c>
      <c r="E51" s="9" t="s">
        <v>16</v>
      </c>
      <c r="F51" s="11">
        <v>77.67</v>
      </c>
      <c r="G51" s="11">
        <v>0</v>
      </c>
      <c r="H51" s="11">
        <v>0</v>
      </c>
      <c r="I51" s="12">
        <f t="shared" si="11"/>
        <v>22.556746405581485</v>
      </c>
      <c r="J51" s="12">
        <f t="shared" si="12"/>
        <v>100.22674640558148</v>
      </c>
      <c r="K51" s="12">
        <f t="shared" si="0"/>
        <v>41.442096407109062</v>
      </c>
      <c r="L51" s="9">
        <v>1</v>
      </c>
      <c r="M51" s="9"/>
    </row>
    <row r="52" spans="1:13" customFormat="1">
      <c r="A52" s="9">
        <v>45</v>
      </c>
      <c r="B52" s="9">
        <v>1</v>
      </c>
      <c r="C52" s="9" t="s">
        <v>20</v>
      </c>
      <c r="D52" s="9">
        <v>313</v>
      </c>
      <c r="E52" s="9" t="s">
        <v>24</v>
      </c>
      <c r="F52" s="11">
        <v>77.67</v>
      </c>
      <c r="G52" s="11">
        <v>0</v>
      </c>
      <c r="H52" s="11">
        <v>0</v>
      </c>
      <c r="I52" s="12">
        <f t="shared" si="11"/>
        <v>22.556746405581485</v>
      </c>
      <c r="J52" s="12">
        <f t="shared" si="12"/>
        <v>100.22674640558148</v>
      </c>
      <c r="K52" s="12">
        <f t="shared" si="0"/>
        <v>41.442096407109062</v>
      </c>
      <c r="L52" s="9">
        <v>1</v>
      </c>
      <c r="M52" s="9"/>
    </row>
    <row r="53" spans="1:13" customFormat="1">
      <c r="A53" s="9">
        <v>46</v>
      </c>
      <c r="B53" s="9">
        <v>1</v>
      </c>
      <c r="C53" s="9" t="s">
        <v>20</v>
      </c>
      <c r="D53" s="9">
        <v>314</v>
      </c>
      <c r="E53" s="9" t="s">
        <v>16</v>
      </c>
      <c r="F53" s="11">
        <v>77.67</v>
      </c>
      <c r="G53" s="11">
        <v>0</v>
      </c>
      <c r="H53" s="11">
        <v>0</v>
      </c>
      <c r="I53" s="12">
        <f t="shared" si="11"/>
        <v>22.556746405581485</v>
      </c>
      <c r="J53" s="12">
        <f t="shared" si="12"/>
        <v>100.22674640558148</v>
      </c>
      <c r="K53" s="12">
        <f t="shared" si="0"/>
        <v>41.442096407109062</v>
      </c>
      <c r="L53" s="9">
        <v>1</v>
      </c>
      <c r="M53" s="9"/>
    </row>
    <row r="54" spans="1:13" customFormat="1">
      <c r="A54" s="9">
        <v>47</v>
      </c>
      <c r="B54" s="9">
        <v>1</v>
      </c>
      <c r="C54" s="9" t="s">
        <v>20</v>
      </c>
      <c r="D54" s="9">
        <v>315</v>
      </c>
      <c r="E54" s="9" t="s">
        <v>16</v>
      </c>
      <c r="F54" s="11">
        <v>77.67</v>
      </c>
      <c r="G54" s="11">
        <v>0</v>
      </c>
      <c r="H54" s="11">
        <v>0</v>
      </c>
      <c r="I54" s="12">
        <f t="shared" si="11"/>
        <v>22.556746405581485</v>
      </c>
      <c r="J54" s="12">
        <f t="shared" si="12"/>
        <v>100.22674640558148</v>
      </c>
      <c r="K54" s="12">
        <f t="shared" si="0"/>
        <v>41.442096407109062</v>
      </c>
      <c r="L54" s="9">
        <v>1</v>
      </c>
      <c r="M54" s="9"/>
    </row>
    <row r="55" spans="1:13" customFormat="1">
      <c r="A55" s="9">
        <v>48</v>
      </c>
      <c r="B55" s="9">
        <v>1</v>
      </c>
      <c r="C55" s="9" t="s">
        <v>20</v>
      </c>
      <c r="D55" s="9">
        <v>316</v>
      </c>
      <c r="E55" s="9" t="s">
        <v>23</v>
      </c>
      <c r="F55" s="11">
        <v>61.255000000000003</v>
      </c>
      <c r="G55" s="11">
        <v>0</v>
      </c>
      <c r="H55" s="11">
        <v>0</v>
      </c>
      <c r="I55" s="12">
        <f t="shared" ref="I55" si="13">(F55/F$3)*F$2</f>
        <v>17.78953908940252</v>
      </c>
      <c r="J55" s="12">
        <f t="shared" ref="J55" si="14">F55+G55+I55</f>
        <v>79.044539089402519</v>
      </c>
      <c r="K55" s="12">
        <f t="shared" si="0"/>
        <v>32.68360519399338</v>
      </c>
      <c r="L55" s="9">
        <v>1</v>
      </c>
      <c r="M55" s="9"/>
    </row>
    <row r="56" spans="1:13" customFormat="1">
      <c r="A56" s="9">
        <v>49</v>
      </c>
      <c r="B56" s="9">
        <v>1</v>
      </c>
      <c r="C56" s="9" t="s">
        <v>21</v>
      </c>
      <c r="D56" s="9">
        <v>401</v>
      </c>
      <c r="E56" s="9" t="s">
        <v>23</v>
      </c>
      <c r="F56" s="11">
        <v>95.2</v>
      </c>
      <c r="G56" s="11">
        <v>0</v>
      </c>
      <c r="H56" s="11">
        <v>0</v>
      </c>
      <c r="I56" s="12">
        <f>(F56/F$3)*F$2</f>
        <v>27.64776950960934</v>
      </c>
      <c r="J56" s="12">
        <f>F56+G56+I56</f>
        <v>122.84776950960935</v>
      </c>
      <c r="K56" s="12">
        <f t="shared" si="0"/>
        <v>50.795514071800994</v>
      </c>
      <c r="L56" s="9">
        <v>1</v>
      </c>
      <c r="M56" s="9"/>
    </row>
    <row r="57" spans="1:13" customFormat="1">
      <c r="A57" s="9">
        <v>50</v>
      </c>
      <c r="B57" s="9">
        <v>1</v>
      </c>
      <c r="C57" s="9" t="s">
        <v>21</v>
      </c>
      <c r="D57" s="9">
        <v>402</v>
      </c>
      <c r="E57" s="9" t="s">
        <v>23</v>
      </c>
      <c r="F57" s="11">
        <v>100.29</v>
      </c>
      <c r="G57" s="11">
        <v>0</v>
      </c>
      <c r="H57" s="11">
        <v>0</v>
      </c>
      <c r="I57" s="12">
        <f t="shared" ref="I57:I70" si="15">(F57/F$3)*F$2</f>
        <v>29.125995841583201</v>
      </c>
      <c r="J57" s="12">
        <f t="shared" ref="J57:J70" si="16">F57+G57+I57</f>
        <v>129.4159958415832</v>
      </c>
      <c r="K57" s="12">
        <f t="shared" si="0"/>
        <v>53.51136666240464</v>
      </c>
      <c r="L57" s="9">
        <v>1</v>
      </c>
      <c r="M57" s="9"/>
    </row>
    <row r="58" spans="1:13" customFormat="1">
      <c r="A58" s="9">
        <v>51</v>
      </c>
      <c r="B58" s="9">
        <v>1</v>
      </c>
      <c r="C58" s="9" t="s">
        <v>21</v>
      </c>
      <c r="D58" s="9">
        <v>403</v>
      </c>
      <c r="E58" s="9" t="s">
        <v>23</v>
      </c>
      <c r="F58" s="11">
        <v>100.29</v>
      </c>
      <c r="G58" s="11">
        <v>0</v>
      </c>
      <c r="H58" s="11">
        <v>0</v>
      </c>
      <c r="I58" s="12">
        <f t="shared" si="15"/>
        <v>29.125995841583201</v>
      </c>
      <c r="J58" s="12">
        <f t="shared" si="16"/>
        <v>129.4159958415832</v>
      </c>
      <c r="K58" s="12">
        <f t="shared" si="0"/>
        <v>53.51136666240464</v>
      </c>
      <c r="L58" s="9">
        <v>2</v>
      </c>
      <c r="M58" s="9"/>
    </row>
    <row r="59" spans="1:13" customFormat="1">
      <c r="A59" s="9">
        <v>52</v>
      </c>
      <c r="B59" s="9">
        <v>1</v>
      </c>
      <c r="C59" s="9" t="s">
        <v>21</v>
      </c>
      <c r="D59" s="9">
        <v>404</v>
      </c>
      <c r="E59" s="9" t="s">
        <v>23</v>
      </c>
      <c r="F59" s="11">
        <v>100.29</v>
      </c>
      <c r="G59" s="11">
        <v>0</v>
      </c>
      <c r="H59" s="11">
        <v>0</v>
      </c>
      <c r="I59" s="12">
        <f t="shared" si="15"/>
        <v>29.125995841583201</v>
      </c>
      <c r="J59" s="12">
        <f t="shared" si="16"/>
        <v>129.4159958415832</v>
      </c>
      <c r="K59" s="12">
        <f t="shared" si="0"/>
        <v>53.51136666240464</v>
      </c>
      <c r="L59" s="9">
        <v>1</v>
      </c>
      <c r="M59" s="9"/>
    </row>
    <row r="60" spans="1:13" customFormat="1">
      <c r="A60" s="9">
        <v>53</v>
      </c>
      <c r="B60" s="9">
        <v>1</v>
      </c>
      <c r="C60" s="9" t="s">
        <v>21</v>
      </c>
      <c r="D60" s="9">
        <v>405</v>
      </c>
      <c r="E60" s="9" t="s">
        <v>23</v>
      </c>
      <c r="F60" s="11">
        <v>100.29</v>
      </c>
      <c r="G60" s="11">
        <v>0</v>
      </c>
      <c r="H60" s="11">
        <v>0</v>
      </c>
      <c r="I60" s="12">
        <f t="shared" si="15"/>
        <v>29.125995841583201</v>
      </c>
      <c r="J60" s="12">
        <f t="shared" si="16"/>
        <v>129.4159958415832</v>
      </c>
      <c r="K60" s="12">
        <f t="shared" si="0"/>
        <v>53.51136666240464</v>
      </c>
      <c r="L60" s="9">
        <v>1</v>
      </c>
      <c r="M60" s="9"/>
    </row>
    <row r="61" spans="1:13" customFormat="1">
      <c r="A61" s="9">
        <v>54</v>
      </c>
      <c r="B61" s="9">
        <v>1</v>
      </c>
      <c r="C61" s="9" t="s">
        <v>21</v>
      </c>
      <c r="D61" s="9">
        <v>406</v>
      </c>
      <c r="E61" s="9" t="s">
        <v>23</v>
      </c>
      <c r="F61" s="11">
        <v>100.29</v>
      </c>
      <c r="G61" s="11">
        <v>0</v>
      </c>
      <c r="H61" s="11">
        <v>0</v>
      </c>
      <c r="I61" s="12">
        <f t="shared" si="15"/>
        <v>29.125995841583201</v>
      </c>
      <c r="J61" s="12">
        <f t="shared" si="16"/>
        <v>129.4159958415832</v>
      </c>
      <c r="K61" s="12">
        <f t="shared" si="0"/>
        <v>53.51136666240464</v>
      </c>
      <c r="L61" s="9">
        <v>2</v>
      </c>
      <c r="M61" s="9"/>
    </row>
    <row r="62" spans="1:13" customFormat="1">
      <c r="A62" s="9">
        <v>55</v>
      </c>
      <c r="B62" s="9">
        <v>1</v>
      </c>
      <c r="C62" s="9" t="s">
        <v>21</v>
      </c>
      <c r="D62" s="9">
        <v>407</v>
      </c>
      <c r="E62" s="9" t="s">
        <v>23</v>
      </c>
      <c r="F62" s="11">
        <v>101.95</v>
      </c>
      <c r="G62" s="11">
        <v>0</v>
      </c>
      <c r="H62" s="11">
        <v>0</v>
      </c>
      <c r="I62" s="12">
        <f t="shared" si="15"/>
        <v>29.608089301519662</v>
      </c>
      <c r="J62" s="12">
        <f t="shared" si="16"/>
        <v>131.55808930151966</v>
      </c>
      <c r="K62" s="12">
        <f t="shared" si="0"/>
        <v>54.397086760715453</v>
      </c>
      <c r="L62" s="9">
        <v>2</v>
      </c>
      <c r="M62" s="9"/>
    </row>
    <row r="63" spans="1:13" customFormat="1">
      <c r="A63" s="9">
        <v>56</v>
      </c>
      <c r="B63" s="9">
        <v>1</v>
      </c>
      <c r="C63" s="9" t="s">
        <v>21</v>
      </c>
      <c r="D63" s="9">
        <v>408</v>
      </c>
      <c r="E63" s="9" t="s">
        <v>16</v>
      </c>
      <c r="F63" s="11">
        <v>100.47</v>
      </c>
      <c r="G63" s="11">
        <v>0</v>
      </c>
      <c r="H63" s="11">
        <v>0</v>
      </c>
      <c r="I63" s="12">
        <f t="shared" si="15"/>
        <v>29.17827103603414</v>
      </c>
      <c r="J63" s="12">
        <f t="shared" si="16"/>
        <v>129.64827103603415</v>
      </c>
      <c r="K63" s="12">
        <f t="shared" si="0"/>
        <v>53.607408600775692</v>
      </c>
      <c r="L63" s="9">
        <v>1</v>
      </c>
      <c r="M63" s="9"/>
    </row>
    <row r="64" spans="1:13" customFormat="1">
      <c r="A64" s="9">
        <v>57</v>
      </c>
      <c r="B64" s="9">
        <v>1</v>
      </c>
      <c r="C64" s="9" t="s">
        <v>21</v>
      </c>
      <c r="D64" s="9">
        <v>409</v>
      </c>
      <c r="E64" s="9" t="s">
        <v>16</v>
      </c>
      <c r="F64" s="11">
        <v>81.14</v>
      </c>
      <c r="G64" s="11">
        <v>0</v>
      </c>
      <c r="H64" s="11">
        <v>0</v>
      </c>
      <c r="I64" s="12">
        <f t="shared" si="15"/>
        <v>23.564495987496866</v>
      </c>
      <c r="J64" s="12">
        <f t="shared" si="16"/>
        <v>104.70449598749687</v>
      </c>
      <c r="K64" s="12">
        <f t="shared" si="0"/>
        <v>43.293571552373237</v>
      </c>
      <c r="L64" s="9">
        <v>1</v>
      </c>
      <c r="M64" s="9"/>
    </row>
    <row r="65" spans="1:17" customFormat="1">
      <c r="A65" s="9">
        <v>58</v>
      </c>
      <c r="B65" s="9">
        <v>1</v>
      </c>
      <c r="C65" s="9" t="s">
        <v>21</v>
      </c>
      <c r="D65" s="9">
        <v>410</v>
      </c>
      <c r="E65" s="9" t="s">
        <v>16</v>
      </c>
      <c r="F65" s="11">
        <v>77.67</v>
      </c>
      <c r="G65" s="11">
        <v>0</v>
      </c>
      <c r="H65" s="11">
        <v>0</v>
      </c>
      <c r="I65" s="12">
        <f t="shared" si="15"/>
        <v>22.556746405581485</v>
      </c>
      <c r="J65" s="12">
        <f t="shared" si="16"/>
        <v>100.22674640558148</v>
      </c>
      <c r="K65" s="12">
        <f t="shared" si="0"/>
        <v>41.442096407109062</v>
      </c>
      <c r="L65" s="9">
        <v>1</v>
      </c>
      <c r="M65" s="9"/>
    </row>
    <row r="66" spans="1:17" customFormat="1">
      <c r="A66" s="9">
        <v>59</v>
      </c>
      <c r="B66" s="9">
        <v>1</v>
      </c>
      <c r="C66" s="9" t="s">
        <v>21</v>
      </c>
      <c r="D66" s="9">
        <v>411</v>
      </c>
      <c r="E66" s="9" t="s">
        <v>16</v>
      </c>
      <c r="F66" s="11">
        <v>77.67</v>
      </c>
      <c r="G66" s="11">
        <v>0</v>
      </c>
      <c r="H66" s="11">
        <v>0</v>
      </c>
      <c r="I66" s="12">
        <f t="shared" si="15"/>
        <v>22.556746405581485</v>
      </c>
      <c r="J66" s="12">
        <f t="shared" si="16"/>
        <v>100.22674640558148</v>
      </c>
      <c r="K66" s="12">
        <f t="shared" si="0"/>
        <v>41.442096407109062</v>
      </c>
      <c r="L66" s="9">
        <v>1</v>
      </c>
      <c r="M66" s="9"/>
    </row>
    <row r="67" spans="1:17" customFormat="1">
      <c r="A67" s="9">
        <v>60</v>
      </c>
      <c r="B67" s="9">
        <v>1</v>
      </c>
      <c r="C67" s="9" t="s">
        <v>21</v>
      </c>
      <c r="D67" s="9">
        <v>412</v>
      </c>
      <c r="E67" s="9" t="s">
        <v>16</v>
      </c>
      <c r="F67" s="11">
        <v>77.67</v>
      </c>
      <c r="G67" s="11">
        <v>0</v>
      </c>
      <c r="H67" s="11">
        <v>0</v>
      </c>
      <c r="I67" s="12">
        <f t="shared" si="15"/>
        <v>22.556746405581485</v>
      </c>
      <c r="J67" s="12">
        <f t="shared" si="16"/>
        <v>100.22674640558148</v>
      </c>
      <c r="K67" s="12">
        <f t="shared" si="0"/>
        <v>41.442096407109062</v>
      </c>
      <c r="L67" s="9">
        <v>1</v>
      </c>
      <c r="M67" s="9"/>
    </row>
    <row r="68" spans="1:17" customFormat="1">
      <c r="A68" s="9">
        <v>61</v>
      </c>
      <c r="B68" s="9">
        <v>1</v>
      </c>
      <c r="C68" s="9" t="s">
        <v>21</v>
      </c>
      <c r="D68" s="9">
        <v>413</v>
      </c>
      <c r="E68" s="9" t="s">
        <v>24</v>
      </c>
      <c r="F68" s="11">
        <v>77.67</v>
      </c>
      <c r="G68" s="11">
        <v>0</v>
      </c>
      <c r="H68" s="11">
        <v>0</v>
      </c>
      <c r="I68" s="12">
        <f t="shared" si="15"/>
        <v>22.556746405581485</v>
      </c>
      <c r="J68" s="12">
        <f t="shared" si="16"/>
        <v>100.22674640558148</v>
      </c>
      <c r="K68" s="12">
        <f t="shared" si="0"/>
        <v>41.442096407109062</v>
      </c>
      <c r="L68" s="9">
        <v>1</v>
      </c>
      <c r="M68" s="9"/>
    </row>
    <row r="69" spans="1:17" customFormat="1">
      <c r="A69" s="9">
        <v>62</v>
      </c>
      <c r="B69" s="9">
        <v>1</v>
      </c>
      <c r="C69" s="9" t="s">
        <v>21</v>
      </c>
      <c r="D69" s="9">
        <v>414</v>
      </c>
      <c r="E69" s="9" t="s">
        <v>16</v>
      </c>
      <c r="F69" s="11">
        <v>77.67</v>
      </c>
      <c r="G69" s="11">
        <v>0</v>
      </c>
      <c r="H69" s="11">
        <v>0</v>
      </c>
      <c r="I69" s="12">
        <f t="shared" si="15"/>
        <v>22.556746405581485</v>
      </c>
      <c r="J69" s="12">
        <f t="shared" si="16"/>
        <v>100.22674640558148</v>
      </c>
      <c r="K69" s="12">
        <f t="shared" si="0"/>
        <v>41.442096407109062</v>
      </c>
      <c r="L69" s="9">
        <v>1</v>
      </c>
      <c r="M69" s="9"/>
    </row>
    <row r="70" spans="1:17" customFormat="1">
      <c r="A70" s="9">
        <v>63</v>
      </c>
      <c r="B70" s="9">
        <v>1</v>
      </c>
      <c r="C70" s="9" t="s">
        <v>21</v>
      </c>
      <c r="D70" s="9">
        <v>415</v>
      </c>
      <c r="E70" s="9" t="s">
        <v>16</v>
      </c>
      <c r="F70" s="11">
        <v>77.67</v>
      </c>
      <c r="G70" s="11">
        <v>0</v>
      </c>
      <c r="H70" s="11">
        <v>0</v>
      </c>
      <c r="I70" s="12">
        <f t="shared" si="15"/>
        <v>22.556746405581485</v>
      </c>
      <c r="J70" s="12">
        <f t="shared" si="16"/>
        <v>100.22674640558148</v>
      </c>
      <c r="K70" s="12">
        <f t="shared" si="0"/>
        <v>41.442096407109062</v>
      </c>
      <c r="L70" s="9">
        <v>1</v>
      </c>
      <c r="M70" s="9"/>
    </row>
    <row r="71" spans="1:17" customFormat="1">
      <c r="A71" s="9">
        <v>64</v>
      </c>
      <c r="B71" s="9">
        <v>1</v>
      </c>
      <c r="C71" s="9" t="s">
        <v>21</v>
      </c>
      <c r="D71" s="9">
        <v>416</v>
      </c>
      <c r="E71" s="9" t="s">
        <v>23</v>
      </c>
      <c r="F71" s="11">
        <v>61.255000000000003</v>
      </c>
      <c r="G71" s="11">
        <v>0</v>
      </c>
      <c r="H71" s="11">
        <v>0</v>
      </c>
      <c r="I71" s="12">
        <f t="shared" ref="I71" si="17">(F71/F$3)*F$2</f>
        <v>17.78953908940252</v>
      </c>
      <c r="J71" s="12">
        <f t="shared" ref="J71" si="18">F71+G71+I71</f>
        <v>79.044539089402519</v>
      </c>
      <c r="K71" s="12">
        <f t="shared" si="0"/>
        <v>32.68360519399338</v>
      </c>
      <c r="L71" s="9">
        <v>1</v>
      </c>
      <c r="M71" s="9"/>
      <c r="O71" s="3"/>
      <c r="P71" s="3"/>
      <c r="Q71" s="3"/>
    </row>
    <row r="72" spans="1:17" customFormat="1">
      <c r="A72" s="9">
        <v>65</v>
      </c>
      <c r="B72" s="9">
        <v>1</v>
      </c>
      <c r="C72" s="9" t="s">
        <v>22</v>
      </c>
      <c r="D72" s="9">
        <v>501</v>
      </c>
      <c r="E72" s="9" t="s">
        <v>23</v>
      </c>
      <c r="F72" s="11">
        <v>95.2</v>
      </c>
      <c r="G72" s="11">
        <v>0</v>
      </c>
      <c r="H72" s="11">
        <v>0</v>
      </c>
      <c r="I72" s="12">
        <f>(F72/F$3)*F$2</f>
        <v>27.64776950960934</v>
      </c>
      <c r="J72" s="12">
        <f>F72+G72+I72</f>
        <v>122.84776950960935</v>
      </c>
      <c r="K72" s="12">
        <f t="shared" ref="K72:K87" si="19">(F72/F$3)*F$1</f>
        <v>50.795514071800994</v>
      </c>
      <c r="L72" s="9">
        <v>1</v>
      </c>
      <c r="M72" s="9"/>
      <c r="O72" s="3"/>
      <c r="P72" s="3"/>
      <c r="Q72" s="3"/>
    </row>
    <row r="73" spans="1:17" customFormat="1">
      <c r="A73" s="9">
        <v>66</v>
      </c>
      <c r="B73" s="9">
        <v>1</v>
      </c>
      <c r="C73" s="9" t="s">
        <v>22</v>
      </c>
      <c r="D73" s="9">
        <v>502</v>
      </c>
      <c r="E73" s="9" t="s">
        <v>23</v>
      </c>
      <c r="F73" s="11">
        <v>100.29</v>
      </c>
      <c r="G73" s="11">
        <v>0</v>
      </c>
      <c r="H73" s="11">
        <v>0</v>
      </c>
      <c r="I73" s="12">
        <f t="shared" ref="I73:I86" si="20">(F73/F$3)*F$2</f>
        <v>29.125995841583201</v>
      </c>
      <c r="J73" s="12">
        <f t="shared" ref="J73:J86" si="21">F73+G73+I73</f>
        <v>129.4159958415832</v>
      </c>
      <c r="K73" s="12">
        <f t="shared" si="19"/>
        <v>53.51136666240464</v>
      </c>
      <c r="L73" s="9">
        <v>1</v>
      </c>
      <c r="M73" s="9"/>
    </row>
    <row r="74" spans="1:17" customFormat="1">
      <c r="A74" s="9">
        <v>67</v>
      </c>
      <c r="B74" s="9">
        <v>1</v>
      </c>
      <c r="C74" s="9" t="s">
        <v>22</v>
      </c>
      <c r="D74" s="9">
        <v>503</v>
      </c>
      <c r="E74" s="9" t="s">
        <v>23</v>
      </c>
      <c r="F74" s="11">
        <v>100.29</v>
      </c>
      <c r="G74" s="11">
        <v>0</v>
      </c>
      <c r="H74" s="11">
        <v>0</v>
      </c>
      <c r="I74" s="12">
        <f t="shared" si="20"/>
        <v>29.125995841583201</v>
      </c>
      <c r="J74" s="12">
        <f t="shared" si="21"/>
        <v>129.4159958415832</v>
      </c>
      <c r="K74" s="12">
        <f t="shared" si="19"/>
        <v>53.51136666240464</v>
      </c>
      <c r="L74" s="9">
        <v>1</v>
      </c>
      <c r="M74" s="9"/>
    </row>
    <row r="75" spans="1:17" customFormat="1">
      <c r="A75" s="9">
        <v>68</v>
      </c>
      <c r="B75" s="9">
        <v>1</v>
      </c>
      <c r="C75" s="9" t="s">
        <v>22</v>
      </c>
      <c r="D75" s="9">
        <v>504</v>
      </c>
      <c r="E75" s="9" t="s">
        <v>23</v>
      </c>
      <c r="F75" s="11">
        <v>100.29</v>
      </c>
      <c r="G75" s="11">
        <v>0</v>
      </c>
      <c r="H75" s="11">
        <v>0</v>
      </c>
      <c r="I75" s="12">
        <f t="shared" si="20"/>
        <v>29.125995841583201</v>
      </c>
      <c r="J75" s="12">
        <f t="shared" si="21"/>
        <v>129.4159958415832</v>
      </c>
      <c r="K75" s="12">
        <f t="shared" si="19"/>
        <v>53.51136666240464</v>
      </c>
      <c r="L75" s="9">
        <v>1</v>
      </c>
      <c r="M75" s="9"/>
    </row>
    <row r="76" spans="1:17" customFormat="1">
      <c r="A76" s="9">
        <v>69</v>
      </c>
      <c r="B76" s="9">
        <v>1</v>
      </c>
      <c r="C76" s="9" t="s">
        <v>22</v>
      </c>
      <c r="D76" s="9">
        <v>505</v>
      </c>
      <c r="E76" s="9" t="s">
        <v>23</v>
      </c>
      <c r="F76" s="11">
        <v>100.29</v>
      </c>
      <c r="G76" s="11">
        <v>0</v>
      </c>
      <c r="H76" s="11">
        <v>0</v>
      </c>
      <c r="I76" s="12">
        <f t="shared" si="20"/>
        <v>29.125995841583201</v>
      </c>
      <c r="J76" s="12">
        <f t="shared" si="21"/>
        <v>129.4159958415832</v>
      </c>
      <c r="K76" s="12">
        <f t="shared" si="19"/>
        <v>53.51136666240464</v>
      </c>
      <c r="L76" s="9">
        <v>1</v>
      </c>
      <c r="M76" s="9"/>
    </row>
    <row r="77" spans="1:17" customFormat="1">
      <c r="A77" s="9">
        <v>70</v>
      </c>
      <c r="B77" s="9">
        <v>1</v>
      </c>
      <c r="C77" s="9" t="s">
        <v>22</v>
      </c>
      <c r="D77" s="9">
        <v>506</v>
      </c>
      <c r="E77" s="9" t="s">
        <v>23</v>
      </c>
      <c r="F77" s="11">
        <v>100.29</v>
      </c>
      <c r="G77" s="11">
        <v>0</v>
      </c>
      <c r="H77" s="11">
        <v>0</v>
      </c>
      <c r="I77" s="12">
        <f t="shared" si="20"/>
        <v>29.125995841583201</v>
      </c>
      <c r="J77" s="12">
        <f t="shared" si="21"/>
        <v>129.4159958415832</v>
      </c>
      <c r="K77" s="12">
        <f t="shared" si="19"/>
        <v>53.51136666240464</v>
      </c>
      <c r="L77" s="9">
        <v>2</v>
      </c>
      <c r="M77" s="9"/>
    </row>
    <row r="78" spans="1:17" customFormat="1">
      <c r="A78" s="9">
        <v>71</v>
      </c>
      <c r="B78" s="9">
        <v>1</v>
      </c>
      <c r="C78" s="9" t="s">
        <v>22</v>
      </c>
      <c r="D78" s="9">
        <v>507</v>
      </c>
      <c r="E78" s="9" t="s">
        <v>23</v>
      </c>
      <c r="F78" s="11">
        <v>101.95</v>
      </c>
      <c r="G78" s="11">
        <v>0</v>
      </c>
      <c r="H78" s="11">
        <v>0</v>
      </c>
      <c r="I78" s="12">
        <f t="shared" si="20"/>
        <v>29.608089301519662</v>
      </c>
      <c r="J78" s="12">
        <f t="shared" si="21"/>
        <v>131.55808930151966</v>
      </c>
      <c r="K78" s="12">
        <f t="shared" si="19"/>
        <v>54.397086760715453</v>
      </c>
      <c r="L78" s="9">
        <v>2</v>
      </c>
      <c r="M78" s="9"/>
    </row>
    <row r="79" spans="1:17" customFormat="1">
      <c r="A79" s="9">
        <v>72</v>
      </c>
      <c r="B79" s="9">
        <v>1</v>
      </c>
      <c r="C79" s="9" t="s">
        <v>22</v>
      </c>
      <c r="D79" s="9">
        <v>508</v>
      </c>
      <c r="E79" s="9" t="s">
        <v>16</v>
      </c>
      <c r="F79" s="11">
        <v>100.47</v>
      </c>
      <c r="G79" s="11">
        <v>0</v>
      </c>
      <c r="H79" s="11">
        <v>0</v>
      </c>
      <c r="I79" s="12">
        <f t="shared" si="20"/>
        <v>29.17827103603414</v>
      </c>
      <c r="J79" s="12">
        <f t="shared" si="21"/>
        <v>129.64827103603415</v>
      </c>
      <c r="K79" s="12">
        <f t="shared" si="19"/>
        <v>53.607408600775692</v>
      </c>
      <c r="L79" s="9">
        <v>1</v>
      </c>
      <c r="M79" s="9"/>
    </row>
    <row r="80" spans="1:17" customFormat="1">
      <c r="A80" s="9">
        <v>73</v>
      </c>
      <c r="B80" s="9">
        <v>1</v>
      </c>
      <c r="C80" s="9" t="s">
        <v>22</v>
      </c>
      <c r="D80" s="9">
        <v>509</v>
      </c>
      <c r="E80" s="9" t="s">
        <v>16</v>
      </c>
      <c r="F80" s="11">
        <v>81.14</v>
      </c>
      <c r="G80" s="11">
        <v>0</v>
      </c>
      <c r="H80" s="11">
        <v>0</v>
      </c>
      <c r="I80" s="12">
        <f t="shared" si="20"/>
        <v>23.564495987496866</v>
      </c>
      <c r="J80" s="12">
        <f t="shared" si="21"/>
        <v>104.70449598749687</v>
      </c>
      <c r="K80" s="12">
        <f t="shared" si="19"/>
        <v>43.293571552373237</v>
      </c>
      <c r="L80" s="9">
        <v>1</v>
      </c>
      <c r="M80" s="9"/>
    </row>
    <row r="81" spans="1:13" customFormat="1">
      <c r="A81" s="9">
        <v>74</v>
      </c>
      <c r="B81" s="9">
        <v>1</v>
      </c>
      <c r="C81" s="9" t="s">
        <v>22</v>
      </c>
      <c r="D81" s="9">
        <v>510</v>
      </c>
      <c r="E81" s="9" t="s">
        <v>16</v>
      </c>
      <c r="F81" s="11">
        <v>77.67</v>
      </c>
      <c r="G81" s="11">
        <v>0</v>
      </c>
      <c r="H81" s="11">
        <v>0</v>
      </c>
      <c r="I81" s="12">
        <f t="shared" si="20"/>
        <v>22.556746405581485</v>
      </c>
      <c r="J81" s="12">
        <f t="shared" si="21"/>
        <v>100.22674640558148</v>
      </c>
      <c r="K81" s="12">
        <f t="shared" si="19"/>
        <v>41.442096407109062</v>
      </c>
      <c r="L81" s="9">
        <v>1</v>
      </c>
      <c r="M81" s="9"/>
    </row>
    <row r="82" spans="1:13" customFormat="1">
      <c r="A82" s="9">
        <v>75</v>
      </c>
      <c r="B82" s="9">
        <v>1</v>
      </c>
      <c r="C82" s="9" t="s">
        <v>22</v>
      </c>
      <c r="D82" s="9">
        <v>511</v>
      </c>
      <c r="E82" s="9" t="s">
        <v>16</v>
      </c>
      <c r="F82" s="11">
        <v>77.67</v>
      </c>
      <c r="G82" s="11">
        <v>0</v>
      </c>
      <c r="H82" s="11">
        <v>0</v>
      </c>
      <c r="I82" s="12">
        <f t="shared" si="20"/>
        <v>22.556746405581485</v>
      </c>
      <c r="J82" s="12">
        <f t="shared" si="21"/>
        <v>100.22674640558148</v>
      </c>
      <c r="K82" s="12">
        <f t="shared" si="19"/>
        <v>41.442096407109062</v>
      </c>
      <c r="L82" s="9">
        <v>1</v>
      </c>
      <c r="M82" s="9"/>
    </row>
    <row r="83" spans="1:13" customFormat="1">
      <c r="A83" s="9">
        <v>76</v>
      </c>
      <c r="B83" s="9">
        <v>1</v>
      </c>
      <c r="C83" s="9" t="s">
        <v>22</v>
      </c>
      <c r="D83" s="9">
        <v>512</v>
      </c>
      <c r="E83" s="9" t="s">
        <v>16</v>
      </c>
      <c r="F83" s="11">
        <v>77.67</v>
      </c>
      <c r="G83" s="11">
        <v>0</v>
      </c>
      <c r="H83" s="11">
        <v>0</v>
      </c>
      <c r="I83" s="12">
        <f t="shared" si="20"/>
        <v>22.556746405581485</v>
      </c>
      <c r="J83" s="12">
        <f t="shared" si="21"/>
        <v>100.22674640558148</v>
      </c>
      <c r="K83" s="12">
        <f t="shared" si="19"/>
        <v>41.442096407109062</v>
      </c>
      <c r="L83" s="9">
        <v>1</v>
      </c>
      <c r="M83" s="9"/>
    </row>
    <row r="84" spans="1:13" customFormat="1">
      <c r="A84" s="9">
        <v>77</v>
      </c>
      <c r="B84" s="9">
        <v>1</v>
      </c>
      <c r="C84" s="9" t="s">
        <v>22</v>
      </c>
      <c r="D84" s="9">
        <v>513</v>
      </c>
      <c r="E84" s="9" t="s">
        <v>24</v>
      </c>
      <c r="F84" s="11">
        <v>77.67</v>
      </c>
      <c r="G84" s="11">
        <v>0</v>
      </c>
      <c r="H84" s="11">
        <v>0</v>
      </c>
      <c r="I84" s="12">
        <f t="shared" si="20"/>
        <v>22.556746405581485</v>
      </c>
      <c r="J84" s="12">
        <f t="shared" si="21"/>
        <v>100.22674640558148</v>
      </c>
      <c r="K84" s="12">
        <f t="shared" si="19"/>
        <v>41.442096407109062</v>
      </c>
      <c r="L84" s="9">
        <v>1</v>
      </c>
      <c r="M84" s="9"/>
    </row>
    <row r="85" spans="1:13" customFormat="1">
      <c r="A85" s="9">
        <v>78</v>
      </c>
      <c r="B85" s="9">
        <v>1</v>
      </c>
      <c r="C85" s="9" t="s">
        <v>22</v>
      </c>
      <c r="D85" s="9">
        <v>514</v>
      </c>
      <c r="E85" s="9" t="s">
        <v>16</v>
      </c>
      <c r="F85" s="11">
        <v>77.67</v>
      </c>
      <c r="G85" s="11">
        <v>0</v>
      </c>
      <c r="H85" s="11">
        <v>0</v>
      </c>
      <c r="I85" s="12">
        <f t="shared" si="20"/>
        <v>22.556746405581485</v>
      </c>
      <c r="J85" s="12">
        <f t="shared" si="21"/>
        <v>100.22674640558148</v>
      </c>
      <c r="K85" s="12">
        <f t="shared" si="19"/>
        <v>41.442096407109062</v>
      </c>
      <c r="L85" s="9">
        <v>1</v>
      </c>
      <c r="M85" s="9"/>
    </row>
    <row r="86" spans="1:13" customFormat="1">
      <c r="A86" s="9">
        <v>79</v>
      </c>
      <c r="B86" s="9">
        <v>1</v>
      </c>
      <c r="C86" s="9" t="s">
        <v>22</v>
      </c>
      <c r="D86" s="9">
        <v>515</v>
      </c>
      <c r="E86" s="9" t="s">
        <v>16</v>
      </c>
      <c r="F86" s="11">
        <v>77.67</v>
      </c>
      <c r="G86" s="11">
        <v>0</v>
      </c>
      <c r="H86" s="11">
        <v>0</v>
      </c>
      <c r="I86" s="12">
        <f t="shared" si="20"/>
        <v>22.556746405581485</v>
      </c>
      <c r="J86" s="12">
        <f t="shared" si="21"/>
        <v>100.22674640558148</v>
      </c>
      <c r="K86" s="12">
        <f t="shared" si="19"/>
        <v>41.442096407109062</v>
      </c>
      <c r="L86" s="9">
        <v>1</v>
      </c>
      <c r="M86" s="9"/>
    </row>
    <row r="87" spans="1:13" customFormat="1">
      <c r="A87" s="9">
        <v>80</v>
      </c>
      <c r="B87" s="9">
        <v>1</v>
      </c>
      <c r="C87" s="9" t="s">
        <v>22</v>
      </c>
      <c r="D87" s="9">
        <v>516</v>
      </c>
      <c r="E87" s="9" t="s">
        <v>23</v>
      </c>
      <c r="F87" s="11">
        <v>61.255000000000003</v>
      </c>
      <c r="G87" s="11">
        <v>0</v>
      </c>
      <c r="H87" s="11">
        <v>0</v>
      </c>
      <c r="I87" s="12">
        <f t="shared" ref="I87" si="22">(F87/F$3)*F$2</f>
        <v>17.78953908940252</v>
      </c>
      <c r="J87" s="12">
        <f t="shared" ref="J87" si="23">F87+G87+I87</f>
        <v>79.044539089402519</v>
      </c>
      <c r="K87" s="12">
        <f t="shared" si="19"/>
        <v>32.68360519399338</v>
      </c>
      <c r="L87" s="9">
        <v>1</v>
      </c>
      <c r="M87" s="9"/>
    </row>
    <row r="88" spans="1:13" customFormat="1">
      <c r="A88" s="9"/>
      <c r="B88" s="9"/>
      <c r="C88" s="9"/>
      <c r="D88" s="9"/>
      <c r="E88" s="9"/>
      <c r="F88" s="10"/>
      <c r="G88" s="11"/>
      <c r="H88" s="11"/>
      <c r="I88" s="12"/>
      <c r="J88" s="12"/>
      <c r="K88" s="12"/>
      <c r="L88" s="9"/>
      <c r="M88" s="9"/>
    </row>
    <row r="89" spans="1:13" customFormat="1">
      <c r="A89" s="15"/>
      <c r="B89" s="16"/>
      <c r="C89" s="16"/>
      <c r="D89" s="16"/>
      <c r="E89" s="16"/>
      <c r="F89" s="17">
        <f>SUM(F8:F88)</f>
        <v>7037.4250000000011</v>
      </c>
      <c r="G89" s="18"/>
      <c r="H89" s="18"/>
      <c r="I89" s="19"/>
      <c r="J89" s="20">
        <f>SUM(J8:J88)</f>
        <v>9081.2181128273314</v>
      </c>
      <c r="K89" s="20">
        <f>SUM(K8:K88)</f>
        <v>3754.9329896716845</v>
      </c>
      <c r="L89" s="21">
        <f>SUM(L8:L88)</f>
        <v>92</v>
      </c>
      <c r="M89" s="21">
        <f>SUM(M8:M88)</f>
        <v>3</v>
      </c>
    </row>
    <row r="90" spans="1:13" customFormat="1">
      <c r="A90" s="24" t="s">
        <v>25</v>
      </c>
      <c r="B90" s="25"/>
      <c r="C90" s="25"/>
      <c r="D90" s="25"/>
      <c r="E90" s="25"/>
      <c r="F90" s="25"/>
      <c r="G90" s="25"/>
      <c r="H90" s="25"/>
      <c r="I90" s="25"/>
      <c r="J90" s="25"/>
      <c r="K90" s="26"/>
      <c r="L90" s="22"/>
      <c r="M90" s="23">
        <v>12</v>
      </c>
    </row>
    <row r="91" spans="1:13" ht="20.25" customHeight="1">
      <c r="A91" s="27" t="s">
        <v>26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3">
        <f>SUM(L89)</f>
        <v>92</v>
      </c>
      <c r="M91" s="23">
        <f>SUM(M89:M90)</f>
        <v>15</v>
      </c>
    </row>
  </sheetData>
  <mergeCells count="21">
    <mergeCell ref="A4:M4"/>
    <mergeCell ref="A5:M5"/>
    <mergeCell ref="B2:D2"/>
    <mergeCell ref="B1:D1"/>
    <mergeCell ref="L1:M1"/>
    <mergeCell ref="B3:D3"/>
    <mergeCell ref="L3:M3"/>
    <mergeCell ref="A90:K90"/>
    <mergeCell ref="A91:K91"/>
    <mergeCell ref="L6:M6"/>
    <mergeCell ref="A6:A7"/>
    <mergeCell ref="B6:B7"/>
    <mergeCell ref="C6:C7"/>
    <mergeCell ref="D6:D7"/>
    <mergeCell ref="E6:E7"/>
    <mergeCell ref="K6:K7"/>
    <mergeCell ref="F6:F7"/>
    <mergeCell ref="G6:G7"/>
    <mergeCell ref="H6:H7"/>
    <mergeCell ref="I6:I7"/>
    <mergeCell ref="J6:J7"/>
  </mergeCells>
  <pageMargins left="0.70000000000000007" right="0.70000000000000007" top="1.1437007874015752" bottom="1.1437007874015752" header="0.75000000000000011" footer="0.75000000000000011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 P</dc:creator>
  <cp:lastModifiedBy>SRINI</cp:lastModifiedBy>
  <cp:revision>1</cp:revision>
  <cp:lastPrinted>2024-02-29T05:22:02Z</cp:lastPrinted>
  <dcterms:created xsi:type="dcterms:W3CDTF">2023-08-18T05:56:58Z</dcterms:created>
  <dcterms:modified xsi:type="dcterms:W3CDTF">2024-02-29T05:39:03Z</dcterms:modified>
</cp:coreProperties>
</file>