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okul sir document\TRICHY-Mr KNM\CREST-24 UNITS\RERA\"/>
    </mc:Choice>
  </mc:AlternateContent>
  <bookViews>
    <workbookView xWindow="120" yWindow="15" windowWidth="18960" windowHeight="11325"/>
  </bookViews>
  <sheets>
    <sheet name="Carpet" sheetId="2" r:id="rId1"/>
  </sheets>
  <definedNames>
    <definedName name="_xlnm.Print_Area" localSheetId="0">Carpet!$A$1:$N$37</definedName>
    <definedName name="_xlnm.Print_Titles" localSheetId="0">Carpet!$2:$3</definedName>
  </definedNames>
  <calcPr calcId="152511"/>
</workbook>
</file>

<file path=xl/calcChain.xml><?xml version="1.0" encoding="utf-8"?>
<calcChain xmlns="http://schemas.openxmlformats.org/spreadsheetml/2006/main">
  <c r="J4" i="2" l="1"/>
  <c r="I29" i="2" l="1"/>
  <c r="K36" i="2" l="1"/>
  <c r="J27" i="2" l="1"/>
  <c r="J23" i="2"/>
  <c r="J21" i="2"/>
  <c r="J17" i="2"/>
  <c r="J15" i="2"/>
  <c r="J14" i="2"/>
  <c r="J12" i="2"/>
  <c r="J18" i="2" l="1"/>
  <c r="J25" i="2"/>
  <c r="J11" i="2"/>
  <c r="J13" i="2"/>
  <c r="J20" i="2"/>
  <c r="J24" i="2"/>
  <c r="J16" i="2"/>
  <c r="J19" i="2"/>
  <c r="J22" i="2"/>
  <c r="J26" i="2"/>
  <c r="N29" i="2"/>
  <c r="M29" i="2" l="1"/>
  <c r="L29" i="2"/>
  <c r="L30" i="2" s="1"/>
  <c r="H29" i="2"/>
  <c r="G29" i="2"/>
  <c r="F29" i="2"/>
  <c r="J8" i="2" l="1"/>
  <c r="J5" i="2"/>
  <c r="J7" i="2"/>
  <c r="J10" i="2"/>
  <c r="J9" i="2"/>
  <c r="J6" i="2"/>
  <c r="J29" i="2" l="1"/>
  <c r="K5" i="2" l="1"/>
  <c r="K13" i="2"/>
  <c r="K21" i="2"/>
  <c r="K14" i="2"/>
  <c r="K22" i="2"/>
  <c r="K15" i="2"/>
  <c r="K23" i="2"/>
  <c r="K16" i="2"/>
  <c r="K24" i="2"/>
  <c r="K11" i="2"/>
  <c r="K19" i="2"/>
  <c r="K27" i="2"/>
  <c r="K12" i="2"/>
  <c r="K20" i="2"/>
  <c r="K4" i="2"/>
  <c r="K6" i="2"/>
  <c r="K7" i="2"/>
  <c r="K29" i="2" s="1"/>
  <c r="K8" i="2"/>
  <c r="K9" i="2"/>
  <c r="K17" i="2"/>
  <c r="K25" i="2"/>
  <c r="K10" i="2"/>
  <c r="K26" i="2"/>
  <c r="K18" i="2"/>
</calcChain>
</file>

<file path=xl/sharedStrings.xml><?xml version="1.0" encoding="utf-8"?>
<sst xmlns="http://schemas.openxmlformats.org/spreadsheetml/2006/main" count="57" uniqueCount="56">
  <si>
    <t>Total</t>
  </si>
  <si>
    <t xml:space="preserve">TOTAL UDS AREA in SQM </t>
  </si>
  <si>
    <t xml:space="preserve">UDS - BREAK UP DETAILS </t>
  </si>
  <si>
    <t xml:space="preserve">S.NO </t>
  </si>
  <si>
    <t xml:space="preserve">DESCRIPTION </t>
  </si>
  <si>
    <t xml:space="preserve">AREA IN SQM </t>
  </si>
  <si>
    <t>SI.No.</t>
  </si>
  <si>
    <t>Block</t>
  </si>
  <si>
    <t>Type</t>
  </si>
  <si>
    <t>Floor</t>
  </si>
  <si>
    <t>Exclusive Balcony (sq.m)</t>
  </si>
  <si>
    <t>Exclusive Verandah/Utility/ Service/Open Terrace (sq.m)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</si>
  <si>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</si>
  <si>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</si>
  <si>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</si>
  <si>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</si>
  <si>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</si>
  <si>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</si>
  <si>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r>
      <rPr>
        <b/>
        <sz val="10"/>
        <rFont val="Arial Narrow"/>
        <family val="2"/>
      </rPr>
      <t>RERA Carpet Area (sec 2(k))
(sq.m)</t>
    </r>
  </si>
  <si>
    <t>Total No. of carparking</t>
  </si>
  <si>
    <t>Visitor parking</t>
  </si>
  <si>
    <t>BLOCK-1</t>
  </si>
  <si>
    <t>Flat no</t>
  </si>
  <si>
    <t>A1</t>
  </si>
  <si>
    <t>B1</t>
  </si>
  <si>
    <t>C1</t>
  </si>
  <si>
    <t>D1</t>
  </si>
  <si>
    <t>E1</t>
  </si>
  <si>
    <t>F1</t>
  </si>
  <si>
    <t>FIRST FLOOR</t>
  </si>
  <si>
    <t>A2</t>
  </si>
  <si>
    <t>B2</t>
  </si>
  <si>
    <t>C2</t>
  </si>
  <si>
    <t>D2</t>
  </si>
  <si>
    <t>E2</t>
  </si>
  <si>
    <t>F2</t>
  </si>
  <si>
    <t>SECOND FLOOR</t>
  </si>
  <si>
    <t>THIRD FLOOR</t>
  </si>
  <si>
    <t>FOURTH FLOOR</t>
  </si>
  <si>
    <t>PLOT AREA AS PER FMB</t>
  </si>
  <si>
    <t>UDS allocated  (Ref : Approval drawing )</t>
  </si>
  <si>
    <t xml:space="preserve">TOTAL EXTENT AS PER PATTA </t>
  </si>
  <si>
    <t>A3</t>
  </si>
  <si>
    <t>B3</t>
  </si>
  <si>
    <t>C3</t>
  </si>
  <si>
    <t>D3</t>
  </si>
  <si>
    <t>E3</t>
  </si>
  <si>
    <t>F3</t>
  </si>
  <si>
    <t>A4</t>
  </si>
  <si>
    <t>B4</t>
  </si>
  <si>
    <t>C4</t>
  </si>
  <si>
    <t>D4</t>
  </si>
  <si>
    <t>E4</t>
  </si>
  <si>
    <t>F4</t>
  </si>
  <si>
    <t>Visitor carparking</t>
  </si>
  <si>
    <t xml:space="preserve">UDS Breakup details for the proposed Residential  building at SITE NO:19, 20, 25, 26 S.F.NO: 463/3A1A16B, sri vignesh nagar,   Palangarai Village &amp; Panchayat, Avinashi Taluk ,Tiruppur District  (S+4 FLOORS)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</si>
</sst>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4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4"/>
      <name val="Arial Narrow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color rgb="FF7030A0"/>
      <name val="Times New Roman"/>
      <charset val="134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43" fontId="11" fillId="0" borderId="1" xfId="1" applyFont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12" fillId="0" borderId="0" xfId="0" applyFont="1" applyAlignment="1">
      <alignment horizontal="center"/>
    </xf>
    <xf numFmtId="43" fontId="2" fillId="0" borderId="3" xfId="1" applyNumberFormat="1" applyFont="1" applyBorder="1" applyAlignment="1">
      <alignment vertical="center"/>
    </xf>
    <xf numFmtId="43" fontId="3" fillId="0" borderId="3" xfId="1" applyNumberFormat="1" applyFont="1" applyBorder="1" applyAlignment="1">
      <alignment vertical="center"/>
    </xf>
    <xf numFmtId="43" fontId="3" fillId="0" borderId="6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43" fontId="13" fillId="0" borderId="3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view="pageBreakPreview" topLeftCell="A19" zoomScale="90" zoomScaleNormal="100" zoomScaleSheetLayoutView="90" workbookViewId="0">
      <selection activeCell="M33" sqref="M33"/>
    </sheetView>
  </sheetViews>
  <sheetFormatPr defaultRowHeight="16.5"/>
  <cols>
    <col min="1" max="1" width="9.83203125" style="4" customWidth="1"/>
    <col min="2" max="2" width="11.33203125" style="4" customWidth="1"/>
    <col min="3" max="3" width="12" style="4" customWidth="1"/>
    <col min="4" max="4" width="21.6640625" style="4" bestFit="1" customWidth="1"/>
    <col min="5" max="5" width="10.1640625" style="4" customWidth="1"/>
    <col min="6" max="6" width="14.1640625" style="4" customWidth="1"/>
    <col min="7" max="7" width="13" style="4" customWidth="1"/>
    <col min="8" max="8" width="15.6640625" style="4" customWidth="1"/>
    <col min="9" max="9" width="14.1640625" style="4" customWidth="1"/>
    <col min="10" max="10" width="14.5" style="4" customWidth="1"/>
    <col min="11" max="11" width="11.6640625" style="4" customWidth="1"/>
    <col min="12" max="12" width="9.33203125" style="7" customWidth="1"/>
    <col min="13" max="13" width="11.33203125" style="7" customWidth="1"/>
    <col min="14" max="16384" width="9.33203125" style="4"/>
  </cols>
  <sheetData>
    <row r="1" spans="1:18" ht="37.5" customHeight="1">
      <c r="A1" s="53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8" s="5" customFormat="1" ht="52.5">
      <c r="A2" s="14" t="s">
        <v>6</v>
      </c>
      <c r="B2" s="15" t="s">
        <v>7</v>
      </c>
      <c r="C2" s="15" t="s">
        <v>8</v>
      </c>
      <c r="D2" s="15" t="s">
        <v>22</v>
      </c>
      <c r="E2" s="15" t="s">
        <v>9</v>
      </c>
      <c r="F2" s="16" t="s">
        <v>18</v>
      </c>
      <c r="G2" s="15" t="s">
        <v>10</v>
      </c>
      <c r="H2" s="17" t="s">
        <v>11</v>
      </c>
      <c r="I2" s="15" t="s">
        <v>12</v>
      </c>
      <c r="J2" s="15" t="s">
        <v>13</v>
      </c>
      <c r="K2" s="15" t="s">
        <v>14</v>
      </c>
      <c r="L2" s="55" t="s">
        <v>15</v>
      </c>
      <c r="M2" s="55"/>
      <c r="N2" s="18" t="s">
        <v>20</v>
      </c>
    </row>
    <row r="3" spans="1:18" ht="29.1" customHeight="1">
      <c r="A3" s="19"/>
      <c r="B3" s="20"/>
      <c r="C3" s="20"/>
      <c r="D3" s="20"/>
      <c r="E3" s="20"/>
      <c r="F3" s="21"/>
      <c r="G3" s="20"/>
      <c r="H3" s="22"/>
      <c r="I3" s="22"/>
      <c r="J3" s="20"/>
      <c r="K3" s="22"/>
      <c r="L3" s="23" t="s">
        <v>16</v>
      </c>
      <c r="M3" s="23" t="s">
        <v>17</v>
      </c>
      <c r="N3" s="24" t="s">
        <v>17</v>
      </c>
      <c r="R3" s="33"/>
    </row>
    <row r="4" spans="1:18" ht="27" customHeight="1">
      <c r="A4" s="3">
        <v>1</v>
      </c>
      <c r="B4" s="62" t="s">
        <v>21</v>
      </c>
      <c r="C4" s="25">
        <v>1</v>
      </c>
      <c r="D4" s="38" t="s">
        <v>23</v>
      </c>
      <c r="E4" s="61" t="s">
        <v>29</v>
      </c>
      <c r="F4" s="26">
        <v>75.069999999999993</v>
      </c>
      <c r="G4" s="13">
        <v>4.09</v>
      </c>
      <c r="H4" s="13">
        <v>3.62</v>
      </c>
      <c r="I4" s="26">
        <v>20.18009837458834</v>
      </c>
      <c r="J4" s="9">
        <f>SUM(F4:I4)</f>
        <v>102.96009837458834</v>
      </c>
      <c r="K4" s="9">
        <f>+ROUND(($K$37/$J$29)*J4,2)</f>
        <v>39.22</v>
      </c>
      <c r="L4" s="10">
        <v>1</v>
      </c>
      <c r="M4" s="10"/>
      <c r="N4" s="11"/>
    </row>
    <row r="5" spans="1:18" ht="27" customHeight="1">
      <c r="A5" s="3">
        <v>2</v>
      </c>
      <c r="B5" s="62"/>
      <c r="C5" s="25">
        <v>1</v>
      </c>
      <c r="D5" s="38" t="s">
        <v>24</v>
      </c>
      <c r="E5" s="61"/>
      <c r="F5" s="26">
        <v>73.709999999999994</v>
      </c>
      <c r="G5" s="13">
        <v>4.37</v>
      </c>
      <c r="H5" s="13">
        <v>4.8600000000000003</v>
      </c>
      <c r="I5" s="26">
        <v>20.219103155210881</v>
      </c>
      <c r="J5" s="9">
        <f t="shared" ref="J5:J10" si="0">SUM(F5:I5)</f>
        <v>103.15910315521089</v>
      </c>
      <c r="K5" s="9">
        <f t="shared" ref="K5:K27" si="1">+ROUND(($K$37/$J$29)*J5,2)</f>
        <v>39.299999999999997</v>
      </c>
      <c r="L5" s="10">
        <v>1</v>
      </c>
      <c r="M5" s="10"/>
      <c r="N5" s="11"/>
    </row>
    <row r="6" spans="1:18" ht="27" customHeight="1">
      <c r="A6" s="3">
        <v>3</v>
      </c>
      <c r="B6" s="62"/>
      <c r="C6" s="25">
        <v>1</v>
      </c>
      <c r="D6" s="38" t="s">
        <v>25</v>
      </c>
      <c r="E6" s="61"/>
      <c r="F6" s="26">
        <v>78.13</v>
      </c>
      <c r="G6" s="13">
        <v>4.1500000000000004</v>
      </c>
      <c r="H6" s="13">
        <v>3.87</v>
      </c>
      <c r="I6" s="26">
        <v>21.00163656645066</v>
      </c>
      <c r="J6" s="9">
        <f t="shared" si="0"/>
        <v>107.15163656645066</v>
      </c>
      <c r="K6" s="9">
        <f t="shared" si="1"/>
        <v>40.82</v>
      </c>
      <c r="L6" s="10">
        <v>1</v>
      </c>
      <c r="M6" s="10"/>
      <c r="N6" s="11"/>
    </row>
    <row r="7" spans="1:18" ht="27" customHeight="1">
      <c r="A7" s="3">
        <v>4</v>
      </c>
      <c r="B7" s="62"/>
      <c r="C7" s="25">
        <v>1</v>
      </c>
      <c r="D7" s="38" t="s">
        <v>26</v>
      </c>
      <c r="E7" s="61"/>
      <c r="F7" s="26">
        <v>46.54</v>
      </c>
      <c r="G7" s="13">
        <v>7.93</v>
      </c>
      <c r="H7" s="13">
        <v>4.12</v>
      </c>
      <c r="I7" s="26">
        <v>14.283063104217574</v>
      </c>
      <c r="J7" s="9">
        <f t="shared" si="0"/>
        <v>72.873063104217565</v>
      </c>
      <c r="K7" s="9">
        <f t="shared" si="1"/>
        <v>27.76</v>
      </c>
      <c r="L7" s="10">
        <v>1</v>
      </c>
      <c r="M7" s="10"/>
      <c r="N7" s="11"/>
    </row>
    <row r="8" spans="1:18" ht="27" customHeight="1">
      <c r="A8" s="3">
        <v>5</v>
      </c>
      <c r="B8" s="62"/>
      <c r="C8" s="25">
        <v>1</v>
      </c>
      <c r="D8" s="38" t="s">
        <v>27</v>
      </c>
      <c r="E8" s="61"/>
      <c r="F8" s="26">
        <v>68.38</v>
      </c>
      <c r="G8" s="13">
        <v>4.74</v>
      </c>
      <c r="H8" s="13">
        <v>4.46</v>
      </c>
      <c r="I8" s="26">
        <v>18.912443004355676</v>
      </c>
      <c r="J8" s="9">
        <f t="shared" si="0"/>
        <v>96.492443004355664</v>
      </c>
      <c r="K8" s="9">
        <f t="shared" si="1"/>
        <v>36.76</v>
      </c>
      <c r="L8" s="10">
        <v>1</v>
      </c>
      <c r="M8" s="10"/>
      <c r="N8" s="11"/>
    </row>
    <row r="9" spans="1:18" ht="27" customHeight="1">
      <c r="A9" s="3">
        <v>6</v>
      </c>
      <c r="B9" s="62"/>
      <c r="C9" s="25">
        <v>1</v>
      </c>
      <c r="D9" s="38" t="s">
        <v>28</v>
      </c>
      <c r="E9" s="61"/>
      <c r="F9" s="26">
        <v>73.11</v>
      </c>
      <c r="G9" s="13">
        <v>5.04</v>
      </c>
      <c r="H9" s="13">
        <v>4.46</v>
      </c>
      <c r="I9" s="26">
        <v>20.138655795176888</v>
      </c>
      <c r="J9" s="9">
        <f t="shared" si="0"/>
        <v>102.74865579517689</v>
      </c>
      <c r="K9" s="9">
        <f t="shared" si="1"/>
        <v>39.14</v>
      </c>
      <c r="L9" s="10">
        <v>1</v>
      </c>
      <c r="M9" s="10"/>
      <c r="N9" s="11"/>
    </row>
    <row r="10" spans="1:18" ht="27" customHeight="1">
      <c r="A10" s="3">
        <v>7</v>
      </c>
      <c r="B10" s="62"/>
      <c r="C10" s="25">
        <v>1</v>
      </c>
      <c r="D10" s="38" t="s">
        <v>30</v>
      </c>
      <c r="E10" s="61"/>
      <c r="F10" s="26">
        <v>75.069999999999993</v>
      </c>
      <c r="G10" s="13">
        <v>4.09</v>
      </c>
      <c r="H10" s="13">
        <v>3.62</v>
      </c>
      <c r="I10" s="26">
        <v>20.18009837458834</v>
      </c>
      <c r="J10" s="9">
        <f t="shared" si="0"/>
        <v>102.96009837458834</v>
      </c>
      <c r="K10" s="9">
        <f t="shared" si="1"/>
        <v>39.22</v>
      </c>
      <c r="L10" s="10">
        <v>1</v>
      </c>
      <c r="M10" s="10"/>
      <c r="N10" s="11"/>
    </row>
    <row r="11" spans="1:18" ht="27" customHeight="1">
      <c r="A11" s="3">
        <v>8</v>
      </c>
      <c r="B11" s="62"/>
      <c r="C11" s="25">
        <v>1</v>
      </c>
      <c r="D11" s="38" t="s">
        <v>31</v>
      </c>
      <c r="E11" s="61" t="s">
        <v>36</v>
      </c>
      <c r="F11" s="26">
        <v>73.709999999999994</v>
      </c>
      <c r="G11" s="13">
        <v>4.37</v>
      </c>
      <c r="H11" s="13">
        <v>4.8600000000000003</v>
      </c>
      <c r="I11" s="26">
        <v>20.219103155210881</v>
      </c>
      <c r="J11" s="9">
        <f>SUM(F11:I11)</f>
        <v>103.15910315521089</v>
      </c>
      <c r="K11" s="9">
        <f t="shared" si="1"/>
        <v>39.299999999999997</v>
      </c>
      <c r="L11" s="10">
        <v>1</v>
      </c>
      <c r="M11" s="10"/>
      <c r="N11" s="11"/>
    </row>
    <row r="12" spans="1:18" ht="27" customHeight="1">
      <c r="A12" s="3">
        <v>9</v>
      </c>
      <c r="B12" s="62"/>
      <c r="C12" s="25">
        <v>1</v>
      </c>
      <c r="D12" s="38" t="s">
        <v>32</v>
      </c>
      <c r="E12" s="61"/>
      <c r="F12" s="26">
        <v>78.13</v>
      </c>
      <c r="G12" s="13">
        <v>4.1500000000000004</v>
      </c>
      <c r="H12" s="13">
        <v>3.87</v>
      </c>
      <c r="I12" s="26">
        <v>21.00163656645066</v>
      </c>
      <c r="J12" s="9">
        <f t="shared" ref="J12:J15" si="2">SUM(F12:I12)</f>
        <v>107.15163656645066</v>
      </c>
      <c r="K12" s="9">
        <f t="shared" si="1"/>
        <v>40.82</v>
      </c>
      <c r="L12" s="10">
        <v>1</v>
      </c>
      <c r="M12" s="10"/>
      <c r="N12" s="11"/>
    </row>
    <row r="13" spans="1:18" ht="27" customHeight="1">
      <c r="A13" s="3">
        <v>10</v>
      </c>
      <c r="B13" s="62"/>
      <c r="C13" s="25">
        <v>1</v>
      </c>
      <c r="D13" s="38" t="s">
        <v>33</v>
      </c>
      <c r="E13" s="61"/>
      <c r="F13" s="26">
        <v>46.54</v>
      </c>
      <c r="G13" s="13">
        <v>7.93</v>
      </c>
      <c r="H13" s="13">
        <v>4.12</v>
      </c>
      <c r="I13" s="26">
        <v>14.283063104217574</v>
      </c>
      <c r="J13" s="9">
        <f t="shared" si="2"/>
        <v>72.873063104217565</v>
      </c>
      <c r="K13" s="9">
        <f t="shared" si="1"/>
        <v>27.76</v>
      </c>
      <c r="L13" s="10">
        <v>1</v>
      </c>
      <c r="M13" s="10"/>
      <c r="N13" s="11"/>
    </row>
    <row r="14" spans="1:18" ht="27" customHeight="1">
      <c r="A14" s="3">
        <v>11</v>
      </c>
      <c r="B14" s="62"/>
      <c r="C14" s="25">
        <v>1</v>
      </c>
      <c r="D14" s="38" t="s">
        <v>34</v>
      </c>
      <c r="E14" s="61"/>
      <c r="F14" s="26">
        <v>68.38</v>
      </c>
      <c r="G14" s="13">
        <v>4.74</v>
      </c>
      <c r="H14" s="13">
        <v>4.46</v>
      </c>
      <c r="I14" s="26">
        <v>18.912443004355676</v>
      </c>
      <c r="J14" s="9">
        <f t="shared" si="2"/>
        <v>96.492443004355664</v>
      </c>
      <c r="K14" s="9">
        <f t="shared" si="1"/>
        <v>36.76</v>
      </c>
      <c r="L14" s="10">
        <v>1</v>
      </c>
      <c r="M14" s="10"/>
      <c r="N14" s="11"/>
    </row>
    <row r="15" spans="1:18" ht="27" customHeight="1">
      <c r="A15" s="3">
        <v>12</v>
      </c>
      <c r="B15" s="62"/>
      <c r="C15" s="25">
        <v>1</v>
      </c>
      <c r="D15" s="38" t="s">
        <v>35</v>
      </c>
      <c r="E15" s="61"/>
      <c r="F15" s="26">
        <v>73.11</v>
      </c>
      <c r="G15" s="13">
        <v>5.04</v>
      </c>
      <c r="H15" s="13">
        <v>4.46</v>
      </c>
      <c r="I15" s="26">
        <v>20.138655795176888</v>
      </c>
      <c r="J15" s="9">
        <f t="shared" si="2"/>
        <v>102.74865579517689</v>
      </c>
      <c r="K15" s="9">
        <f t="shared" si="1"/>
        <v>39.14</v>
      </c>
      <c r="L15" s="10">
        <v>1</v>
      </c>
      <c r="M15" s="10"/>
      <c r="N15" s="11"/>
    </row>
    <row r="16" spans="1:18" ht="27" customHeight="1">
      <c r="A16" s="3">
        <v>15</v>
      </c>
      <c r="B16" s="62"/>
      <c r="C16" s="25">
        <v>1</v>
      </c>
      <c r="D16" s="38" t="s">
        <v>42</v>
      </c>
      <c r="E16" s="61" t="s">
        <v>37</v>
      </c>
      <c r="F16" s="26">
        <v>75.069999999999993</v>
      </c>
      <c r="G16" s="13">
        <v>4.09</v>
      </c>
      <c r="H16" s="13">
        <v>3.62</v>
      </c>
      <c r="I16" s="26">
        <v>20.18009837458834</v>
      </c>
      <c r="J16" s="9">
        <f>SUM(F16:I16)</f>
        <v>102.96009837458834</v>
      </c>
      <c r="K16" s="9">
        <f t="shared" si="1"/>
        <v>39.22</v>
      </c>
      <c r="L16" s="10">
        <v>1</v>
      </c>
      <c r="M16" s="10"/>
      <c r="N16" s="11"/>
    </row>
    <row r="17" spans="1:14" ht="27" customHeight="1">
      <c r="A17" s="3">
        <v>16</v>
      </c>
      <c r="B17" s="62"/>
      <c r="C17" s="25">
        <v>1</v>
      </c>
      <c r="D17" s="38" t="s">
        <v>43</v>
      </c>
      <c r="E17" s="61"/>
      <c r="F17" s="26">
        <v>73.709999999999994</v>
      </c>
      <c r="G17" s="13">
        <v>4.37</v>
      </c>
      <c r="H17" s="13">
        <v>4.8600000000000003</v>
      </c>
      <c r="I17" s="26">
        <v>20.219103155210881</v>
      </c>
      <c r="J17" s="9">
        <f t="shared" ref="J17:J21" si="3">SUM(F17:I17)</f>
        <v>103.15910315521089</v>
      </c>
      <c r="K17" s="9">
        <f t="shared" si="1"/>
        <v>39.299999999999997</v>
      </c>
      <c r="L17" s="10">
        <v>1</v>
      </c>
      <c r="M17" s="10"/>
      <c r="N17" s="11"/>
    </row>
    <row r="18" spans="1:14" ht="27" customHeight="1">
      <c r="A18" s="3">
        <v>17</v>
      </c>
      <c r="B18" s="62"/>
      <c r="C18" s="25">
        <v>1</v>
      </c>
      <c r="D18" s="38" t="s">
        <v>44</v>
      </c>
      <c r="E18" s="61"/>
      <c r="F18" s="26">
        <v>78.13</v>
      </c>
      <c r="G18" s="13">
        <v>4.1500000000000004</v>
      </c>
      <c r="H18" s="13">
        <v>3.87</v>
      </c>
      <c r="I18" s="26">
        <v>21.00163656645066</v>
      </c>
      <c r="J18" s="9">
        <f t="shared" si="3"/>
        <v>107.15163656645066</v>
      </c>
      <c r="K18" s="9">
        <f t="shared" si="1"/>
        <v>40.82</v>
      </c>
      <c r="L18" s="10">
        <v>1</v>
      </c>
      <c r="M18" s="10"/>
      <c r="N18" s="11"/>
    </row>
    <row r="19" spans="1:14" ht="27" customHeight="1">
      <c r="A19" s="3">
        <v>18</v>
      </c>
      <c r="B19" s="62"/>
      <c r="C19" s="25">
        <v>1</v>
      </c>
      <c r="D19" s="38" t="s">
        <v>45</v>
      </c>
      <c r="E19" s="61"/>
      <c r="F19" s="26">
        <v>46.54</v>
      </c>
      <c r="G19" s="13">
        <v>7.93</v>
      </c>
      <c r="H19" s="13">
        <v>4.12</v>
      </c>
      <c r="I19" s="26">
        <v>14.283063104217574</v>
      </c>
      <c r="J19" s="9">
        <f t="shared" si="3"/>
        <v>72.873063104217565</v>
      </c>
      <c r="K19" s="9">
        <f t="shared" si="1"/>
        <v>27.76</v>
      </c>
      <c r="L19" s="10">
        <v>1</v>
      </c>
      <c r="M19" s="10"/>
      <c r="N19" s="11"/>
    </row>
    <row r="20" spans="1:14" ht="27" customHeight="1">
      <c r="A20" s="3">
        <v>19</v>
      </c>
      <c r="B20" s="62"/>
      <c r="C20" s="25">
        <v>1</v>
      </c>
      <c r="D20" s="38" t="s">
        <v>46</v>
      </c>
      <c r="E20" s="61"/>
      <c r="F20" s="26">
        <v>68.38</v>
      </c>
      <c r="G20" s="13">
        <v>4.74</v>
      </c>
      <c r="H20" s="13">
        <v>4.46</v>
      </c>
      <c r="I20" s="26">
        <v>18.912443004355676</v>
      </c>
      <c r="J20" s="9">
        <f t="shared" si="3"/>
        <v>96.492443004355664</v>
      </c>
      <c r="K20" s="9">
        <f t="shared" si="1"/>
        <v>36.76</v>
      </c>
      <c r="L20" s="10">
        <v>1</v>
      </c>
      <c r="M20" s="10"/>
      <c r="N20" s="11"/>
    </row>
    <row r="21" spans="1:14" ht="27" customHeight="1">
      <c r="A21" s="3">
        <v>20</v>
      </c>
      <c r="B21" s="62"/>
      <c r="C21" s="25">
        <v>1</v>
      </c>
      <c r="D21" s="38" t="s">
        <v>47</v>
      </c>
      <c r="E21" s="61"/>
      <c r="F21" s="26">
        <v>73.11</v>
      </c>
      <c r="G21" s="13">
        <v>5.04</v>
      </c>
      <c r="H21" s="13">
        <v>4.46</v>
      </c>
      <c r="I21" s="26">
        <v>20.138655795176888</v>
      </c>
      <c r="J21" s="9">
        <f t="shared" si="3"/>
        <v>102.74865579517689</v>
      </c>
      <c r="K21" s="9">
        <f t="shared" si="1"/>
        <v>39.14</v>
      </c>
      <c r="L21" s="10">
        <v>1</v>
      </c>
      <c r="M21" s="10"/>
      <c r="N21" s="11"/>
    </row>
    <row r="22" spans="1:14" ht="27" customHeight="1">
      <c r="A22" s="3">
        <v>22</v>
      </c>
      <c r="B22" s="62"/>
      <c r="C22" s="25">
        <v>1</v>
      </c>
      <c r="D22" s="38" t="s">
        <v>48</v>
      </c>
      <c r="E22" s="61" t="s">
        <v>38</v>
      </c>
      <c r="F22" s="26">
        <v>75.069999999999993</v>
      </c>
      <c r="G22" s="13">
        <v>4.09</v>
      </c>
      <c r="H22" s="13">
        <v>3.62</v>
      </c>
      <c r="I22" s="26">
        <v>20.18009837458834</v>
      </c>
      <c r="J22" s="9">
        <f>SUM(F22:I22)</f>
        <v>102.96009837458834</v>
      </c>
      <c r="K22" s="9">
        <f t="shared" si="1"/>
        <v>39.22</v>
      </c>
      <c r="L22" s="10">
        <v>1</v>
      </c>
      <c r="M22" s="10"/>
      <c r="N22" s="11"/>
    </row>
    <row r="23" spans="1:14" ht="27" customHeight="1">
      <c r="A23" s="3">
        <v>23</v>
      </c>
      <c r="B23" s="62"/>
      <c r="C23" s="25">
        <v>1</v>
      </c>
      <c r="D23" s="38" t="s">
        <v>49</v>
      </c>
      <c r="E23" s="61"/>
      <c r="F23" s="26">
        <v>73.709999999999994</v>
      </c>
      <c r="G23" s="13">
        <v>4.37</v>
      </c>
      <c r="H23" s="13">
        <v>4.8600000000000003</v>
      </c>
      <c r="I23" s="26">
        <v>20.219103155210881</v>
      </c>
      <c r="J23" s="9">
        <f t="shared" ref="J23:J27" si="4">SUM(F23:I23)</f>
        <v>103.15910315521089</v>
      </c>
      <c r="K23" s="9">
        <f t="shared" si="1"/>
        <v>39.299999999999997</v>
      </c>
      <c r="L23" s="10">
        <v>1</v>
      </c>
      <c r="M23" s="10"/>
      <c r="N23" s="11"/>
    </row>
    <row r="24" spans="1:14" ht="27" customHeight="1">
      <c r="A24" s="3">
        <v>24</v>
      </c>
      <c r="B24" s="62"/>
      <c r="C24" s="25">
        <v>1</v>
      </c>
      <c r="D24" s="38" t="s">
        <v>50</v>
      </c>
      <c r="E24" s="61"/>
      <c r="F24" s="26">
        <v>78.13</v>
      </c>
      <c r="G24" s="13">
        <v>4.1500000000000004</v>
      </c>
      <c r="H24" s="13">
        <v>3.87</v>
      </c>
      <c r="I24" s="26">
        <v>21.00163656645066</v>
      </c>
      <c r="J24" s="9">
        <f t="shared" si="4"/>
        <v>107.15163656645066</v>
      </c>
      <c r="K24" s="9">
        <f t="shared" si="1"/>
        <v>40.82</v>
      </c>
      <c r="L24" s="10">
        <v>1</v>
      </c>
      <c r="M24" s="10"/>
      <c r="N24" s="11"/>
    </row>
    <row r="25" spans="1:14" ht="27" customHeight="1">
      <c r="A25" s="3">
        <v>25</v>
      </c>
      <c r="B25" s="62"/>
      <c r="C25" s="25">
        <v>1</v>
      </c>
      <c r="D25" s="38" t="s">
        <v>51</v>
      </c>
      <c r="E25" s="61"/>
      <c r="F25" s="26">
        <v>46.54</v>
      </c>
      <c r="G25" s="13">
        <v>7.93</v>
      </c>
      <c r="H25" s="13">
        <v>4.12</v>
      </c>
      <c r="I25" s="26">
        <v>14.283063104217574</v>
      </c>
      <c r="J25" s="9">
        <f t="shared" si="4"/>
        <v>72.873063104217565</v>
      </c>
      <c r="K25" s="9">
        <f t="shared" si="1"/>
        <v>27.76</v>
      </c>
      <c r="L25" s="10">
        <v>1</v>
      </c>
      <c r="M25" s="10"/>
      <c r="N25" s="11"/>
    </row>
    <row r="26" spans="1:14" ht="27" customHeight="1">
      <c r="A26" s="3">
        <v>26</v>
      </c>
      <c r="B26" s="62"/>
      <c r="C26" s="25">
        <v>1</v>
      </c>
      <c r="D26" s="38" t="s">
        <v>52</v>
      </c>
      <c r="E26" s="61"/>
      <c r="F26" s="26">
        <v>68.38</v>
      </c>
      <c r="G26" s="13">
        <v>4.74</v>
      </c>
      <c r="H26" s="13">
        <v>4.46</v>
      </c>
      <c r="I26" s="26">
        <v>18.912443004355676</v>
      </c>
      <c r="J26" s="9">
        <f t="shared" si="4"/>
        <v>96.492443004355664</v>
      </c>
      <c r="K26" s="9">
        <f t="shared" si="1"/>
        <v>36.76</v>
      </c>
      <c r="L26" s="10">
        <v>1</v>
      </c>
      <c r="M26" s="10"/>
      <c r="N26" s="11"/>
    </row>
    <row r="27" spans="1:14" ht="27" customHeight="1">
      <c r="A27" s="3">
        <v>27</v>
      </c>
      <c r="B27" s="62"/>
      <c r="C27" s="25">
        <v>1</v>
      </c>
      <c r="D27" s="38" t="s">
        <v>53</v>
      </c>
      <c r="E27" s="61"/>
      <c r="F27" s="26">
        <v>73.11</v>
      </c>
      <c r="G27" s="13">
        <v>5.04</v>
      </c>
      <c r="H27" s="13">
        <v>4.46</v>
      </c>
      <c r="I27" s="26">
        <v>20.138655795176888</v>
      </c>
      <c r="J27" s="9">
        <f t="shared" si="4"/>
        <v>102.74865579517689</v>
      </c>
      <c r="K27" s="9">
        <f t="shared" si="1"/>
        <v>39.14</v>
      </c>
      <c r="L27" s="10">
        <v>1</v>
      </c>
      <c r="M27" s="10"/>
      <c r="N27" s="11"/>
    </row>
    <row r="28" spans="1:14" ht="27" customHeight="1">
      <c r="A28" s="27"/>
      <c r="B28" s="28" t="s">
        <v>54</v>
      </c>
      <c r="C28" s="28"/>
      <c r="D28" s="28"/>
      <c r="E28" s="28"/>
      <c r="F28" s="9"/>
      <c r="G28" s="9"/>
      <c r="H28" s="9"/>
      <c r="I28" s="9"/>
      <c r="J28" s="9"/>
      <c r="K28" s="9"/>
      <c r="L28" s="10">
        <v>2</v>
      </c>
      <c r="M28" s="9"/>
      <c r="N28" s="29"/>
    </row>
    <row r="29" spans="1:14" s="6" customFormat="1" ht="27" customHeight="1">
      <c r="A29" s="46" t="s">
        <v>0</v>
      </c>
      <c r="B29" s="47"/>
      <c r="C29" s="47"/>
      <c r="D29" s="47"/>
      <c r="E29" s="47"/>
      <c r="F29" s="30">
        <f t="shared" ref="F29:N29" si="5">SUM(F4:F28)</f>
        <v>1659.76</v>
      </c>
      <c r="G29" s="30">
        <f t="shared" si="5"/>
        <v>121.28000000000003</v>
      </c>
      <c r="H29" s="30">
        <f t="shared" si="5"/>
        <v>101.55999999999999</v>
      </c>
      <c r="I29" s="30">
        <f t="shared" si="5"/>
        <v>458.93999999999994</v>
      </c>
      <c r="J29" s="30">
        <f t="shared" si="5"/>
        <v>2341.5400000000004</v>
      </c>
      <c r="K29" s="63">
        <f t="shared" si="5"/>
        <v>892</v>
      </c>
      <c r="L29" s="31">
        <f t="shared" si="5"/>
        <v>26</v>
      </c>
      <c r="M29" s="31">
        <f t="shared" si="5"/>
        <v>0</v>
      </c>
      <c r="N29" s="32">
        <f t="shared" si="5"/>
        <v>0</v>
      </c>
    </row>
    <row r="30" spans="1:14" ht="27" customHeight="1">
      <c r="A30" s="59" t="s">
        <v>19</v>
      </c>
      <c r="B30" s="60"/>
      <c r="C30" s="60"/>
      <c r="D30" s="60"/>
      <c r="E30" s="60"/>
      <c r="F30" s="12"/>
      <c r="G30" s="12"/>
      <c r="H30" s="12"/>
      <c r="I30" s="12"/>
      <c r="J30" s="58"/>
      <c r="K30" s="58"/>
      <c r="L30" s="56">
        <f>+L29+M29+N29</f>
        <v>26</v>
      </c>
      <c r="M30" s="56"/>
      <c r="N30" s="57"/>
    </row>
    <row r="31" spans="1:14" s="1" customFormat="1" ht="27" customHeight="1">
      <c r="A31" s="50" t="s">
        <v>2</v>
      </c>
      <c r="B31" s="51"/>
      <c r="C31" s="51"/>
      <c r="D31" s="51"/>
      <c r="E31" s="51"/>
      <c r="F31" s="51"/>
      <c r="G31" s="51"/>
      <c r="H31" s="51"/>
      <c r="I31" s="51"/>
      <c r="J31" s="51"/>
      <c r="K31" s="52"/>
    </row>
    <row r="32" spans="1:14" s="1" customFormat="1" ht="27" customHeight="1">
      <c r="A32" s="2" t="s">
        <v>3</v>
      </c>
      <c r="B32" s="43" t="s">
        <v>4</v>
      </c>
      <c r="C32" s="43"/>
      <c r="D32" s="43"/>
      <c r="E32" s="43"/>
      <c r="F32" s="43"/>
      <c r="G32" s="43"/>
      <c r="H32" s="43"/>
      <c r="I32" s="43"/>
      <c r="J32" s="34"/>
      <c r="K32" s="35" t="s">
        <v>5</v>
      </c>
    </row>
    <row r="33" spans="1:11" ht="47.25" customHeight="1">
      <c r="A33" s="8">
        <v>1</v>
      </c>
      <c r="B33" s="48" t="s">
        <v>39</v>
      </c>
      <c r="C33" s="48"/>
      <c r="D33" s="48"/>
      <c r="E33" s="48"/>
      <c r="F33" s="48"/>
      <c r="G33" s="48"/>
      <c r="H33" s="48"/>
      <c r="I33" s="48"/>
      <c r="J33" s="36"/>
      <c r="K33" s="39">
        <v>892</v>
      </c>
    </row>
    <row r="34" spans="1:11" ht="39" customHeight="1">
      <c r="A34" s="8">
        <v>2</v>
      </c>
      <c r="B34" s="48" t="s">
        <v>40</v>
      </c>
      <c r="C34" s="48"/>
      <c r="D34" s="48"/>
      <c r="E34" s="48"/>
      <c r="F34" s="48"/>
      <c r="G34" s="48"/>
      <c r="H34" s="48"/>
      <c r="I34" s="48"/>
      <c r="J34" s="36"/>
      <c r="K34" s="64">
        <v>892</v>
      </c>
    </row>
    <row r="35" spans="1:11" ht="27" customHeight="1">
      <c r="A35" s="8">
        <v>5</v>
      </c>
      <c r="B35" s="49"/>
      <c r="C35" s="49"/>
      <c r="D35" s="49"/>
      <c r="E35" s="49"/>
      <c r="F35" s="49"/>
      <c r="G35" s="49"/>
      <c r="H35" s="49"/>
      <c r="I35" s="49"/>
      <c r="J35" s="36"/>
      <c r="K35" s="39"/>
    </row>
    <row r="36" spans="1:11" ht="27" customHeight="1">
      <c r="A36" s="42" t="s">
        <v>1</v>
      </c>
      <c r="B36" s="43"/>
      <c r="C36" s="43"/>
      <c r="D36" s="43"/>
      <c r="E36" s="43"/>
      <c r="F36" s="43"/>
      <c r="G36" s="43"/>
      <c r="H36" s="43"/>
      <c r="I36" s="43"/>
      <c r="J36" s="36"/>
      <c r="K36" s="40">
        <f>+K34</f>
        <v>892</v>
      </c>
    </row>
    <row r="37" spans="1:11" ht="27" customHeight="1">
      <c r="A37" s="44" t="s">
        <v>41</v>
      </c>
      <c r="B37" s="45"/>
      <c r="C37" s="45"/>
      <c r="D37" s="45"/>
      <c r="E37" s="45"/>
      <c r="F37" s="45"/>
      <c r="G37" s="45"/>
      <c r="H37" s="45"/>
      <c r="I37" s="45"/>
      <c r="J37" s="37"/>
      <c r="K37" s="41">
        <v>892</v>
      </c>
    </row>
  </sheetData>
  <mergeCells count="18">
    <mergeCell ref="A1:N1"/>
    <mergeCell ref="L2:M2"/>
    <mergeCell ref="L30:N30"/>
    <mergeCell ref="J30:K30"/>
    <mergeCell ref="A30:E30"/>
    <mergeCell ref="E4:E10"/>
    <mergeCell ref="E11:E15"/>
    <mergeCell ref="E16:E21"/>
    <mergeCell ref="E22:E27"/>
    <mergeCell ref="B4:B27"/>
    <mergeCell ref="A36:I36"/>
    <mergeCell ref="A37:I37"/>
    <mergeCell ref="A29:E29"/>
    <mergeCell ref="B33:I33"/>
    <mergeCell ref="B35:I35"/>
    <mergeCell ref="A31:K31"/>
    <mergeCell ref="B32:I32"/>
    <mergeCell ref="B34:I34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7" orientation="landscape" r:id="rId1"/>
  <rowBreaks count="1" manualBreakCount="1">
    <brk id="3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Carpet</vt:lpstr>
      <vt:lpstr>Carpet!Print_Area</vt:lpstr>
      <vt:lpstr>Carpet!Print_Titles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Parthiban S.</cp:lastModifiedBy>
  <cp:lastPrinted>2025-09-27T05:18:57Z</cp:lastPrinted>
  <dcterms:created xsi:type="dcterms:W3CDTF">2025-05-17T06:45:23Z</dcterms:created>
  <dcterms:modified xsi:type="dcterms:W3CDTF">2025-10-08T04:40:17Z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2018-03-09T00:00:00Z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2025-05-17T00:00:00Z</vt:filetime>
  </property>
  <property fmtid="{D5CDD505-2E9C-101B-9397-08002B2CF9AE}" pid="5" name="Producer">
    <vt:lpwstr>Microsoft® Excel® 2013</vt:lpwstr>
  </property>
</Properties>
</file>