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LAGA\Desktop\"/>
    </mc:Choice>
  </mc:AlternateContent>
  <bookViews>
    <workbookView xWindow="0" yWindow="0" windowWidth="20490" windowHeight="7455"/>
  </bookViews>
  <sheets>
    <sheet name="Table 1" sheetId="1" r:id="rId1"/>
  </sheets>
  <definedNames>
    <definedName name="_xlnm.Print_Area" localSheetId="0">'Table 1'!$A$1:$O$30</definedName>
  </definedNames>
  <calcPr calcId="152511"/>
</workbook>
</file>

<file path=xl/calcChain.xml><?xml version="1.0" encoding="utf-8"?>
<calcChain xmlns="http://schemas.openxmlformats.org/spreadsheetml/2006/main">
  <c r="O20" i="1" l="1"/>
  <c r="N20" i="1"/>
  <c r="M8" i="1" l="1"/>
  <c r="M9" i="1"/>
  <c r="M10" i="1"/>
  <c r="M11" i="1"/>
  <c r="M12" i="1"/>
  <c r="M13" i="1"/>
  <c r="M14" i="1"/>
  <c r="M15" i="1"/>
  <c r="M16" i="1"/>
  <c r="M17" i="1"/>
  <c r="M18" i="1"/>
  <c r="M19" i="1"/>
  <c r="M7" i="1"/>
  <c r="M6" i="1"/>
  <c r="L20" i="1"/>
  <c r="M5" i="1" s="1"/>
  <c r="I20" i="1"/>
  <c r="H20" i="1"/>
  <c r="G20" i="1"/>
  <c r="F20" i="1"/>
  <c r="J19" i="1"/>
  <c r="K19" i="1" s="1"/>
  <c r="J18" i="1"/>
  <c r="K18" i="1" s="1"/>
  <c r="J17" i="1"/>
  <c r="K17" i="1" s="1"/>
  <c r="J16" i="1"/>
  <c r="K16" i="1" s="1"/>
  <c r="J15" i="1"/>
  <c r="J14" i="1"/>
  <c r="J13" i="1"/>
  <c r="J12" i="1"/>
  <c r="J11" i="1"/>
  <c r="J10" i="1"/>
  <c r="J9" i="1"/>
  <c r="J8" i="1"/>
  <c r="J7" i="1"/>
  <c r="J6" i="1"/>
  <c r="J5" i="1"/>
  <c r="K20" i="1" l="1"/>
  <c r="J20" i="1"/>
</calcChain>
</file>

<file path=xl/sharedStrings.xml><?xml version="1.0" encoding="utf-8"?>
<sst xmlns="http://schemas.openxmlformats.org/spreadsheetml/2006/main" count="72" uniqueCount="54">
  <si>
    <t>-</t>
  </si>
  <si>
    <t xml:space="preserve">First Floor </t>
  </si>
  <si>
    <t>2BHK</t>
  </si>
  <si>
    <t>3BHK</t>
  </si>
  <si>
    <t xml:space="preserve">Second Floor </t>
  </si>
  <si>
    <t>3 BHK</t>
  </si>
  <si>
    <t xml:space="preserve">Third Floor </t>
  </si>
  <si>
    <t xml:space="preserve">Fourth Floor </t>
  </si>
  <si>
    <t xml:space="preserve">Fifth Floor </t>
  </si>
  <si>
    <t>FLAT - 1A</t>
  </si>
  <si>
    <t>FLAT -1B</t>
  </si>
  <si>
    <t>FLAT -1C</t>
  </si>
  <si>
    <t>FLAT -2A</t>
  </si>
  <si>
    <t>FLAT -2B</t>
  </si>
  <si>
    <t>FLAT -2C</t>
  </si>
  <si>
    <t>FLAT -3A</t>
  </si>
  <si>
    <t>FLAT -3B</t>
  </si>
  <si>
    <t>FLAT -3C</t>
  </si>
  <si>
    <t>FLAT -4A</t>
  </si>
  <si>
    <t>FLAT -4B</t>
  </si>
  <si>
    <t>FLAT -4C</t>
  </si>
  <si>
    <t>FLAT -5A</t>
  </si>
  <si>
    <t>FLAT -5B</t>
  </si>
  <si>
    <t>FLAT -5C</t>
  </si>
  <si>
    <t>6+7+1=14</t>
  </si>
  <si>
    <t xml:space="preserve">Note: </t>
  </si>
  <si>
    <t xml:space="preserve">• Carpet Area statement with total UDS for the least extent. </t>
  </si>
  <si>
    <t xml:space="preserve">• Car parking to be allotted/provided as per the Tamil nadu Combined Development and Building Rules (TNCDBR), 2019. </t>
  </si>
  <si>
    <t xml:space="preserve">• If one car parking is required for two apartments, promoter to clearly mention in the carpet area statement as to how car parking will be allotted. </t>
  </si>
  <si>
    <t xml:space="preserve">• Promoter to clearly mention cover, open and visitor car parking. </t>
  </si>
  <si>
    <t xml:space="preserve">• Car parking allotted to individual apartment to be shown in the carpet area statement. </t>
  </si>
  <si>
    <t>SI.No.</t>
  </si>
  <si>
    <t>Block</t>
  </si>
  <si>
    <t>Floor</t>
  </si>
  <si>
    <t>Type</t>
  </si>
  <si>
    <t>Apartment No.</t>
  </si>
  <si>
    <t>(b) Exclusive Balcony (sq.m)</t>
  </si>
  <si>
    <t>(d)
Area of External walls (sq.m)</t>
  </si>
  <si>
    <t>Covered</t>
  </si>
  <si>
    <t>Open</t>
  </si>
  <si>
    <t>TOTAL</t>
  </si>
  <si>
    <t>Visitors’ Car Parking</t>
  </si>
  <si>
    <t>Grand Total</t>
  </si>
  <si>
    <t xml:space="preserve">Site Address : PLAN SHOWING THE PROPOSED CONSTRUCTION OF STILT FLOOR + 5 FLOORS RESIDENTIAL BUILDING ( 18.29m HEIGHT) WITH 15 DWELLING UNITS AVAILING PREMIUM FSI WITH TOD BENEFITS  AT OLD DOOR NO:18, NEW DOOR NO:64, V.O.C NAGAR MAIN ROAD ( VOC NAGAR 2nd STREET )&amp; 2nd LANE,ANNA NAGAR EAST, CHENNAI-600 102. COMPRISED IN OLD T.SNO: 46 &amp;53, NEW  T.S.NO:  53/15, BLOCK NO-12 OF AYANAVARAM VILLAGE , WITHIN THE LIMITS OF  GREATER CHENNAI CORPORATION   DIVISION : 101      ZONE:08
</t>
  </si>
  <si>
    <t xml:space="preserve">                                                             Carpet Area Statement                                                            Date: 06-07-2026                                                                                                                                </t>
  </si>
  <si>
    <r>
      <rPr>
        <b/>
        <sz val="15"/>
        <rFont val="Times New Roman"/>
        <family val="1"/>
      </rPr>
      <t>(a) Carpet Area (as per Sec 2(k) of the RERA Act)
(sq.m)</t>
    </r>
  </si>
  <si>
    <r>
      <rPr>
        <b/>
        <sz val="15"/>
        <rFont val="Times New Roman"/>
        <family val="1"/>
      </rPr>
      <t>(c) Exclusive
Verandah/Utility
/ Service/ Open Terrace (sq.m)</t>
    </r>
  </si>
  <si>
    <r>
      <rPr>
        <b/>
        <sz val="15"/>
        <rFont val="Times New Roman"/>
        <family val="1"/>
      </rPr>
      <t>e = (a + b + c+ d) Floor area of the apartment
(sq.m)</t>
    </r>
  </si>
  <si>
    <r>
      <rPr>
        <b/>
        <sz val="15"/>
        <rFont val="Times New Roman"/>
        <family val="1"/>
      </rPr>
      <t>(f) Proportionate Common Area
(sq.m)</t>
    </r>
  </si>
  <si>
    <r>
      <rPr>
        <b/>
        <sz val="15"/>
        <rFont val="Times New Roman"/>
        <family val="1"/>
      </rPr>
      <t>g = (e + f) Gross Area of the apartment
(sq.m)</t>
    </r>
  </si>
  <si>
    <r>
      <rPr>
        <b/>
        <sz val="15"/>
        <rFont val="Times New Roman"/>
        <family val="1"/>
      </rPr>
      <t>(h)
UDS land Area (sq.m)</t>
    </r>
  </si>
  <si>
    <r>
      <rPr>
        <b/>
        <sz val="15"/>
        <rFont val="Times New Roman"/>
        <family val="1"/>
      </rPr>
      <t>(i)
Car Parking (Nos.)</t>
    </r>
  </si>
  <si>
    <t>• If any land reserved for future development, an abstract to be shown in the carpet area statement mentioning the</t>
  </si>
  <si>
    <t xml:space="preserve"> UDS for the approved blocks and  UDS for the future development.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</si>
</sst>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Times New Roman"/>
      <charset val="204"/>
    </font>
    <font>
      <sz val="10"/>
      <color indexed="8"/>
      <name val="Times New Roman"/>
      <family val="1"/>
    </font>
    <font>
      <sz val="11"/>
      <color rgb="FF000000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sz val="15"/>
      <name val="Times New Roman"/>
      <family val="1"/>
    </font>
    <font>
      <sz val="15"/>
      <color rgb="FF000000"/>
      <name val="Times New Roman"/>
      <family val="1"/>
    </font>
    <font>
      <b/>
      <sz val="15"/>
      <color rgb="FF000000"/>
      <name val="Times New Roman"/>
      <family val="1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1"/>
    </xf>
    <xf numFmtId="0" fontId="3" fillId="0" borderId="4" xfId="0" applyFont="1" applyFill="1" applyBorder="1" applyAlignment="1">
      <alignment horizontal="left" vertical="top" wrapText="1" indent="1"/>
    </xf>
    <xf numFmtId="0" fontId="5" fillId="0" borderId="5" xfId="0" applyFont="1" applyFill="1" applyBorder="1" applyAlignment="1">
      <alignment horizontal="left" vertical="top" wrapText="1" indent="1"/>
    </xf>
    <xf numFmtId="0" fontId="5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 indent="1"/>
    </xf>
    <xf numFmtId="0" fontId="5" fillId="0" borderId="5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left" vertical="top" wrapText="1" indent="1"/>
    </xf>
    <xf numFmtId="0" fontId="5" fillId="0" borderId="6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 indent="1"/>
    </xf>
    <xf numFmtId="0" fontId="5" fillId="0" borderId="6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top" wrapText="1" indent="1"/>
    </xf>
    <xf numFmtId="2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2" fontId="6" fillId="0" borderId="6" xfId="0" applyNumberFormat="1" applyFont="1" applyFill="1" applyBorder="1" applyAlignment="1">
      <alignment horizontal="left" vertical="center" wrapText="1"/>
    </xf>
    <xf numFmtId="0" fontId="8" fillId="0" borderId="0" xfId="1" applyFont="1"/>
    <xf numFmtId="0" fontId="9" fillId="0" borderId="0" xfId="1" applyFont="1"/>
    <xf numFmtId="0" fontId="10" fillId="0" borderId="0" xfId="0" applyFont="1" applyFill="1" applyBorder="1" applyAlignment="1">
      <alignment horizontal="left" vertical="top"/>
    </xf>
  </cellXfs>
  <cellStyles count="2">
    <cellStyle name="Excel Built-in Normal 1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topLeftCell="A16" zoomScale="85" zoomScaleNormal="85" workbookViewId="0">
      <selection activeCell="B16" sqref="B16"/>
    </sheetView>
  </sheetViews>
  <sheetFormatPr defaultRowHeight="15" x14ac:dyDescent="0.2"/>
  <cols>
    <col min="1" max="1" width="4.5" style="1" customWidth="1"/>
    <col min="2" max="2" width="4.1640625" style="1" customWidth="1"/>
    <col min="3" max="3" width="12" style="1" customWidth="1"/>
    <col min="4" max="4" width="10.83203125" style="1" customWidth="1"/>
    <col min="5" max="5" width="16.1640625" style="1" customWidth="1"/>
    <col min="6" max="6" width="10.5" style="1" customWidth="1"/>
    <col min="7" max="7" width="10.1640625" style="1" customWidth="1"/>
    <col min="8" max="8" width="11.33203125" style="1" customWidth="1"/>
    <col min="9" max="9" width="8.6640625" style="1" customWidth="1"/>
    <col min="10" max="10" width="11.5" style="1" customWidth="1"/>
    <col min="11" max="11" width="13" style="1" customWidth="1"/>
    <col min="12" max="12" width="10.33203125" style="1" customWidth="1"/>
    <col min="13" max="13" width="13.33203125" style="1" customWidth="1"/>
    <col min="14" max="14" width="10.5" style="1" customWidth="1"/>
    <col min="15" max="15" width="9.1640625" style="1" customWidth="1"/>
    <col min="16" max="16384" width="9.33203125" style="1"/>
  </cols>
  <sheetData>
    <row r="1" spans="1:15" ht="47.2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ht="92.25" customHeight="1" x14ac:dyDescent="0.2">
      <c r="A2" s="5" t="s">
        <v>43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15" ht="63.95" customHeight="1" x14ac:dyDescent="0.2">
      <c r="A3" s="8" t="s">
        <v>31</v>
      </c>
      <c r="B3" s="8" t="s">
        <v>32</v>
      </c>
      <c r="C3" s="8" t="s">
        <v>33</v>
      </c>
      <c r="D3" s="9" t="s">
        <v>34</v>
      </c>
      <c r="E3" s="9" t="s">
        <v>35</v>
      </c>
      <c r="F3" s="10" t="s">
        <v>45</v>
      </c>
      <c r="G3" s="8" t="s">
        <v>36</v>
      </c>
      <c r="H3" s="11" t="s">
        <v>46</v>
      </c>
      <c r="I3" s="12" t="s">
        <v>37</v>
      </c>
      <c r="J3" s="11" t="s">
        <v>47</v>
      </c>
      <c r="K3" s="10" t="s">
        <v>48</v>
      </c>
      <c r="L3" s="13" t="s">
        <v>49</v>
      </c>
      <c r="M3" s="10" t="s">
        <v>50</v>
      </c>
      <c r="N3" s="14" t="s">
        <v>51</v>
      </c>
      <c r="O3" s="15"/>
    </row>
    <row r="4" spans="1:15" ht="237.75" customHeight="1" x14ac:dyDescent="0.2">
      <c r="A4" s="16"/>
      <c r="B4" s="16"/>
      <c r="C4" s="16"/>
      <c r="D4" s="17"/>
      <c r="E4" s="17"/>
      <c r="F4" s="18"/>
      <c r="G4" s="16"/>
      <c r="H4" s="19"/>
      <c r="I4" s="20"/>
      <c r="J4" s="19"/>
      <c r="K4" s="18"/>
      <c r="L4" s="21"/>
      <c r="M4" s="18"/>
      <c r="N4" s="22" t="s">
        <v>38</v>
      </c>
      <c r="O4" s="22" t="s">
        <v>39</v>
      </c>
    </row>
    <row r="5" spans="1:15" ht="39.75" customHeight="1" x14ac:dyDescent="0.2">
      <c r="A5" s="23">
        <v>1</v>
      </c>
      <c r="B5" s="23">
        <v>1</v>
      </c>
      <c r="C5" s="23" t="s">
        <v>1</v>
      </c>
      <c r="D5" s="23" t="s">
        <v>3</v>
      </c>
      <c r="E5" s="23" t="s">
        <v>9</v>
      </c>
      <c r="F5" s="23">
        <v>76.41</v>
      </c>
      <c r="G5" s="23">
        <v>2.92</v>
      </c>
      <c r="H5" s="23">
        <v>2.76</v>
      </c>
      <c r="I5" s="23">
        <v>9.51</v>
      </c>
      <c r="J5" s="23">
        <f>SUM(F5:I5)</f>
        <v>91.600000000000009</v>
      </c>
      <c r="K5" s="23">
        <v>20.16</v>
      </c>
      <c r="L5" s="39">
        <v>111.76</v>
      </c>
      <c r="M5" s="40">
        <f>SUM(M20/L20*L5)</f>
        <v>38.334854187804801</v>
      </c>
      <c r="N5" s="22"/>
      <c r="O5" s="22">
        <v>1</v>
      </c>
    </row>
    <row r="6" spans="1:15" ht="43.5" customHeight="1" x14ac:dyDescent="0.2">
      <c r="A6" s="24"/>
      <c r="B6" s="24"/>
      <c r="C6" s="23"/>
      <c r="D6" s="23" t="s">
        <v>2</v>
      </c>
      <c r="E6" s="23" t="s">
        <v>10</v>
      </c>
      <c r="F6" s="23">
        <v>46.81</v>
      </c>
      <c r="G6" s="23">
        <v>2.38</v>
      </c>
      <c r="H6" s="23">
        <v>1.88</v>
      </c>
      <c r="I6" s="23">
        <v>5.66</v>
      </c>
      <c r="J6" s="23">
        <f t="shared" ref="J6" si="0">SUM(F6:I6)</f>
        <v>56.730000000000004</v>
      </c>
      <c r="K6" s="23">
        <v>12.48</v>
      </c>
      <c r="L6" s="39">
        <v>69.209999999999994</v>
      </c>
      <c r="M6" s="40">
        <f>SUM(524/1527.65*L6)</f>
        <v>23.739757143324713</v>
      </c>
      <c r="N6" s="22"/>
      <c r="O6" s="22"/>
    </row>
    <row r="7" spans="1:15" ht="45" customHeight="1" x14ac:dyDescent="0.2">
      <c r="A7" s="24"/>
      <c r="B7" s="24"/>
      <c r="C7" s="23"/>
      <c r="D7" s="23" t="s">
        <v>5</v>
      </c>
      <c r="E7" s="23" t="s">
        <v>11</v>
      </c>
      <c r="F7" s="23">
        <v>88.09</v>
      </c>
      <c r="G7" s="23">
        <v>2.91</v>
      </c>
      <c r="H7" s="23" t="s">
        <v>0</v>
      </c>
      <c r="I7" s="23">
        <v>11.12</v>
      </c>
      <c r="J7" s="23">
        <f>SUM(F7:I7)</f>
        <v>102.12</v>
      </c>
      <c r="K7" s="23">
        <v>22.46</v>
      </c>
      <c r="L7" s="39">
        <v>124.58</v>
      </c>
      <c r="M7" s="40">
        <f>SUM(524/1527.65*L7)</f>
        <v>42.732248878997154</v>
      </c>
      <c r="N7" s="22">
        <v>1</v>
      </c>
      <c r="O7" s="22"/>
    </row>
    <row r="8" spans="1:15" ht="54" customHeight="1" x14ac:dyDescent="0.2">
      <c r="A8" s="24"/>
      <c r="B8" s="24"/>
      <c r="C8" s="23" t="s">
        <v>4</v>
      </c>
      <c r="D8" s="23" t="s">
        <v>3</v>
      </c>
      <c r="E8" s="23" t="s">
        <v>12</v>
      </c>
      <c r="F8" s="23">
        <v>76.41</v>
      </c>
      <c r="G8" s="23">
        <v>2.92</v>
      </c>
      <c r="H8" s="23">
        <v>2.76</v>
      </c>
      <c r="I8" s="23">
        <v>9.51</v>
      </c>
      <c r="J8" s="23">
        <f>SUM(F8:I8)</f>
        <v>91.600000000000009</v>
      </c>
      <c r="K8" s="23">
        <v>20.16</v>
      </c>
      <c r="L8" s="39">
        <v>111.76</v>
      </c>
      <c r="M8" s="40">
        <f t="shared" ref="M8:M19" si="1">SUM(524/1527.65*L8)</f>
        <v>38.334854187804801</v>
      </c>
      <c r="N8" s="22">
        <v>1</v>
      </c>
      <c r="O8" s="22"/>
    </row>
    <row r="9" spans="1:15" ht="40.5" customHeight="1" x14ac:dyDescent="0.2">
      <c r="A9" s="24"/>
      <c r="B9" s="24"/>
      <c r="C9" s="23"/>
      <c r="D9" s="23" t="s">
        <v>2</v>
      </c>
      <c r="E9" s="23" t="s">
        <v>13</v>
      </c>
      <c r="F9" s="23">
        <v>46.81</v>
      </c>
      <c r="G9" s="23">
        <v>2.38</v>
      </c>
      <c r="H9" s="23">
        <v>1.88</v>
      </c>
      <c r="I9" s="23">
        <v>5.66</v>
      </c>
      <c r="J9" s="23">
        <f t="shared" ref="J9" si="2">SUM(F9:I9)</f>
        <v>56.730000000000004</v>
      </c>
      <c r="K9" s="23">
        <v>12.48</v>
      </c>
      <c r="L9" s="39">
        <v>69.209999999999994</v>
      </c>
      <c r="M9" s="40">
        <f t="shared" si="1"/>
        <v>23.739757143324713</v>
      </c>
      <c r="N9" s="22"/>
      <c r="O9" s="22">
        <v>1</v>
      </c>
    </row>
    <row r="10" spans="1:15" ht="44.25" customHeight="1" x14ac:dyDescent="0.2">
      <c r="A10" s="24"/>
      <c r="B10" s="24"/>
      <c r="C10" s="23"/>
      <c r="D10" s="23" t="s">
        <v>3</v>
      </c>
      <c r="E10" s="23" t="s">
        <v>14</v>
      </c>
      <c r="F10" s="23">
        <v>88.09</v>
      </c>
      <c r="G10" s="23">
        <v>2.91</v>
      </c>
      <c r="H10" s="23" t="s">
        <v>0</v>
      </c>
      <c r="I10" s="23">
        <v>11.12</v>
      </c>
      <c r="J10" s="23">
        <f>SUM(F10:I10)</f>
        <v>102.12</v>
      </c>
      <c r="K10" s="23">
        <v>22.46</v>
      </c>
      <c r="L10" s="39">
        <v>124.58</v>
      </c>
      <c r="M10" s="40">
        <f t="shared" si="1"/>
        <v>42.732248878997154</v>
      </c>
      <c r="N10" s="22">
        <v>1</v>
      </c>
      <c r="O10" s="22"/>
    </row>
    <row r="11" spans="1:15" ht="43.5" customHeight="1" x14ac:dyDescent="0.2">
      <c r="A11" s="24"/>
      <c r="B11" s="24"/>
      <c r="C11" s="23" t="s">
        <v>6</v>
      </c>
      <c r="D11" s="23" t="s">
        <v>3</v>
      </c>
      <c r="E11" s="23" t="s">
        <v>15</v>
      </c>
      <c r="F11" s="23">
        <v>76.41</v>
      </c>
      <c r="G11" s="23">
        <v>2.92</v>
      </c>
      <c r="H11" s="23">
        <v>2.76</v>
      </c>
      <c r="I11" s="23">
        <v>9.51</v>
      </c>
      <c r="J11" s="23">
        <f>SUM(F11:I11)</f>
        <v>91.600000000000009</v>
      </c>
      <c r="K11" s="23">
        <v>20.16</v>
      </c>
      <c r="L11" s="39">
        <v>111.76</v>
      </c>
      <c r="M11" s="40">
        <f t="shared" si="1"/>
        <v>38.334854187804801</v>
      </c>
      <c r="N11" s="22"/>
      <c r="O11" s="22">
        <v>1</v>
      </c>
    </row>
    <row r="12" spans="1:15" ht="38.25" customHeight="1" x14ac:dyDescent="0.2">
      <c r="A12" s="24"/>
      <c r="B12" s="24"/>
      <c r="C12" s="23"/>
      <c r="D12" s="23" t="s">
        <v>2</v>
      </c>
      <c r="E12" s="23" t="s">
        <v>16</v>
      </c>
      <c r="F12" s="23">
        <v>46.81</v>
      </c>
      <c r="G12" s="23">
        <v>2.38</v>
      </c>
      <c r="H12" s="23">
        <v>1.88</v>
      </c>
      <c r="I12" s="23">
        <v>5.66</v>
      </c>
      <c r="J12" s="23">
        <f t="shared" ref="J12" si="3">SUM(F12:I12)</f>
        <v>56.730000000000004</v>
      </c>
      <c r="K12" s="23">
        <v>12.48</v>
      </c>
      <c r="L12" s="39">
        <v>69.209999999999994</v>
      </c>
      <c r="M12" s="40">
        <f t="shared" si="1"/>
        <v>23.739757143324713</v>
      </c>
      <c r="N12" s="22"/>
      <c r="O12" s="22">
        <v>1</v>
      </c>
    </row>
    <row r="13" spans="1:15" ht="43.5" customHeight="1" x14ac:dyDescent="0.2">
      <c r="A13" s="24"/>
      <c r="B13" s="24"/>
      <c r="C13" s="23"/>
      <c r="D13" s="23" t="s">
        <v>3</v>
      </c>
      <c r="E13" s="23" t="s">
        <v>17</v>
      </c>
      <c r="F13" s="23">
        <v>88.09</v>
      </c>
      <c r="G13" s="23">
        <v>2.91</v>
      </c>
      <c r="H13" s="23" t="s">
        <v>0</v>
      </c>
      <c r="I13" s="23">
        <v>11.12</v>
      </c>
      <c r="J13" s="23">
        <f t="shared" ref="J13:J19" si="4">SUM(F13:I13)</f>
        <v>102.12</v>
      </c>
      <c r="K13" s="23">
        <v>22.46</v>
      </c>
      <c r="L13" s="39">
        <v>124.58</v>
      </c>
      <c r="M13" s="40">
        <f t="shared" si="1"/>
        <v>42.732248878997154</v>
      </c>
      <c r="N13" s="22">
        <v>1</v>
      </c>
      <c r="O13" s="22"/>
    </row>
    <row r="14" spans="1:15" ht="42" customHeight="1" x14ac:dyDescent="0.2">
      <c r="A14" s="24"/>
      <c r="B14" s="24"/>
      <c r="C14" s="23" t="s">
        <v>7</v>
      </c>
      <c r="D14" s="23" t="s">
        <v>3</v>
      </c>
      <c r="E14" s="23" t="s">
        <v>18</v>
      </c>
      <c r="F14" s="23">
        <v>74.19</v>
      </c>
      <c r="G14" s="23">
        <v>5.33</v>
      </c>
      <c r="H14" s="23">
        <v>2.41</v>
      </c>
      <c r="I14" s="23">
        <v>8.66</v>
      </c>
      <c r="J14" s="23">
        <f t="shared" si="4"/>
        <v>90.589999999999989</v>
      </c>
      <c r="K14" s="23">
        <v>21.17</v>
      </c>
      <c r="L14" s="39">
        <v>111.76</v>
      </c>
      <c r="M14" s="40">
        <f t="shared" si="1"/>
        <v>38.334854187804801</v>
      </c>
      <c r="N14" s="22">
        <v>1</v>
      </c>
      <c r="O14" s="22"/>
    </row>
    <row r="15" spans="1:15" ht="42" customHeight="1" x14ac:dyDescent="0.2">
      <c r="A15" s="23"/>
      <c r="B15" s="23"/>
      <c r="C15" s="23"/>
      <c r="D15" s="23" t="s">
        <v>2</v>
      </c>
      <c r="E15" s="23" t="s">
        <v>19</v>
      </c>
      <c r="F15" s="23">
        <v>46.81</v>
      </c>
      <c r="G15" s="23">
        <v>2.38</v>
      </c>
      <c r="H15" s="23">
        <v>1.88</v>
      </c>
      <c r="I15" s="23">
        <v>5.66</v>
      </c>
      <c r="J15" s="23">
        <f t="shared" si="4"/>
        <v>56.730000000000004</v>
      </c>
      <c r="K15" s="23">
        <v>12.48</v>
      </c>
      <c r="L15" s="39">
        <v>69.209999999999994</v>
      </c>
      <c r="M15" s="40">
        <f t="shared" si="1"/>
        <v>23.739757143324713</v>
      </c>
      <c r="N15" s="23"/>
      <c r="O15" s="23"/>
    </row>
    <row r="16" spans="1:15" ht="44.25" customHeight="1" x14ac:dyDescent="0.2">
      <c r="A16" s="23"/>
      <c r="B16" s="23"/>
      <c r="C16" s="23"/>
      <c r="D16" s="23" t="s">
        <v>3</v>
      </c>
      <c r="E16" s="23" t="s">
        <v>20</v>
      </c>
      <c r="F16" s="23">
        <v>88.09</v>
      </c>
      <c r="G16" s="23">
        <v>2.91</v>
      </c>
      <c r="H16" s="23" t="s">
        <v>0</v>
      </c>
      <c r="I16" s="23">
        <v>11.12</v>
      </c>
      <c r="J16" s="23">
        <f t="shared" si="4"/>
        <v>102.12</v>
      </c>
      <c r="K16" s="25">
        <f>SUM(J16*0.22)</f>
        <v>22.4664</v>
      </c>
      <c r="L16" s="39">
        <v>124.58</v>
      </c>
      <c r="M16" s="40">
        <f t="shared" si="1"/>
        <v>42.732248878997154</v>
      </c>
      <c r="N16" s="23"/>
      <c r="O16" s="23">
        <v>1</v>
      </c>
    </row>
    <row r="17" spans="1:16" ht="42" customHeight="1" x14ac:dyDescent="0.2">
      <c r="A17" s="23"/>
      <c r="B17" s="23"/>
      <c r="C17" s="23" t="s">
        <v>8</v>
      </c>
      <c r="D17" s="23" t="s">
        <v>3</v>
      </c>
      <c r="E17" s="23" t="s">
        <v>21</v>
      </c>
      <c r="F17" s="23">
        <v>73.37</v>
      </c>
      <c r="G17" s="23">
        <v>4.6500000000000004</v>
      </c>
      <c r="H17" s="23" t="s">
        <v>0</v>
      </c>
      <c r="I17" s="23">
        <v>12.12</v>
      </c>
      <c r="J17" s="23">
        <f t="shared" si="4"/>
        <v>90.140000000000015</v>
      </c>
      <c r="K17" s="25">
        <f>SUM(J17*0.22)</f>
        <v>19.830800000000004</v>
      </c>
      <c r="L17" s="39">
        <v>109.97</v>
      </c>
      <c r="M17" s="40">
        <f t="shared" si="1"/>
        <v>37.720865381468272</v>
      </c>
      <c r="N17" s="23">
        <v>1</v>
      </c>
      <c r="O17" s="23"/>
    </row>
    <row r="18" spans="1:16" ht="52.5" customHeight="1" x14ac:dyDescent="0.2">
      <c r="A18" s="23"/>
      <c r="B18" s="23"/>
      <c r="C18" s="23"/>
      <c r="D18" s="23" t="s">
        <v>3</v>
      </c>
      <c r="E18" s="23" t="s">
        <v>22</v>
      </c>
      <c r="F18" s="23">
        <v>77.39</v>
      </c>
      <c r="G18" s="23">
        <v>2.15</v>
      </c>
      <c r="H18" s="23">
        <v>2.75</v>
      </c>
      <c r="I18" s="23">
        <v>9.32</v>
      </c>
      <c r="J18" s="23">
        <f t="shared" si="4"/>
        <v>91.610000000000014</v>
      </c>
      <c r="K18" s="25">
        <f>SUM(J18*0.22)</f>
        <v>20.154200000000003</v>
      </c>
      <c r="L18" s="39">
        <v>111.76</v>
      </c>
      <c r="M18" s="40">
        <f t="shared" si="1"/>
        <v>38.334854187804801</v>
      </c>
      <c r="N18" s="23"/>
      <c r="O18" s="23">
        <v>1</v>
      </c>
    </row>
    <row r="19" spans="1:16" ht="45" customHeight="1" x14ac:dyDescent="0.2">
      <c r="A19" s="23"/>
      <c r="B19" s="23"/>
      <c r="C19" s="23"/>
      <c r="D19" s="23" t="s">
        <v>2</v>
      </c>
      <c r="E19" s="23" t="s">
        <v>23</v>
      </c>
      <c r="F19" s="23">
        <v>61.96</v>
      </c>
      <c r="G19" s="23" t="s">
        <v>0</v>
      </c>
      <c r="H19" s="23" t="s">
        <v>0</v>
      </c>
      <c r="I19" s="23">
        <v>6.66</v>
      </c>
      <c r="J19" s="23">
        <f t="shared" si="4"/>
        <v>68.62</v>
      </c>
      <c r="K19" s="25">
        <f>SUM(J19*0.22)</f>
        <v>15.096400000000001</v>
      </c>
      <c r="L19" s="39">
        <v>83.72</v>
      </c>
      <c r="M19" s="40">
        <f t="shared" si="1"/>
        <v>28.716839590220275</v>
      </c>
      <c r="N19" s="26"/>
      <c r="O19" s="23">
        <v>1</v>
      </c>
    </row>
    <row r="20" spans="1:16" ht="39" customHeight="1" x14ac:dyDescent="0.2">
      <c r="A20" s="27" t="s">
        <v>40</v>
      </c>
      <c r="B20" s="28"/>
      <c r="C20" s="28"/>
      <c r="D20" s="29"/>
      <c r="E20" s="23"/>
      <c r="F20" s="30">
        <f t="shared" ref="F20:L20" si="5">SUM(F5:F19)</f>
        <v>1055.7399999999998</v>
      </c>
      <c r="G20" s="30">
        <f t="shared" si="5"/>
        <v>42.05</v>
      </c>
      <c r="H20" s="30">
        <f t="shared" si="5"/>
        <v>20.959999999999997</v>
      </c>
      <c r="I20" s="30">
        <f t="shared" si="5"/>
        <v>132.41</v>
      </c>
      <c r="J20" s="30">
        <f t="shared" si="5"/>
        <v>1251.1599999999999</v>
      </c>
      <c r="K20" s="31">
        <f t="shared" si="5"/>
        <v>276.49780000000004</v>
      </c>
      <c r="L20" s="32">
        <f t="shared" si="5"/>
        <v>1527.65</v>
      </c>
      <c r="M20" s="30">
        <v>524</v>
      </c>
      <c r="N20" s="30">
        <f>SUM(N5:N19)</f>
        <v>6</v>
      </c>
      <c r="O20" s="30">
        <f>SUM(O5:O19)</f>
        <v>7</v>
      </c>
    </row>
    <row r="21" spans="1:16" ht="42.95" customHeight="1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4"/>
      <c r="M21" s="22" t="s">
        <v>41</v>
      </c>
      <c r="N21" s="23"/>
      <c r="O21" s="30">
        <v>1</v>
      </c>
    </row>
    <row r="22" spans="1:16" ht="42" customHeight="1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6"/>
      <c r="M22" s="22" t="s">
        <v>42</v>
      </c>
      <c r="N22" s="37" t="s">
        <v>24</v>
      </c>
      <c r="O22" s="38"/>
    </row>
    <row r="23" spans="1:16" ht="24.95" customHeight="1" x14ac:dyDescent="0.3">
      <c r="A23" s="41" t="s">
        <v>25</v>
      </c>
      <c r="B23" s="42"/>
      <c r="C23" s="42"/>
      <c r="D23" s="42"/>
      <c r="E23" s="42"/>
      <c r="F23" s="42"/>
      <c r="G23" s="42"/>
      <c r="H23" s="42"/>
      <c r="I23" s="42"/>
      <c r="J23" s="42"/>
      <c r="K23" s="43"/>
      <c r="L23" s="43"/>
      <c r="M23" s="43"/>
      <c r="N23" s="43"/>
      <c r="O23" s="43"/>
      <c r="P23" s="43"/>
    </row>
    <row r="24" spans="1:16" ht="24.95" customHeight="1" x14ac:dyDescent="0.3">
      <c r="A24" s="42" t="s">
        <v>26</v>
      </c>
      <c r="B24" s="42"/>
      <c r="C24" s="42"/>
      <c r="D24" s="42"/>
      <c r="E24" s="42"/>
      <c r="F24" s="42"/>
      <c r="G24" s="42"/>
      <c r="H24" s="42"/>
      <c r="I24" s="42"/>
      <c r="J24" s="42"/>
      <c r="K24" s="43"/>
      <c r="L24" s="43"/>
      <c r="M24" s="43"/>
      <c r="N24" s="43"/>
      <c r="O24" s="43"/>
      <c r="P24" s="43"/>
    </row>
    <row r="25" spans="1:16" ht="24.95" customHeight="1" x14ac:dyDescent="0.3">
      <c r="A25" s="42" t="s">
        <v>52</v>
      </c>
      <c r="B25" s="42"/>
      <c r="C25" s="42"/>
      <c r="D25" s="42"/>
      <c r="E25" s="42"/>
      <c r="F25" s="42"/>
      <c r="G25" s="42"/>
      <c r="H25" s="42"/>
      <c r="I25" s="42"/>
      <c r="J25" s="42"/>
      <c r="K25" s="43"/>
      <c r="L25" s="43"/>
      <c r="M25" s="43"/>
      <c r="N25" s="43"/>
      <c r="O25" s="43"/>
      <c r="P25" s="43"/>
    </row>
    <row r="26" spans="1:16" ht="24.95" customHeight="1" x14ac:dyDescent="0.3">
      <c r="A26" s="42" t="s">
        <v>53</v>
      </c>
      <c r="B26" s="42"/>
      <c r="C26" s="42"/>
      <c r="D26" s="42"/>
      <c r="E26" s="42"/>
      <c r="F26" s="42"/>
      <c r="G26" s="42"/>
      <c r="H26" s="42"/>
      <c r="I26" s="42"/>
      <c r="J26" s="42"/>
      <c r="K26" s="43"/>
      <c r="L26" s="43"/>
      <c r="M26" s="43"/>
      <c r="N26" s="43"/>
      <c r="O26" s="43"/>
      <c r="P26" s="43"/>
    </row>
    <row r="27" spans="1:16" ht="24.95" customHeight="1" x14ac:dyDescent="0.3">
      <c r="A27" s="42" t="s">
        <v>27</v>
      </c>
      <c r="B27" s="42"/>
      <c r="C27" s="42"/>
      <c r="D27" s="42"/>
      <c r="E27" s="42"/>
      <c r="F27" s="42"/>
      <c r="G27" s="42"/>
      <c r="H27" s="42"/>
      <c r="I27" s="42"/>
      <c r="J27" s="42"/>
      <c r="K27" s="43"/>
      <c r="L27" s="43"/>
      <c r="M27" s="43"/>
      <c r="N27" s="43"/>
      <c r="O27" s="43"/>
      <c r="P27" s="43"/>
    </row>
    <row r="28" spans="1:16" ht="24.95" customHeight="1" x14ac:dyDescent="0.3">
      <c r="A28" s="42" t="s">
        <v>28</v>
      </c>
      <c r="B28" s="42"/>
      <c r="C28" s="42"/>
      <c r="D28" s="42"/>
      <c r="E28" s="42"/>
      <c r="F28" s="42"/>
      <c r="G28" s="42"/>
      <c r="H28" s="42"/>
      <c r="I28" s="42"/>
      <c r="J28" s="42"/>
      <c r="K28" s="43"/>
      <c r="L28" s="43"/>
      <c r="M28" s="43"/>
      <c r="N28" s="43"/>
      <c r="O28" s="43"/>
      <c r="P28" s="43"/>
    </row>
    <row r="29" spans="1:16" ht="24.95" customHeight="1" x14ac:dyDescent="0.3">
      <c r="A29" s="42" t="s">
        <v>29</v>
      </c>
      <c r="B29" s="42"/>
      <c r="C29" s="42"/>
      <c r="D29" s="42"/>
      <c r="E29" s="42"/>
      <c r="F29" s="42"/>
      <c r="G29" s="42"/>
      <c r="H29" s="42"/>
      <c r="I29" s="42"/>
      <c r="J29" s="42"/>
      <c r="K29" s="43"/>
      <c r="L29" s="43"/>
      <c r="M29" s="43"/>
      <c r="N29" s="43"/>
      <c r="O29" s="43"/>
      <c r="P29" s="43"/>
    </row>
    <row r="30" spans="1:16" ht="24.95" customHeight="1" x14ac:dyDescent="0.3">
      <c r="A30" s="42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3"/>
      <c r="L30" s="43"/>
      <c r="M30" s="43"/>
      <c r="N30" s="43"/>
      <c r="O30" s="43"/>
      <c r="P30" s="43"/>
    </row>
    <row r="31" spans="1:16" ht="18.7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</row>
  </sheetData>
  <mergeCells count="19">
    <mergeCell ref="N22:O22"/>
    <mergeCell ref="M3:M4"/>
    <mergeCell ref="N3:O3"/>
    <mergeCell ref="A20:D20"/>
    <mergeCell ref="A21:L22"/>
    <mergeCell ref="A1:O1"/>
    <mergeCell ref="A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" right="0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System22</dc:creator>
  <cp:lastModifiedBy>THILAGA</cp:lastModifiedBy>
  <cp:lastPrinted>2026-07-07T15:40:38Z</cp:lastPrinted>
  <dcterms:created xsi:type="dcterms:W3CDTF">2026-07-01T12:37:02Z</dcterms:created>
  <dcterms:modified xsi:type="dcterms:W3CDTF">2026-07-07T15:43:39Z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2025-10-24T00:00:00Z</vt:filetime>
  </property>
  <property fmtid="{D5CDD505-2E9C-101B-9397-08002B2CF9AE}" pid="4" name="Creator">
    <vt:lpwstr>Acrobat PDFMaker 10.0 for Word</vt:lpwstr>
  </property>
  <property fmtid="{D5CDD505-2E9C-101B-9397-08002B2CF9AE}" pid="5" name="LastSaved">
    <vt:filetime>2026-07-01T00:00:00Z</vt:filetime>
  </property>
  <property fmtid="{D5CDD505-2E9C-101B-9397-08002B2CF9AE}" pid="6" name="Producer">
    <vt:lpwstr>Adobe PDF Library 10.0</vt:lpwstr>
  </property>
  <property fmtid="{D5CDD505-2E9C-101B-9397-08002B2CF9AE}" pid="7" name="SourceModified">
    <vt:lpwstr>D:20251024065304</vt:lpwstr>
  </property>
</Properties>
</file>