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avaBuhardeen\Downloads\"/>
    </mc:Choice>
  </mc:AlternateContent>
  <bookViews>
    <workbookView xWindow="0" yWindow="0" windowWidth="20490" windowHeight="7755" tabRatio="500"/>
  </bookViews>
  <sheets>
    <sheet name="RERA AREA" sheetId="1" r:id="rId1"/>
  </sheets>
  <definedNames>
    <definedName name="_xlnm._FilterDatabase" localSheetId="0" hidden="1">'RERA AREA'!$A$6:$AB$44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1" l="1"/>
  <c r="L65" i="1"/>
  <c r="P60" i="1"/>
  <c r="P57" i="1"/>
  <c r="Q56" i="1"/>
  <c r="P56" i="1"/>
  <c r="N56" i="1"/>
  <c r="I52" i="1"/>
  <c r="I51" i="1"/>
  <c r="I50" i="1"/>
  <c r="I48" i="1"/>
  <c r="I47" i="1"/>
  <c r="I46" i="1"/>
  <c r="AH44" i="1"/>
  <c r="AG44" i="1"/>
  <c r="AB44" i="1"/>
  <c r="Z44" i="1"/>
  <c r="Y44" i="1"/>
  <c r="U44" i="1"/>
  <c r="Q44" i="1"/>
  <c r="N44" i="1"/>
  <c r="M44" i="1"/>
  <c r="L44" i="1"/>
  <c r="K44" i="1"/>
  <c r="AJ43" i="1"/>
  <c r="AF43" i="1"/>
  <c r="AD43" i="1"/>
  <c r="AB43" i="1"/>
  <c r="AA43" i="1"/>
  <c r="Y43" i="1"/>
  <c r="X43" i="1"/>
  <c r="W43" i="1"/>
  <c r="V43" i="1"/>
  <c r="U43" i="1"/>
  <c r="Q43" i="1"/>
  <c r="P43" i="1"/>
  <c r="O43" i="1"/>
  <c r="N43" i="1"/>
  <c r="L43" i="1"/>
  <c r="AJ42" i="1"/>
  <c r="AF42" i="1"/>
  <c r="AD42" i="1"/>
  <c r="AB42" i="1"/>
  <c r="AA42" i="1"/>
  <c r="Y42" i="1"/>
  <c r="X42" i="1"/>
  <c r="W42" i="1"/>
  <c r="V42" i="1"/>
  <c r="U42" i="1"/>
  <c r="T42" i="1"/>
  <c r="S42" i="1"/>
  <c r="R42" i="1"/>
  <c r="Q42" i="1"/>
  <c r="P42" i="1"/>
  <c r="O42" i="1"/>
  <c r="N42" i="1"/>
  <c r="L42" i="1"/>
  <c r="K42" i="1"/>
  <c r="AJ41" i="1"/>
  <c r="AF41" i="1"/>
  <c r="AD41" i="1"/>
  <c r="AB41" i="1"/>
  <c r="AA41" i="1"/>
  <c r="Y41" i="1"/>
  <c r="X41" i="1"/>
  <c r="W41" i="1"/>
  <c r="V41" i="1"/>
  <c r="U41" i="1"/>
  <c r="T41" i="1"/>
  <c r="S41" i="1"/>
  <c r="R41" i="1"/>
  <c r="Q41" i="1"/>
  <c r="P41" i="1"/>
  <c r="O41" i="1"/>
  <c r="L41" i="1"/>
  <c r="K41" i="1"/>
  <c r="AJ40" i="1"/>
  <c r="AF40" i="1"/>
  <c r="AD40" i="1"/>
  <c r="AB40" i="1"/>
  <c r="AA40" i="1"/>
  <c r="Y40" i="1"/>
  <c r="X40" i="1"/>
  <c r="W40" i="1"/>
  <c r="V40" i="1"/>
  <c r="U40" i="1"/>
  <c r="T40" i="1"/>
  <c r="S40" i="1"/>
  <c r="R40" i="1"/>
  <c r="Q40" i="1"/>
  <c r="P40" i="1"/>
  <c r="O40" i="1"/>
  <c r="L40" i="1"/>
  <c r="AJ39" i="1"/>
  <c r="AF39" i="1"/>
  <c r="AD39" i="1"/>
  <c r="AB39" i="1"/>
  <c r="AA39" i="1"/>
  <c r="Y39" i="1"/>
  <c r="X39" i="1"/>
  <c r="W39" i="1"/>
  <c r="V39" i="1"/>
  <c r="U39" i="1"/>
  <c r="Q39" i="1"/>
  <c r="P39" i="1"/>
  <c r="O39" i="1"/>
  <c r="N39" i="1"/>
  <c r="L39" i="1"/>
  <c r="AJ38" i="1"/>
  <c r="AF38" i="1"/>
  <c r="AD38" i="1"/>
  <c r="AB38" i="1"/>
  <c r="AA38" i="1"/>
  <c r="Y38" i="1"/>
  <c r="X38" i="1"/>
  <c r="W38" i="1"/>
  <c r="V38" i="1"/>
  <c r="U38" i="1"/>
  <c r="Q38" i="1"/>
  <c r="P38" i="1"/>
  <c r="O38" i="1"/>
  <c r="N38" i="1"/>
  <c r="L38" i="1"/>
  <c r="AJ37" i="1"/>
  <c r="AF37" i="1"/>
  <c r="AD37" i="1"/>
  <c r="AB37" i="1"/>
  <c r="AA37" i="1"/>
  <c r="Y37" i="1"/>
  <c r="X37" i="1"/>
  <c r="W37" i="1"/>
  <c r="V37" i="1"/>
  <c r="U37" i="1"/>
  <c r="T37" i="1"/>
  <c r="S37" i="1"/>
  <c r="R37" i="1"/>
  <c r="Q37" i="1"/>
  <c r="P37" i="1"/>
  <c r="O37" i="1"/>
  <c r="L37" i="1"/>
  <c r="AJ36" i="1"/>
  <c r="AF36" i="1"/>
  <c r="AD36" i="1"/>
  <c r="AB36" i="1"/>
  <c r="AA36" i="1"/>
  <c r="Y36" i="1"/>
  <c r="X36" i="1"/>
  <c r="W36" i="1"/>
  <c r="V36" i="1"/>
  <c r="U36" i="1"/>
  <c r="T36" i="1"/>
  <c r="S36" i="1"/>
  <c r="R36" i="1"/>
  <c r="Q36" i="1"/>
  <c r="P36" i="1"/>
  <c r="O36" i="1"/>
  <c r="L36" i="1"/>
  <c r="K36" i="1"/>
  <c r="AJ35" i="1"/>
  <c r="AF35" i="1"/>
  <c r="AD35" i="1"/>
  <c r="AB35" i="1"/>
  <c r="AA35" i="1"/>
  <c r="Y35" i="1"/>
  <c r="X35" i="1"/>
  <c r="W35" i="1"/>
  <c r="V35" i="1"/>
  <c r="U35" i="1"/>
  <c r="T35" i="1"/>
  <c r="S35" i="1"/>
  <c r="R35" i="1"/>
  <c r="Q35" i="1"/>
  <c r="P35" i="1"/>
  <c r="O35" i="1"/>
  <c r="L35" i="1"/>
  <c r="K35" i="1"/>
  <c r="AJ34" i="1"/>
  <c r="AF34" i="1"/>
  <c r="AD34" i="1"/>
  <c r="AB34" i="1"/>
  <c r="AA34" i="1"/>
  <c r="Y34" i="1"/>
  <c r="X34" i="1"/>
  <c r="W34" i="1"/>
  <c r="V34" i="1"/>
  <c r="U34" i="1"/>
  <c r="T34" i="1"/>
  <c r="S34" i="1"/>
  <c r="R34" i="1"/>
  <c r="Q34" i="1"/>
  <c r="P34" i="1"/>
  <c r="O34" i="1"/>
  <c r="L34" i="1"/>
  <c r="AJ33" i="1"/>
  <c r="AF33" i="1"/>
  <c r="AD33" i="1"/>
  <c r="AB33" i="1"/>
  <c r="AA33" i="1"/>
  <c r="Y33" i="1"/>
  <c r="X33" i="1"/>
  <c r="W33" i="1"/>
  <c r="V33" i="1"/>
  <c r="U33" i="1"/>
  <c r="Q33" i="1"/>
  <c r="P33" i="1"/>
  <c r="O33" i="1"/>
  <c r="N33" i="1"/>
  <c r="L33" i="1"/>
  <c r="AJ32" i="1"/>
  <c r="AF32" i="1"/>
  <c r="AD32" i="1"/>
  <c r="AB32" i="1"/>
  <c r="AA32" i="1"/>
  <c r="Y32" i="1"/>
  <c r="X32" i="1"/>
  <c r="W32" i="1"/>
  <c r="V32" i="1"/>
  <c r="U32" i="1"/>
  <c r="Q32" i="1"/>
  <c r="P32" i="1"/>
  <c r="O32" i="1"/>
  <c r="N32" i="1"/>
  <c r="L32" i="1"/>
  <c r="AJ31" i="1"/>
  <c r="AF31" i="1"/>
  <c r="AD31" i="1"/>
  <c r="AB31" i="1"/>
  <c r="AA31" i="1"/>
  <c r="Y31" i="1"/>
  <c r="X31" i="1"/>
  <c r="W31" i="1"/>
  <c r="V31" i="1"/>
  <c r="U31" i="1"/>
  <c r="T31" i="1"/>
  <c r="S31" i="1"/>
  <c r="R31" i="1"/>
  <c r="Q31" i="1"/>
  <c r="P31" i="1"/>
  <c r="O31" i="1"/>
  <c r="L31" i="1"/>
  <c r="AJ30" i="1"/>
  <c r="AF30" i="1"/>
  <c r="AD30" i="1"/>
  <c r="AB30" i="1"/>
  <c r="AA30" i="1"/>
  <c r="Y30" i="1"/>
  <c r="X30" i="1"/>
  <c r="W30" i="1"/>
  <c r="V30" i="1"/>
  <c r="U30" i="1"/>
  <c r="T30" i="1"/>
  <c r="S30" i="1"/>
  <c r="R30" i="1"/>
  <c r="Q30" i="1"/>
  <c r="P30" i="1"/>
  <c r="O30" i="1"/>
  <c r="L30" i="1"/>
  <c r="K30" i="1"/>
  <c r="AJ29" i="1"/>
  <c r="AF29" i="1"/>
  <c r="AD29" i="1"/>
  <c r="AB29" i="1"/>
  <c r="AA29" i="1"/>
  <c r="Y29" i="1"/>
  <c r="X29" i="1"/>
  <c r="W29" i="1"/>
  <c r="V29" i="1"/>
  <c r="U29" i="1"/>
  <c r="T29" i="1"/>
  <c r="S29" i="1"/>
  <c r="R29" i="1"/>
  <c r="Q29" i="1"/>
  <c r="P29" i="1"/>
  <c r="O29" i="1"/>
  <c r="L29" i="1"/>
  <c r="K29" i="1"/>
  <c r="AJ28" i="1"/>
  <c r="AI28" i="1"/>
  <c r="AF28" i="1"/>
  <c r="AE28" i="1"/>
  <c r="AD28" i="1"/>
  <c r="AB28" i="1"/>
  <c r="AA28" i="1"/>
  <c r="Y28" i="1"/>
  <c r="X28" i="1"/>
  <c r="W28" i="1"/>
  <c r="V28" i="1"/>
  <c r="U28" i="1"/>
  <c r="T28" i="1"/>
  <c r="S28" i="1"/>
  <c r="R28" i="1"/>
  <c r="Q28" i="1"/>
  <c r="P28" i="1"/>
  <c r="O28" i="1"/>
  <c r="L28" i="1"/>
  <c r="K28" i="1"/>
  <c r="G28" i="1"/>
  <c r="F28" i="1"/>
  <c r="AJ27" i="1"/>
  <c r="AI27" i="1"/>
  <c r="AF27" i="1"/>
  <c r="AE27" i="1"/>
  <c r="AD27" i="1"/>
  <c r="AB27" i="1"/>
  <c r="AA27" i="1"/>
  <c r="Y27" i="1"/>
  <c r="X27" i="1"/>
  <c r="W27" i="1"/>
  <c r="V27" i="1"/>
  <c r="U27" i="1"/>
  <c r="T27" i="1"/>
  <c r="S27" i="1"/>
  <c r="R27" i="1"/>
  <c r="Q27" i="1"/>
  <c r="P27" i="1"/>
  <c r="O27" i="1"/>
  <c r="L27" i="1"/>
  <c r="K27" i="1"/>
  <c r="G27" i="1"/>
  <c r="F27" i="1"/>
  <c r="AJ26" i="1"/>
  <c r="AI26" i="1"/>
  <c r="AF26" i="1"/>
  <c r="AE26" i="1"/>
  <c r="AD26" i="1"/>
  <c r="AB26" i="1"/>
  <c r="AA26" i="1"/>
  <c r="Y26" i="1"/>
  <c r="X26" i="1"/>
  <c r="W26" i="1"/>
  <c r="V26" i="1"/>
  <c r="U26" i="1"/>
  <c r="T26" i="1"/>
  <c r="S26" i="1"/>
  <c r="R26" i="1"/>
  <c r="Q26" i="1"/>
  <c r="P26" i="1"/>
  <c r="O26" i="1"/>
  <c r="L26" i="1"/>
  <c r="K26" i="1"/>
  <c r="G26" i="1"/>
  <c r="F26" i="1"/>
  <c r="AJ25" i="1"/>
  <c r="AI25" i="1"/>
  <c r="AF25" i="1"/>
  <c r="AE25" i="1"/>
  <c r="AD25" i="1"/>
  <c r="AB25" i="1"/>
  <c r="AA25" i="1"/>
  <c r="Y25" i="1"/>
  <c r="X25" i="1"/>
  <c r="W25" i="1"/>
  <c r="V25" i="1"/>
  <c r="U25" i="1"/>
  <c r="T25" i="1"/>
  <c r="S25" i="1"/>
  <c r="R25" i="1"/>
  <c r="Q25" i="1"/>
  <c r="P25" i="1"/>
  <c r="O25" i="1"/>
  <c r="L25" i="1"/>
  <c r="K25" i="1"/>
  <c r="G25" i="1"/>
  <c r="F25" i="1"/>
  <c r="AJ24" i="1"/>
  <c r="AI24" i="1"/>
  <c r="AF24" i="1"/>
  <c r="AE24" i="1"/>
  <c r="AD24" i="1"/>
  <c r="AB24" i="1"/>
  <c r="AA24" i="1"/>
  <c r="Y24" i="1"/>
  <c r="X24" i="1"/>
  <c r="W24" i="1"/>
  <c r="V24" i="1"/>
  <c r="U24" i="1"/>
  <c r="T24" i="1"/>
  <c r="S24" i="1"/>
  <c r="R24" i="1"/>
  <c r="Q24" i="1"/>
  <c r="P24" i="1"/>
  <c r="O24" i="1"/>
  <c r="L24" i="1"/>
  <c r="G24" i="1"/>
  <c r="AJ23" i="1"/>
  <c r="AF23" i="1"/>
  <c r="AE23" i="1"/>
  <c r="AD23" i="1"/>
  <c r="AB23" i="1"/>
  <c r="AA23" i="1"/>
  <c r="Y23" i="1"/>
  <c r="X23" i="1"/>
  <c r="W23" i="1"/>
  <c r="V23" i="1"/>
  <c r="U23" i="1"/>
  <c r="T23" i="1"/>
  <c r="S23" i="1"/>
  <c r="R23" i="1"/>
  <c r="Q23" i="1"/>
  <c r="P23" i="1"/>
  <c r="O23" i="1"/>
  <c r="L23" i="1"/>
  <c r="G23" i="1"/>
  <c r="AJ22" i="1"/>
  <c r="AI22" i="1"/>
  <c r="AF22" i="1"/>
  <c r="AE22" i="1"/>
  <c r="AD22" i="1"/>
  <c r="AB22" i="1"/>
  <c r="AA22" i="1"/>
  <c r="Y22" i="1"/>
  <c r="X22" i="1"/>
  <c r="W22" i="1"/>
  <c r="V22" i="1"/>
  <c r="U22" i="1"/>
  <c r="T22" i="1"/>
  <c r="S22" i="1"/>
  <c r="R22" i="1"/>
  <c r="Q22" i="1"/>
  <c r="P22" i="1"/>
  <c r="O22" i="1"/>
  <c r="L22" i="1"/>
  <c r="K22" i="1"/>
  <c r="G22" i="1"/>
  <c r="F22" i="1"/>
  <c r="AJ21" i="1"/>
  <c r="AI21" i="1"/>
  <c r="AF21" i="1"/>
  <c r="AE21" i="1"/>
  <c r="AD21" i="1"/>
  <c r="AB21" i="1"/>
  <c r="AA21" i="1"/>
  <c r="Y21" i="1"/>
  <c r="X21" i="1"/>
  <c r="W21" i="1"/>
  <c r="V21" i="1"/>
  <c r="U21" i="1"/>
  <c r="T21" i="1"/>
  <c r="S21" i="1"/>
  <c r="R21" i="1"/>
  <c r="Q21" i="1"/>
  <c r="P21" i="1"/>
  <c r="O21" i="1"/>
  <c r="L21" i="1"/>
  <c r="K21" i="1"/>
  <c r="G21" i="1"/>
  <c r="F21" i="1"/>
  <c r="AJ20" i="1"/>
  <c r="AF20" i="1"/>
  <c r="AD20" i="1"/>
  <c r="AB20" i="1"/>
  <c r="AA20" i="1"/>
  <c r="Y20" i="1"/>
  <c r="X20" i="1"/>
  <c r="W20" i="1"/>
  <c r="V20" i="1"/>
  <c r="U20" i="1"/>
  <c r="Q20" i="1"/>
  <c r="P20" i="1"/>
  <c r="O20" i="1"/>
  <c r="L20" i="1"/>
  <c r="AJ19" i="1"/>
  <c r="AF19" i="1"/>
  <c r="AD19" i="1"/>
  <c r="AB19" i="1"/>
  <c r="AA19" i="1"/>
  <c r="Y19" i="1"/>
  <c r="X19" i="1"/>
  <c r="W19" i="1"/>
  <c r="V19" i="1"/>
  <c r="U19" i="1"/>
  <c r="Q19" i="1"/>
  <c r="P19" i="1"/>
  <c r="O19" i="1"/>
  <c r="N19" i="1"/>
  <c r="L19" i="1"/>
  <c r="AJ18" i="1"/>
  <c r="AI18" i="1"/>
  <c r="AF18" i="1"/>
  <c r="AE18" i="1"/>
  <c r="AD18" i="1"/>
  <c r="AB18" i="1"/>
  <c r="AA18" i="1"/>
  <c r="Y18" i="1"/>
  <c r="X18" i="1"/>
  <c r="W18" i="1"/>
  <c r="V18" i="1"/>
  <c r="U18" i="1"/>
  <c r="T18" i="1"/>
  <c r="S18" i="1"/>
  <c r="R18" i="1"/>
  <c r="Q18" i="1"/>
  <c r="P18" i="1"/>
  <c r="O18" i="1"/>
  <c r="L18" i="1"/>
  <c r="K18" i="1"/>
  <c r="G18" i="1"/>
  <c r="F18" i="1"/>
  <c r="AJ17" i="1"/>
  <c r="AI17" i="1"/>
  <c r="AF17" i="1"/>
  <c r="AE17" i="1"/>
  <c r="AD17" i="1"/>
  <c r="AB17" i="1"/>
  <c r="AA17" i="1"/>
  <c r="Y17" i="1"/>
  <c r="X17" i="1"/>
  <c r="W17" i="1"/>
  <c r="V17" i="1"/>
  <c r="U17" i="1"/>
  <c r="T17" i="1"/>
  <c r="S17" i="1"/>
  <c r="R17" i="1"/>
  <c r="Q17" i="1"/>
  <c r="P17" i="1"/>
  <c r="O17" i="1"/>
  <c r="L17" i="1"/>
  <c r="K17" i="1"/>
  <c r="G17" i="1"/>
  <c r="F17" i="1"/>
  <c r="AJ16" i="1"/>
  <c r="AI16" i="1"/>
  <c r="AF16" i="1"/>
  <c r="AE16" i="1"/>
  <c r="AD16" i="1"/>
  <c r="AB16" i="1"/>
  <c r="AA16" i="1"/>
  <c r="Y16" i="1"/>
  <c r="X16" i="1"/>
  <c r="W16" i="1"/>
  <c r="V16" i="1"/>
  <c r="U16" i="1"/>
  <c r="T16" i="1"/>
  <c r="S16" i="1"/>
  <c r="R16" i="1"/>
  <c r="Q16" i="1"/>
  <c r="P16" i="1"/>
  <c r="O16" i="1"/>
  <c r="L16" i="1"/>
  <c r="K16" i="1"/>
  <c r="G16" i="1"/>
  <c r="F16" i="1"/>
  <c r="AJ15" i="1"/>
  <c r="AI15" i="1"/>
  <c r="AF15" i="1"/>
  <c r="AE15" i="1"/>
  <c r="AD15" i="1"/>
  <c r="AB15" i="1"/>
  <c r="AA15" i="1"/>
  <c r="Y15" i="1"/>
  <c r="X15" i="1"/>
  <c r="W15" i="1"/>
  <c r="V15" i="1"/>
  <c r="U15" i="1"/>
  <c r="T15" i="1"/>
  <c r="S15" i="1"/>
  <c r="R15" i="1"/>
  <c r="Q15" i="1"/>
  <c r="P15" i="1"/>
  <c r="O15" i="1"/>
  <c r="L15" i="1"/>
  <c r="G15" i="1"/>
  <c r="AJ14" i="1"/>
  <c r="AF14" i="1"/>
  <c r="AE14" i="1"/>
  <c r="AD14" i="1"/>
  <c r="AB14" i="1"/>
  <c r="AA14" i="1"/>
  <c r="Y14" i="1"/>
  <c r="X14" i="1"/>
  <c r="W14" i="1"/>
  <c r="V14" i="1"/>
  <c r="U14" i="1"/>
  <c r="T14" i="1"/>
  <c r="S14" i="1"/>
  <c r="R14" i="1"/>
  <c r="Q14" i="1"/>
  <c r="P14" i="1"/>
  <c r="O14" i="1"/>
  <c r="L14" i="1"/>
  <c r="G14" i="1"/>
  <c r="AJ13" i="1"/>
  <c r="AI13" i="1"/>
  <c r="AF13" i="1"/>
  <c r="AE13" i="1"/>
  <c r="AD13" i="1"/>
  <c r="AB13" i="1"/>
  <c r="AA13" i="1"/>
  <c r="Y13" i="1"/>
  <c r="X13" i="1"/>
  <c r="W13" i="1"/>
  <c r="V13" i="1"/>
  <c r="U13" i="1"/>
  <c r="T13" i="1"/>
  <c r="S13" i="1"/>
  <c r="R13" i="1"/>
  <c r="Q13" i="1"/>
  <c r="P13" i="1"/>
  <c r="O13" i="1"/>
  <c r="L13" i="1"/>
  <c r="K13" i="1"/>
  <c r="G13" i="1"/>
  <c r="F13" i="1"/>
  <c r="AJ12" i="1"/>
  <c r="AI12" i="1"/>
  <c r="AF12" i="1"/>
  <c r="AE12" i="1"/>
  <c r="AD12" i="1"/>
  <c r="AB12" i="1"/>
  <c r="AA12" i="1"/>
  <c r="Y12" i="1"/>
  <c r="X12" i="1"/>
  <c r="W12" i="1"/>
  <c r="V12" i="1"/>
  <c r="U12" i="1"/>
  <c r="T12" i="1"/>
  <c r="S12" i="1"/>
  <c r="R12" i="1"/>
  <c r="Q12" i="1"/>
  <c r="P12" i="1"/>
  <c r="O12" i="1"/>
  <c r="L12" i="1"/>
  <c r="K12" i="1"/>
  <c r="G12" i="1"/>
  <c r="F12" i="1"/>
  <c r="AJ11" i="1"/>
  <c r="AI11" i="1"/>
  <c r="AF11" i="1"/>
  <c r="AE11" i="1"/>
  <c r="AD11" i="1"/>
  <c r="AB11" i="1"/>
  <c r="AA11" i="1"/>
  <c r="Y11" i="1"/>
  <c r="X11" i="1"/>
  <c r="W11" i="1"/>
  <c r="V11" i="1"/>
  <c r="U11" i="1"/>
  <c r="T11" i="1"/>
  <c r="S11" i="1"/>
  <c r="R11" i="1"/>
  <c r="Q11" i="1"/>
  <c r="P11" i="1"/>
  <c r="O11" i="1"/>
  <c r="L11" i="1"/>
  <c r="K11" i="1"/>
  <c r="G11" i="1"/>
  <c r="F11" i="1"/>
  <c r="AJ10" i="1"/>
  <c r="AF10" i="1"/>
  <c r="AD10" i="1"/>
  <c r="AB10" i="1"/>
  <c r="AA10" i="1"/>
  <c r="Y10" i="1"/>
  <c r="X10" i="1"/>
  <c r="W10" i="1"/>
  <c r="V10" i="1"/>
  <c r="U10" i="1"/>
  <c r="T10" i="1"/>
  <c r="S10" i="1"/>
  <c r="R10" i="1"/>
  <c r="Q10" i="1"/>
  <c r="P10" i="1"/>
  <c r="O10" i="1"/>
  <c r="L10" i="1"/>
  <c r="AJ9" i="1"/>
  <c r="AF9" i="1"/>
  <c r="AD9" i="1"/>
  <c r="AB9" i="1"/>
  <c r="AA9" i="1"/>
  <c r="Y9" i="1"/>
  <c r="X9" i="1"/>
  <c r="W9" i="1"/>
  <c r="V9" i="1"/>
  <c r="U9" i="1"/>
  <c r="Q9" i="1"/>
  <c r="P9" i="1"/>
  <c r="O9" i="1"/>
  <c r="L9" i="1"/>
  <c r="AB8" i="1"/>
</calcChain>
</file>

<file path=xl/sharedStrings.xml><?xml version="1.0" encoding="utf-8"?>
<sst xmlns="http://schemas.openxmlformats.org/spreadsheetml/2006/main" count="238" uniqueCount="69">
  <si>
    <t xml:space="preserve">ALLIANCE HUMMING GARDENS </t>
  </si>
  <si>
    <t>PHASE-3  CARPET AREA STATEMENT</t>
  </si>
  <si>
    <t>S.No</t>
  </si>
  <si>
    <t xml:space="preserve">BLOCK </t>
  </si>
  <si>
    <t>TYPE / FLOOR</t>
  </si>
  <si>
    <t>FLAT NO</t>
  </si>
  <si>
    <t>UNIT NUMBER</t>
  </si>
  <si>
    <t>RERA CARPET AREA(See 2 (k)of Act(In sq.m)</t>
  </si>
  <si>
    <t>Exclusive Balcony (IN Sq.m)</t>
  </si>
  <si>
    <t>Exclusive Verandah/ Utility/    Open terrace (In Sq.m)</t>
  </si>
  <si>
    <t>PLOT FACING</t>
  </si>
  <si>
    <t>MAIN DOOR FACING</t>
  </si>
  <si>
    <t>LAND EXTENT (PART - A ) IN SQ.M</t>
  </si>
  <si>
    <t>LAND EXTENT (PART - A ) IN SQ.FT</t>
  </si>
  <si>
    <t>GARDEN AREA (PART-B) IN SQ.M</t>
  </si>
  <si>
    <t>GARDEN AREA (PART-B) IN SQ.FT</t>
  </si>
  <si>
    <t>TOTAL  AREA IN SQ.M</t>
  </si>
  <si>
    <t>UDS LAND AREA      IN SQ.M</t>
  </si>
  <si>
    <t xml:space="preserve">TOTAL LAND EXTENT (A+B+C) IN SQ.FT </t>
  </si>
  <si>
    <t>GROUND FLOOR IN SQ.M</t>
  </si>
  <si>
    <t>FIRST FLOOR IN SQ.M</t>
  </si>
  <si>
    <t>HEAD ROOM IN SQ.M</t>
  </si>
  <si>
    <t>SALABLE  AREA IN SQ.M</t>
  </si>
  <si>
    <t>GROUND FLOOR IN SQ.FT</t>
  </si>
  <si>
    <t>FIRST FLOOR IN SQ.FT</t>
  </si>
  <si>
    <t>HEAD ROOM IN SQ.FT</t>
  </si>
  <si>
    <t>SALABLE AREA IN SQ.FT</t>
  </si>
  <si>
    <t>SALABLE AREA IN SQ.Ft (ROUND OFF)</t>
  </si>
  <si>
    <t>COMMON UDS LAND AREA IN SQ.M</t>
  </si>
  <si>
    <t xml:space="preserve"> COMMON UDS (PART-C) IN SQ.FT</t>
  </si>
  <si>
    <t>RERA Carpet Area (in Sqm)</t>
  </si>
  <si>
    <t>RERA Carpet Area (in Sft)</t>
  </si>
  <si>
    <t>Exclusive Balcony       (in Sqm)</t>
  </si>
  <si>
    <t>Exclusive Balcony  (in Sft)</t>
  </si>
  <si>
    <t>CARPARK</t>
  </si>
  <si>
    <t>Car Park area   (in Sqm)</t>
  </si>
  <si>
    <t>Car Park area   (in Sft)</t>
  </si>
  <si>
    <t>Remarks</t>
  </si>
  <si>
    <t>COVERED</t>
  </si>
  <si>
    <t>OPEN</t>
  </si>
  <si>
    <t>Block-1</t>
  </si>
  <si>
    <t>ROW HOUSE (G+1)</t>
  </si>
  <si>
    <t>EAST</t>
  </si>
  <si>
    <t>-</t>
  </si>
  <si>
    <t>Block-2</t>
  </si>
  <si>
    <t>WEST</t>
  </si>
  <si>
    <t>Block-3</t>
  </si>
  <si>
    <t>NORTH</t>
  </si>
  <si>
    <t>Block-4</t>
  </si>
  <si>
    <t>SOUTH</t>
  </si>
  <si>
    <t>Block-5</t>
  </si>
  <si>
    <t>Block-6</t>
  </si>
  <si>
    <t>1 st Flr open terrace (14.87 sqm /160 sft)</t>
  </si>
  <si>
    <t>Block-7</t>
  </si>
  <si>
    <t>TOTAL</t>
  </si>
  <si>
    <t>TOTAL SALABLE AREA</t>
  </si>
  <si>
    <t>IN SQ.FT</t>
  </si>
  <si>
    <t>TOTAL DRIVEWAY (Including Transformer &amp; Other Activities )</t>
  </si>
  <si>
    <t xml:space="preserve">TOTAL AREA (PART A +B+C) </t>
  </si>
  <si>
    <t>LEGEND</t>
  </si>
  <si>
    <t>ODD PLOTS</t>
  </si>
  <si>
    <t>C - CORNER PLOTS</t>
  </si>
  <si>
    <t>OSR FACING</t>
  </si>
  <si>
    <t>GRAND TOTAL</t>
  </si>
  <si>
    <t>LAND EXTENT (AS PER DOCUMENT)</t>
  </si>
  <si>
    <t>SQM</t>
  </si>
  <si>
    <t>GIFTED OSR AREA</t>
  </si>
  <si>
    <t>BALANCE DEVELOPMENT AREA</t>
  </si>
  <si>
    <t>ADDITIONAL OPEN CAR PARK -  8 NOS GIVEN FOR VISITORS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</si>
</sst>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\-??_);_(@_)"/>
    <numFmt numFmtId="168" formatCode="* #,##0.00\ ;* \(#,##0.00\);* \-#\ ;@\ "/>
    <numFmt numFmtId="169" formatCode="* #,##0.00\ ;* \(#,##0.00\);* \-#.00\ ;@\ "/>
    <numFmt numFmtId="170" formatCode="* #,##0\ ;* \(#,##0\);* \-#\ ;@\ "/>
    <numFmt numFmtId="171" formatCode="0.000"/>
    <numFmt numFmtId="172" formatCode="_(* #,##0_);_(* \(#,##0\);_(* \-??_);_(@_)"/>
    <numFmt numFmtId="173" formatCode="0.00_ "/>
    <numFmt numFmtId="174" formatCode="* #,##0.000\ ;* \(#,##0.000\);* \-#.000\ ;@\ "/>
  </numFmts>
  <fonts count="20">
    <font>
      <sz val="11"/>
      <color rgb="FF000000"/>
      <name val="Calibri"/>
      <charset val="1"/>
    </font>
    <font>
      <sz val="24"/>
      <color rgb="FF000000"/>
      <name val="Calibri"/>
      <charset val="1"/>
    </font>
    <font>
      <sz val="11"/>
      <color rgb="FF000000"/>
      <name val="Swis721 Cn BT"/>
      <charset val="1"/>
    </font>
    <font>
      <b/>
      <sz val="24"/>
      <name val="Swis721 Cn BT"/>
      <charset val="1"/>
    </font>
    <font>
      <b/>
      <sz val="18"/>
      <name val="Swis721 Cn BT"/>
      <charset val="1"/>
    </font>
    <font>
      <b/>
      <sz val="10"/>
      <name val="Swis721 Cn BT"/>
      <charset val="1"/>
    </font>
    <font>
      <sz val="24"/>
      <color rgb="FF000000"/>
      <name val="Swis721 Cn BT"/>
      <charset val="1"/>
    </font>
    <font>
      <sz val="24"/>
      <color rgb="FF000000"/>
      <name val="Swis721 LtCn BT"/>
      <charset val="1"/>
    </font>
    <font>
      <b/>
      <sz val="24"/>
      <color rgb="FF000000"/>
      <name val="Swis721 LtCn BT"/>
      <charset val="1"/>
    </font>
    <font>
      <sz val="24"/>
      <name val="Swis721 Cn BT"/>
      <charset val="1"/>
    </font>
    <font>
      <b/>
      <sz val="24"/>
      <color rgb="FF000000"/>
      <name val="Swis721 Cn BT"/>
      <charset val="1"/>
    </font>
    <font>
      <b/>
      <sz val="18"/>
      <color rgb="FF000000"/>
      <name val="Swis721 Cn BT"/>
      <charset val="1"/>
    </font>
    <font>
      <b/>
      <sz val="24"/>
      <name val="Swis721 LtCn BT"/>
      <charset val="1"/>
    </font>
    <font>
      <b/>
      <sz val="26"/>
      <color rgb="FF000000"/>
      <name val="Swis721 LtCn BT"/>
      <charset val="1"/>
    </font>
    <font>
      <b/>
      <sz val="24"/>
      <color rgb="FFFF0000"/>
      <name val="Swis721 Cn BT"/>
      <charset val="1"/>
    </font>
    <font>
      <b/>
      <sz val="18"/>
      <color rgb="FFFFFFFF"/>
      <name val="Swis721 Cn BT"/>
      <charset val="1"/>
    </font>
    <font>
      <b/>
      <sz val="11"/>
      <name val="Swis721 Cn BT"/>
      <charset val="1"/>
    </font>
    <font>
      <b/>
      <sz val="16"/>
      <name val="Swis721 Cn BT"/>
      <charset val="1"/>
    </font>
    <font>
      <sz val="10"/>
      <name val="Arial"/>
      <charset val="1"/>
    </font>
    <font>
      <sz val="11"/>
      <color rgb="FF000000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808080"/>
        <bgColor rgb="FF666699"/>
      </patternFill>
    </fill>
    <fill>
      <patternFill patternType="solid">
        <fgColor rgb="FFFF0000"/>
        <bgColor rgb="FF993300"/>
      </patternFill>
    </fill>
    <fill>
      <patternFill patternType="solid">
        <fgColor rgb="FFFCD5B5"/>
        <bgColor rgb="FFFFFFCC"/>
      </patternFill>
    </fill>
    <fill>
      <patternFill patternType="solid">
        <fgColor rgb="FF92D050"/>
        <bgColor rgb="FFC4BD97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rgb="FFFFFFFF"/>
        <bgColor rgb="FFFFFFCC"/>
      </patternFill>
    </fill>
    <fill>
      <patternFill patternType="solid">
        <fgColor rgb="FFB7B3CA"/>
        <bgColor rgb="FFC4BD97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164" fontId="19" fillId="0" borderId="0" applyBorder="0" applyProtection="0"/>
    <xf numFmtId="168" fontId="19" fillId="0" borderId="0" applyBorder="0" applyProtection="0"/>
    <xf numFmtId="0" fontId="19" fillId="0" borderId="0"/>
    <xf numFmtId="0" fontId="18" fillId="0" borderId="0"/>
  </cellStyleXfs>
  <cellXfs count="114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/>
    </xf>
    <xf numFmtId="16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170" fontId="4" fillId="0" borderId="1" xfId="1" applyNumberFormat="1" applyFont="1" applyFill="1" applyBorder="1" applyAlignment="1" applyProtection="1">
      <alignment horizontal="center" vertical="center" wrapText="1"/>
    </xf>
    <xf numFmtId="170" fontId="5" fillId="0" borderId="1" xfId="1" applyNumberFormat="1" applyFont="1" applyBorder="1" applyAlignment="1" applyProtection="1">
      <alignment horizontal="center" vertical="center" wrapText="1"/>
    </xf>
    <xf numFmtId="170" fontId="5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  <xf numFmtId="0" fontId="8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/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/>
    <xf numFmtId="0" fontId="9" fillId="3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0" fillId="0" borderId="2" xfId="0" applyFont="1" applyBorder="1" applyAlignment="1">
      <alignment horizontal="center" vertical="center"/>
    </xf>
    <xf numFmtId="2" fontId="4" fillId="0" borderId="1" xfId="1" applyNumberFormat="1" applyFont="1" applyFill="1" applyBorder="1" applyAlignment="1" applyProtection="1">
      <alignment horizontal="center" vertical="center" wrapText="1"/>
    </xf>
    <xf numFmtId="2" fontId="5" fillId="0" borderId="1" xfId="1" applyNumberFormat="1" applyFont="1" applyBorder="1" applyAlignment="1" applyProtection="1">
      <alignment horizontal="center" vertical="center" wrapText="1"/>
    </xf>
    <xf numFmtId="171" fontId="5" fillId="0" borderId="1" xfId="1" applyNumberFormat="1" applyFont="1" applyBorder="1" applyAlignment="1" applyProtection="1">
      <alignment horizontal="center" vertical="center" wrapText="1"/>
    </xf>
    <xf numFmtId="0" fontId="5" fillId="0" borderId="1" xfId="1" applyNumberFormat="1" applyFont="1" applyBorder="1" applyAlignment="1" applyProtection="1">
      <alignment horizontal="center" vertical="center" wrapText="1"/>
    </xf>
    <xf numFmtId="172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2" fontId="6" fillId="6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vertical="center"/>
    </xf>
    <xf numFmtId="1" fontId="10" fillId="0" borderId="1" xfId="0" applyNumberFormat="1" applyFont="1" applyBorder="1" applyAlignment="1">
      <alignment vertical="center"/>
    </xf>
    <xf numFmtId="1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 applyProtection="1">
      <alignment horizontal="center" vertical="center" wrapText="1"/>
      <protection locked="0"/>
    </xf>
    <xf numFmtId="2" fontId="8" fillId="0" borderId="1" xfId="0" applyNumberFormat="1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/>
    <xf numFmtId="1" fontId="8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4" fontId="13" fillId="0" borderId="1" xfId="0" applyNumberFormat="1" applyFont="1" applyBorder="1" applyAlignment="1" applyProtection="1">
      <alignment horizontal="center" vertical="center" wrapText="1"/>
      <protection locked="0"/>
    </xf>
    <xf numFmtId="173" fontId="10" fillId="0" borderId="1" xfId="0" applyNumberFormat="1" applyFont="1" applyBorder="1" applyAlignment="1">
      <alignment vertical="center"/>
    </xf>
    <xf numFmtId="169" fontId="2" fillId="0" borderId="0" xfId="0" applyNumberFormat="1" applyFont="1" applyBorder="1" applyAlignment="1">
      <alignment horizontal="center"/>
    </xf>
    <xf numFmtId="169" fontId="2" fillId="0" borderId="0" xfId="0" applyNumberFormat="1" applyFont="1" applyBorder="1" applyAlignment="1">
      <alignment horizontal="center"/>
    </xf>
    <xf numFmtId="174" fontId="5" fillId="0" borderId="1" xfId="1" applyNumberFormat="1" applyFont="1" applyBorder="1" applyAlignment="1" applyProtection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69" fontId="14" fillId="0" borderId="1" xfId="0" applyNumberFormat="1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/>
    </xf>
    <xf numFmtId="169" fontId="2" fillId="0" borderId="0" xfId="0" applyNumberFormat="1" applyFont="1" applyBorder="1" applyAlignment="1">
      <alignment horizontal="center" vertical="center"/>
    </xf>
    <xf numFmtId="169" fontId="2" fillId="0" borderId="0" xfId="0" applyNumberFormat="1" applyFont="1" applyBorder="1" applyAlignment="1">
      <alignment horizontal="center" vertical="center"/>
    </xf>
    <xf numFmtId="0" fontId="0" fillId="0" borderId="0" xfId="0" applyBorder="1"/>
    <xf numFmtId="169" fontId="5" fillId="0" borderId="1" xfId="1" applyNumberFormat="1" applyFont="1" applyBorder="1" applyAlignment="1" applyProtection="1">
      <alignment horizontal="center" vertical="center" wrapText="1"/>
    </xf>
    <xf numFmtId="170" fontId="6" fillId="0" borderId="1" xfId="0" applyNumberFormat="1" applyFont="1" applyBorder="1" applyAlignment="1">
      <alignment vertical="center"/>
    </xf>
    <xf numFmtId="170" fontId="6" fillId="0" borderId="1" xfId="0" applyNumberFormat="1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170" fontId="16" fillId="9" borderId="6" xfId="1" applyNumberFormat="1" applyFont="1" applyFill="1" applyBorder="1" applyAlignment="1" applyProtection="1">
      <alignment horizontal="center" vertical="center" wrapText="1"/>
    </xf>
    <xf numFmtId="170" fontId="16" fillId="9" borderId="1" xfId="1" applyNumberFormat="1" applyFont="1" applyFill="1" applyBorder="1" applyAlignment="1" applyProtection="1">
      <alignment horizontal="center" vertical="center" wrapText="1"/>
    </xf>
    <xf numFmtId="170" fontId="16" fillId="0" borderId="1" xfId="1" applyNumberFormat="1" applyFont="1" applyBorder="1" applyAlignment="1" applyProtection="1">
      <alignment horizontal="center" vertical="center" wrapText="1"/>
    </xf>
    <xf numFmtId="170" fontId="17" fillId="0" borderId="1" xfId="1" applyNumberFormat="1" applyFont="1" applyFill="1" applyBorder="1" applyAlignment="1" applyProtection="1">
      <alignment horizontal="center" vertical="center" wrapText="1"/>
    </xf>
    <xf numFmtId="170" fontId="5" fillId="0" borderId="6" xfId="1" applyNumberFormat="1" applyFont="1" applyBorder="1" applyAlignment="1" applyProtection="1">
      <alignment horizontal="center" vertical="center" wrapText="1"/>
    </xf>
    <xf numFmtId="0" fontId="2" fillId="0" borderId="9" xfId="0" applyFont="1" applyBorder="1"/>
    <xf numFmtId="1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/>
    <xf numFmtId="0" fontId="6" fillId="0" borderId="0" xfId="0" applyFont="1"/>
    <xf numFmtId="4" fontId="6" fillId="0" borderId="6" xfId="0" applyNumberFormat="1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wrapText="1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4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0" fontId="4" fillId="0" borderId="1" xfId="1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70" fontId="4" fillId="0" borderId="1" xfId="1" applyNumberFormat="1" applyFont="1" applyFill="1" applyBorder="1" applyAlignment="1" applyProtection="1">
      <alignment horizontal="center" vertical="center" wrapText="1"/>
    </xf>
    <xf numFmtId="17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170" fontId="11" fillId="0" borderId="1" xfId="1" applyNumberFormat="1" applyFont="1" applyFill="1" applyBorder="1" applyAlignment="1" applyProtection="1">
      <alignment horizontal="center" vertical="center" wrapText="1"/>
    </xf>
    <xf numFmtId="169" fontId="4" fillId="0" borderId="1" xfId="1" applyNumberFormat="1" applyFont="1" applyFill="1" applyBorder="1" applyAlignment="1" applyProtection="1">
      <alignment horizontal="center" vertical="center" wrapText="1"/>
    </xf>
  </cellXfs>
  <cellStyles count="5">
    <cellStyle name="Comma" xfId="1" builtinId="3"/>
    <cellStyle name="Comma 2" xfId="2"/>
    <cellStyle name="Normal" xfId="0" builtinId="0"/>
    <cellStyle name="Normal 2" xfId="3"/>
    <cellStyle name="Normal 3" xfId="4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7B3C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CD5B5"/>
      <rgbColor rgb="003366FF"/>
      <rgbColor rgb="0033CCCC"/>
      <rgbColor rgb="0092D050"/>
      <rgbColor rgb="00FFCC00"/>
      <rgbColor rgb="00FF9900"/>
      <rgbColor rgb="00FF6600"/>
      <rgbColor rgb="00666699"/>
      <rgbColor rgb="00C4BD97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755"/>
  <sheetViews>
    <sheetView tabSelected="1" view="pageBreakPreview" zoomScale="55" zoomScaleNormal="55" workbookViewId="0">
      <pane ySplit="8" topLeftCell="A20" activePane="bottomLeft" state="frozen"/>
      <selection pane="bottomLeft" activeCell="H6" sqref="H6:H7"/>
    </sheetView>
  </sheetViews>
  <sheetFormatPr defaultColWidth="9.140625" defaultRowHeight="15"/>
  <cols>
    <col min="1" max="1" width="7.7109375" style="3" customWidth="1"/>
    <col min="2" max="2" width="16.7109375" style="4" customWidth="1"/>
    <col min="3" max="3" width="36.7109375" style="3" customWidth="1"/>
    <col min="4" max="4" width="10.7109375" style="3" customWidth="1"/>
    <col min="5" max="5" width="13.7109375" style="4" hidden="1" customWidth="1"/>
    <col min="6" max="6" width="16.7109375" style="4" customWidth="1"/>
    <col min="7" max="7" width="15.7109375" style="4" customWidth="1"/>
    <col min="8" max="8" width="20" style="4" customWidth="1"/>
    <col min="9" max="9" width="13" style="4" hidden="1" customWidth="1"/>
    <col min="10" max="10" width="13.140625" style="4" hidden="1" customWidth="1"/>
    <col min="11" max="13" width="14.85546875" style="4" hidden="1" customWidth="1"/>
    <col min="14" max="14" width="14.85546875" style="3" hidden="1" customWidth="1"/>
    <col min="15" max="15" width="19.5703125" style="4" customWidth="1"/>
    <col min="16" max="16" width="24.42578125" style="3" customWidth="1"/>
    <col min="17" max="17" width="14.85546875" style="5" hidden="1" customWidth="1"/>
    <col min="18" max="24" width="14.85546875" style="4" hidden="1" customWidth="1"/>
    <col min="25" max="26" width="14.85546875" style="6" hidden="1" customWidth="1"/>
    <col min="27" max="27" width="16.7109375" style="4" hidden="1" customWidth="1"/>
    <col min="28" max="28" width="13" style="7" hidden="1" customWidth="1"/>
    <col min="29" max="29" width="15.28515625" style="4" hidden="1" customWidth="1"/>
    <col min="30" max="30" width="12.85546875" style="4" hidden="1" customWidth="1"/>
    <col min="31" max="31" width="13" style="4" hidden="1" customWidth="1"/>
    <col min="32" max="32" width="10" style="4" hidden="1" customWidth="1"/>
    <col min="33" max="34" width="14.7109375" style="4" customWidth="1"/>
    <col min="35" max="36" width="11.42578125" style="4" hidden="1" customWidth="1"/>
    <col min="37" max="37" width="17.85546875" style="8" hidden="1" customWidth="1"/>
    <col min="38" max="1027" width="9.140625" style="8"/>
    <col min="1028" max="1030" width="11.5703125" customWidth="1"/>
  </cols>
  <sheetData>
    <row r="1" spans="1:1027" s="1" customFormat="1" ht="45" customHeight="1">
      <c r="A1" s="7"/>
      <c r="B1" s="9"/>
      <c r="C1" s="7"/>
      <c r="D1" s="7"/>
      <c r="E1" s="9"/>
      <c r="F1" s="9"/>
      <c r="G1" s="9"/>
      <c r="H1" s="9"/>
      <c r="I1" s="9"/>
      <c r="J1" s="9"/>
      <c r="K1" s="9"/>
      <c r="L1" s="9"/>
      <c r="M1" s="9"/>
      <c r="N1" s="7"/>
      <c r="O1" s="9"/>
      <c r="P1" s="7"/>
      <c r="Q1" s="57"/>
      <c r="R1" s="9"/>
      <c r="S1" s="9"/>
      <c r="T1" s="9"/>
      <c r="U1" s="9"/>
      <c r="V1" s="9"/>
      <c r="W1" s="9"/>
      <c r="X1" s="9"/>
      <c r="Y1" s="63"/>
      <c r="Z1" s="63"/>
      <c r="AA1" s="9"/>
      <c r="AC1" s="9"/>
      <c r="AD1" s="9"/>
      <c r="AE1" s="9"/>
      <c r="AF1" s="9"/>
      <c r="AG1" s="9"/>
      <c r="AH1" s="9"/>
      <c r="AI1" s="9"/>
      <c r="AJ1" s="9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</row>
    <row r="2" spans="1:1027" ht="45" customHeight="1">
      <c r="A2" s="10"/>
      <c r="B2" s="11"/>
      <c r="C2" s="10"/>
      <c r="D2" s="10"/>
      <c r="E2" s="11"/>
      <c r="F2" s="11"/>
      <c r="G2" s="11"/>
      <c r="H2" s="11"/>
      <c r="I2" s="11"/>
      <c r="J2" s="11"/>
      <c r="K2" s="11"/>
      <c r="L2" s="11"/>
      <c r="M2" s="11"/>
      <c r="N2" s="10"/>
      <c r="O2" s="11"/>
      <c r="P2" s="10"/>
      <c r="Q2" s="58"/>
      <c r="R2" s="11"/>
      <c r="S2" s="11"/>
      <c r="T2" s="11"/>
      <c r="U2" s="11"/>
      <c r="V2" s="11"/>
      <c r="W2" s="11"/>
      <c r="X2" s="11"/>
      <c r="Y2" s="64"/>
      <c r="Z2" s="64"/>
      <c r="AA2" s="11"/>
      <c r="AB2" s="65"/>
      <c r="AC2" s="11"/>
      <c r="AD2" s="11"/>
      <c r="AE2" s="11"/>
      <c r="AF2" s="11"/>
      <c r="AG2" s="11"/>
      <c r="AH2" s="11"/>
      <c r="AI2" s="70"/>
      <c r="AJ2" s="71"/>
    </row>
    <row r="3" spans="1:1027" ht="45" customHeight="1">
      <c r="A3" s="10"/>
      <c r="B3" s="11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0"/>
      <c r="O3" s="11"/>
      <c r="P3" s="10"/>
      <c r="Q3" s="58"/>
      <c r="R3" s="11"/>
      <c r="S3" s="11"/>
      <c r="T3" s="11"/>
      <c r="U3" s="11"/>
      <c r="V3" s="11"/>
      <c r="W3" s="11"/>
      <c r="X3" s="11"/>
      <c r="Y3" s="64"/>
      <c r="Z3" s="64"/>
      <c r="AA3" s="11"/>
      <c r="AB3" s="65"/>
      <c r="AC3" s="11"/>
      <c r="AD3" s="11"/>
      <c r="AE3" s="11"/>
      <c r="AF3" s="11"/>
      <c r="AG3" s="11"/>
      <c r="AH3" s="11"/>
      <c r="AI3" s="70"/>
      <c r="AJ3" s="71"/>
    </row>
    <row r="4" spans="1:1027" ht="45" customHeight="1">
      <c r="A4" s="98" t="s">
        <v>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72"/>
      <c r="AJ4" s="73"/>
    </row>
    <row r="5" spans="1:1027" ht="45" customHeight="1">
      <c r="A5" s="98" t="s">
        <v>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74"/>
      <c r="AJ5" s="75"/>
    </row>
    <row r="6" spans="1:1027" ht="125.1" customHeight="1">
      <c r="A6" s="108" t="s">
        <v>2</v>
      </c>
      <c r="B6" s="108" t="s">
        <v>3</v>
      </c>
      <c r="C6" s="109" t="s">
        <v>4</v>
      </c>
      <c r="D6" s="108" t="s">
        <v>5</v>
      </c>
      <c r="E6" s="108" t="s">
        <v>6</v>
      </c>
      <c r="F6" s="108" t="s">
        <v>7</v>
      </c>
      <c r="G6" s="108" t="s">
        <v>8</v>
      </c>
      <c r="H6" s="108" t="s">
        <v>9</v>
      </c>
      <c r="I6" s="108" t="s">
        <v>10</v>
      </c>
      <c r="J6" s="108" t="s">
        <v>11</v>
      </c>
      <c r="K6" s="32" t="s">
        <v>12</v>
      </c>
      <c r="L6" s="108" t="s">
        <v>13</v>
      </c>
      <c r="M6" s="32" t="s">
        <v>14</v>
      </c>
      <c r="N6" s="108" t="s">
        <v>15</v>
      </c>
      <c r="O6" s="108" t="s">
        <v>16</v>
      </c>
      <c r="P6" s="112" t="s">
        <v>17</v>
      </c>
      <c r="Q6" s="112" t="s">
        <v>18</v>
      </c>
      <c r="R6" s="108" t="s">
        <v>19</v>
      </c>
      <c r="S6" s="108" t="s">
        <v>20</v>
      </c>
      <c r="T6" s="108" t="s">
        <v>21</v>
      </c>
      <c r="U6" s="108" t="s">
        <v>22</v>
      </c>
      <c r="V6" s="108" t="s">
        <v>23</v>
      </c>
      <c r="W6" s="108" t="s">
        <v>24</v>
      </c>
      <c r="X6" s="108" t="s">
        <v>25</v>
      </c>
      <c r="Y6" s="113" t="s">
        <v>26</v>
      </c>
      <c r="Z6" s="113" t="s">
        <v>27</v>
      </c>
      <c r="AA6" s="108" t="s">
        <v>28</v>
      </c>
      <c r="AB6" s="113" t="s">
        <v>29</v>
      </c>
      <c r="AC6" s="12" t="s">
        <v>30</v>
      </c>
      <c r="AD6" s="12" t="s">
        <v>31</v>
      </c>
      <c r="AE6" s="12" t="s">
        <v>32</v>
      </c>
      <c r="AF6" s="12" t="s">
        <v>33</v>
      </c>
      <c r="AG6" s="99" t="s">
        <v>34</v>
      </c>
      <c r="AH6" s="99"/>
      <c r="AI6" s="76" t="s">
        <v>35</v>
      </c>
      <c r="AJ6" s="77" t="s">
        <v>36</v>
      </c>
      <c r="AK6" s="78" t="s">
        <v>37</v>
      </c>
    </row>
    <row r="7" spans="1:1027" ht="20.100000000000001" customHeight="1">
      <c r="A7" s="108"/>
      <c r="B7" s="108"/>
      <c r="C7" s="109"/>
      <c r="D7" s="109"/>
      <c r="E7" s="108"/>
      <c r="F7" s="108"/>
      <c r="G7" s="108"/>
      <c r="H7" s="108"/>
      <c r="I7" s="108"/>
      <c r="J7" s="108"/>
      <c r="K7" s="32"/>
      <c r="L7" s="108"/>
      <c r="M7" s="32"/>
      <c r="N7" s="108"/>
      <c r="O7" s="108"/>
      <c r="P7" s="112"/>
      <c r="Q7" s="112"/>
      <c r="R7" s="108"/>
      <c r="S7" s="108"/>
      <c r="T7" s="108"/>
      <c r="U7" s="108"/>
      <c r="V7" s="108"/>
      <c r="W7" s="108"/>
      <c r="X7" s="108"/>
      <c r="Y7" s="113"/>
      <c r="Z7" s="113"/>
      <c r="AA7" s="108"/>
      <c r="AB7" s="113"/>
      <c r="AC7" s="12"/>
      <c r="AD7" s="12"/>
      <c r="AE7" s="12"/>
      <c r="AF7" s="12"/>
      <c r="AG7" s="79" t="s">
        <v>38</v>
      </c>
      <c r="AH7" s="79" t="s">
        <v>39</v>
      </c>
      <c r="AI7" s="76"/>
      <c r="AJ7" s="77"/>
      <c r="AK7" s="78"/>
    </row>
    <row r="8" spans="1:1027" ht="24.95" customHeight="1">
      <c r="A8" s="13"/>
      <c r="B8" s="13"/>
      <c r="C8" s="14"/>
      <c r="D8" s="14"/>
      <c r="E8" s="13"/>
      <c r="F8" s="13"/>
      <c r="G8" s="13"/>
      <c r="H8" s="13"/>
      <c r="I8" s="14"/>
      <c r="J8" s="13"/>
      <c r="K8" s="4">
        <v>10.763999999999999</v>
      </c>
      <c r="L8" s="13"/>
      <c r="M8" s="33"/>
      <c r="N8" s="34">
        <v>10.763999999999999</v>
      </c>
      <c r="O8" s="35"/>
      <c r="P8" s="34"/>
      <c r="Q8" s="59">
        <v>10.763999999999999</v>
      </c>
      <c r="R8" s="13"/>
      <c r="S8" s="13"/>
      <c r="T8" s="13"/>
      <c r="U8" s="35"/>
      <c r="V8" s="59">
        <v>10.763999999999999</v>
      </c>
      <c r="W8" s="13"/>
      <c r="X8" s="13"/>
      <c r="Y8" s="35">
        <v>10.763999999999999</v>
      </c>
      <c r="Z8" s="66"/>
      <c r="AA8" s="35">
        <v>10.763999999999999</v>
      </c>
      <c r="AB8" s="66">
        <f>I47/Z44</f>
        <v>0.60277051475735999</v>
      </c>
      <c r="AC8" s="35">
        <v>10.763999999999999</v>
      </c>
      <c r="AD8" s="13"/>
      <c r="AE8" s="13"/>
      <c r="AF8" s="13"/>
      <c r="AG8" s="13"/>
      <c r="AH8" s="13"/>
      <c r="AI8" s="80"/>
      <c r="AJ8" s="13"/>
      <c r="AK8" s="81"/>
    </row>
    <row r="9" spans="1:1027" s="2" customFormat="1" ht="50.1" customHeight="1">
      <c r="A9" s="15">
        <v>1</v>
      </c>
      <c r="B9" s="15" t="s">
        <v>40</v>
      </c>
      <c r="C9" s="16" t="s">
        <v>41</v>
      </c>
      <c r="D9" s="16">
        <v>101</v>
      </c>
      <c r="E9" s="15">
        <v>637</v>
      </c>
      <c r="F9" s="17">
        <v>111.38</v>
      </c>
      <c r="G9" s="17">
        <v>8.0299999999999994</v>
      </c>
      <c r="H9" s="17">
        <v>0</v>
      </c>
      <c r="I9" s="15" t="s">
        <v>42</v>
      </c>
      <c r="J9" s="15" t="s">
        <v>42</v>
      </c>
      <c r="K9" s="15">
        <v>84.85</v>
      </c>
      <c r="L9" s="36">
        <f t="shared" ref="L9:L43" si="0">K9*K$8</f>
        <v>913.32539999999995</v>
      </c>
      <c r="M9" s="37"/>
      <c r="N9" s="38"/>
      <c r="O9" s="37">
        <f t="shared" ref="O9:O16" si="1">U9</f>
        <v>136.69</v>
      </c>
      <c r="P9" s="37">
        <f>K9+M9+AA9</f>
        <v>167.22415711706401</v>
      </c>
      <c r="Q9" s="18">
        <f t="shared" ref="Q9:Q43" si="2">P9*Q$8</f>
        <v>1800.00082720808</v>
      </c>
      <c r="R9" s="15">
        <v>63.36</v>
      </c>
      <c r="S9" s="15">
        <v>65.819999999999993</v>
      </c>
      <c r="T9" s="15">
        <v>7.51</v>
      </c>
      <c r="U9" s="37">
        <f t="shared" ref="U9:U43" si="3">R9+S9+T9</f>
        <v>136.69</v>
      </c>
      <c r="V9" s="36">
        <f t="shared" ref="V9:V43" si="4">R9*V$8</f>
        <v>682.00703999999996</v>
      </c>
      <c r="W9" s="36">
        <f t="shared" ref="W9:W43" si="5">S9*V$8</f>
        <v>708.48648000000003</v>
      </c>
      <c r="X9" s="36">
        <f t="shared" ref="X9:X43" si="6">T9*V$8</f>
        <v>80.837639999999993</v>
      </c>
      <c r="Y9" s="17">
        <f t="shared" ref="Y9:Y43" si="7">V9+W9+X9</f>
        <v>1471.33116</v>
      </c>
      <c r="Z9" s="67">
        <v>1471</v>
      </c>
      <c r="AA9" s="37">
        <f t="shared" ref="AA9:AA43" si="8">AB9/AA$8</f>
        <v>82.374157117064001</v>
      </c>
      <c r="AB9" s="38">
        <f t="shared" ref="AB9:AB43" si="9">Z9*AB$8</f>
        <v>886.67542720807705</v>
      </c>
      <c r="AC9" s="15"/>
      <c r="AD9" s="38">
        <f>F9*AC$8</f>
        <v>1198.8943200000001</v>
      </c>
      <c r="AE9" s="17">
        <v>8.0299999999999994</v>
      </c>
      <c r="AF9" s="38">
        <f>AE9*AC$8</f>
        <v>86.434920000000005</v>
      </c>
      <c r="AG9" s="82" t="s">
        <v>43</v>
      </c>
      <c r="AH9" s="38">
        <v>1</v>
      </c>
      <c r="AI9" s="83">
        <v>9.14</v>
      </c>
      <c r="AJ9" s="38">
        <f>AI9*AC$8</f>
        <v>98.382959999999997</v>
      </c>
      <c r="AK9" s="84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G9" s="85"/>
      <c r="AMH9" s="85"/>
      <c r="AMI9" s="85"/>
      <c r="AMJ9" s="85"/>
      <c r="AMK9" s="85"/>
      <c r="AML9" s="85"/>
      <c r="AMM9" s="85"/>
    </row>
    <row r="10" spans="1:1027" s="2" customFormat="1" ht="50.1" customHeight="1">
      <c r="A10" s="15">
        <v>2</v>
      </c>
      <c r="B10" s="15" t="s">
        <v>40</v>
      </c>
      <c r="C10" s="16" t="s">
        <v>41</v>
      </c>
      <c r="D10" s="16">
        <v>102</v>
      </c>
      <c r="E10" s="15">
        <v>638</v>
      </c>
      <c r="F10" s="17">
        <v>110.95</v>
      </c>
      <c r="G10" s="17">
        <v>8.0299999999999994</v>
      </c>
      <c r="H10" s="17">
        <v>0</v>
      </c>
      <c r="I10" s="15" t="s">
        <v>42</v>
      </c>
      <c r="J10" s="15" t="s">
        <v>42</v>
      </c>
      <c r="K10" s="15">
        <v>83.96</v>
      </c>
      <c r="L10" s="36">
        <f t="shared" si="0"/>
        <v>903.74544000000003</v>
      </c>
      <c r="M10" s="37"/>
      <c r="N10" s="38"/>
      <c r="O10" s="37">
        <f t="shared" si="1"/>
        <v>136.69</v>
      </c>
      <c r="P10" s="37">
        <f t="shared" ref="P10:P42" si="10">K10+M10+AA10</f>
        <v>166.334157117064</v>
      </c>
      <c r="Q10" s="18">
        <f t="shared" si="2"/>
        <v>1790.4208672080799</v>
      </c>
      <c r="R10" s="15">
        <f t="shared" ref="R10:R18" si="11">R$9</f>
        <v>63.36</v>
      </c>
      <c r="S10" s="15">
        <f t="shared" ref="S10:S18" si="12">S$9</f>
        <v>65.819999999999993</v>
      </c>
      <c r="T10" s="15">
        <f t="shared" ref="T10:T18" si="13">T$9</f>
        <v>7.51</v>
      </c>
      <c r="U10" s="37">
        <f t="shared" si="3"/>
        <v>136.69</v>
      </c>
      <c r="V10" s="36">
        <f t="shared" si="4"/>
        <v>682.00703999999996</v>
      </c>
      <c r="W10" s="36">
        <f t="shared" si="5"/>
        <v>708.48648000000003</v>
      </c>
      <c r="X10" s="36">
        <f t="shared" si="6"/>
        <v>80.837639999999993</v>
      </c>
      <c r="Y10" s="17">
        <f t="shared" si="7"/>
        <v>1471.33116</v>
      </c>
      <c r="Z10" s="67">
        <v>1471</v>
      </c>
      <c r="AA10" s="37">
        <f t="shared" si="8"/>
        <v>82.374157117064001</v>
      </c>
      <c r="AB10" s="38">
        <f t="shared" si="9"/>
        <v>886.67542720807705</v>
      </c>
      <c r="AC10" s="15"/>
      <c r="AD10" s="38">
        <f>F10*AC$8</f>
        <v>1194.2657999999999</v>
      </c>
      <c r="AE10" s="17">
        <v>8.0299999999999994</v>
      </c>
      <c r="AF10" s="38">
        <f>AE10*AC$8</f>
        <v>86.434920000000005</v>
      </c>
      <c r="AG10" s="82" t="s">
        <v>43</v>
      </c>
      <c r="AH10" s="38">
        <v>1</v>
      </c>
      <c r="AI10" s="83">
        <v>9.14</v>
      </c>
      <c r="AJ10" s="38">
        <f>AI10*AC$8</f>
        <v>98.382959999999997</v>
      </c>
      <c r="AK10" s="84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G10" s="85"/>
      <c r="AMH10" s="85"/>
      <c r="AMI10" s="85"/>
      <c r="AMJ10" s="85"/>
      <c r="AMK10" s="85"/>
      <c r="AML10" s="85"/>
      <c r="AMM10" s="85"/>
    </row>
    <row r="11" spans="1:1027" s="2" customFormat="1" ht="50.1" customHeight="1">
      <c r="A11" s="15">
        <v>3</v>
      </c>
      <c r="B11" s="15" t="s">
        <v>40</v>
      </c>
      <c r="C11" s="16" t="s">
        <v>41</v>
      </c>
      <c r="D11" s="16">
        <v>103</v>
      </c>
      <c r="E11" s="15">
        <v>639</v>
      </c>
      <c r="F11" s="17">
        <f>F$10</f>
        <v>110.95</v>
      </c>
      <c r="G11" s="17">
        <f t="shared" ref="G11:G18" si="14">G$10</f>
        <v>8.0299999999999994</v>
      </c>
      <c r="H11" s="17">
        <v>0</v>
      </c>
      <c r="I11" s="15" t="s">
        <v>42</v>
      </c>
      <c r="J11" s="15" t="s">
        <v>42</v>
      </c>
      <c r="K11" s="15">
        <f>K$10</f>
        <v>83.96</v>
      </c>
      <c r="L11" s="36">
        <f t="shared" si="0"/>
        <v>903.74544000000003</v>
      </c>
      <c r="M11" s="37"/>
      <c r="N11" s="38"/>
      <c r="O11" s="37">
        <f t="shared" si="1"/>
        <v>136.69</v>
      </c>
      <c r="P11" s="37">
        <f t="shared" si="10"/>
        <v>166.334157117064</v>
      </c>
      <c r="Q11" s="18">
        <f t="shared" si="2"/>
        <v>1790.4208672080799</v>
      </c>
      <c r="R11" s="15">
        <f t="shared" si="11"/>
        <v>63.36</v>
      </c>
      <c r="S11" s="15">
        <f t="shared" si="12"/>
        <v>65.819999999999993</v>
      </c>
      <c r="T11" s="15">
        <f t="shared" si="13"/>
        <v>7.51</v>
      </c>
      <c r="U11" s="37">
        <f t="shared" si="3"/>
        <v>136.69</v>
      </c>
      <c r="V11" s="36">
        <f t="shared" si="4"/>
        <v>682.00703999999996</v>
      </c>
      <c r="W11" s="36">
        <f t="shared" si="5"/>
        <v>708.48648000000003</v>
      </c>
      <c r="X11" s="36">
        <f t="shared" si="6"/>
        <v>80.837639999999993</v>
      </c>
      <c r="Y11" s="17">
        <f t="shared" si="7"/>
        <v>1471.33116</v>
      </c>
      <c r="Z11" s="67">
        <v>1471</v>
      </c>
      <c r="AA11" s="37">
        <f t="shared" si="8"/>
        <v>82.374157117064001</v>
      </c>
      <c r="AB11" s="38">
        <f t="shared" si="9"/>
        <v>886.67542720807705</v>
      </c>
      <c r="AC11" s="15"/>
      <c r="AD11" s="18">
        <f>AD$10</f>
        <v>1194.2657999999999</v>
      </c>
      <c r="AE11" s="17">
        <f t="shared" ref="AE11:AE18" si="15">AE$10</f>
        <v>8.0299999999999994</v>
      </c>
      <c r="AF11" s="18">
        <f>AF$10</f>
        <v>86.434920000000005</v>
      </c>
      <c r="AG11" s="82" t="s">
        <v>43</v>
      </c>
      <c r="AH11" s="18">
        <v>1</v>
      </c>
      <c r="AI11" s="86">
        <f t="shared" ref="AI11:AJ13" si="16">AI$10</f>
        <v>9.14</v>
      </c>
      <c r="AJ11" s="18">
        <f t="shared" si="16"/>
        <v>98.382959999999997</v>
      </c>
      <c r="AK11" s="84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G11" s="85"/>
      <c r="AMH11" s="85"/>
      <c r="AMI11" s="85"/>
      <c r="AMJ11" s="85"/>
      <c r="AMK11" s="85"/>
      <c r="AML11" s="85"/>
      <c r="AMM11" s="85"/>
    </row>
    <row r="12" spans="1:1027" s="2" customFormat="1" ht="50.1" customHeight="1">
      <c r="A12" s="15">
        <v>4</v>
      </c>
      <c r="B12" s="15" t="s">
        <v>40</v>
      </c>
      <c r="C12" s="16" t="s">
        <v>41</v>
      </c>
      <c r="D12" s="16">
        <v>104</v>
      </c>
      <c r="E12" s="15">
        <v>640</v>
      </c>
      <c r="F12" s="17">
        <f>F$10</f>
        <v>110.95</v>
      </c>
      <c r="G12" s="17">
        <f t="shared" si="14"/>
        <v>8.0299999999999994</v>
      </c>
      <c r="H12" s="17">
        <v>0</v>
      </c>
      <c r="I12" s="15" t="s">
        <v>42</v>
      </c>
      <c r="J12" s="15" t="s">
        <v>42</v>
      </c>
      <c r="K12" s="15">
        <f>K$10</f>
        <v>83.96</v>
      </c>
      <c r="L12" s="36">
        <f t="shared" si="0"/>
        <v>903.74544000000003</v>
      </c>
      <c r="M12" s="37"/>
      <c r="N12" s="38"/>
      <c r="O12" s="37">
        <f t="shared" si="1"/>
        <v>136.69</v>
      </c>
      <c r="P12" s="37">
        <f t="shared" si="10"/>
        <v>166.334157117064</v>
      </c>
      <c r="Q12" s="18">
        <f t="shared" si="2"/>
        <v>1790.4208672080799</v>
      </c>
      <c r="R12" s="15">
        <f t="shared" si="11"/>
        <v>63.36</v>
      </c>
      <c r="S12" s="15">
        <f t="shared" si="12"/>
        <v>65.819999999999993</v>
      </c>
      <c r="T12" s="15">
        <f t="shared" si="13"/>
        <v>7.51</v>
      </c>
      <c r="U12" s="37">
        <f t="shared" si="3"/>
        <v>136.69</v>
      </c>
      <c r="V12" s="36">
        <f t="shared" si="4"/>
        <v>682.00703999999996</v>
      </c>
      <c r="W12" s="36">
        <f t="shared" si="5"/>
        <v>708.48648000000003</v>
      </c>
      <c r="X12" s="36">
        <f t="shared" si="6"/>
        <v>80.837639999999993</v>
      </c>
      <c r="Y12" s="17">
        <f t="shared" si="7"/>
        <v>1471.33116</v>
      </c>
      <c r="Z12" s="67">
        <v>1471</v>
      </c>
      <c r="AA12" s="37">
        <f t="shared" si="8"/>
        <v>82.374157117064001</v>
      </c>
      <c r="AB12" s="38">
        <f t="shared" si="9"/>
        <v>886.67542720807705</v>
      </c>
      <c r="AC12" s="15"/>
      <c r="AD12" s="18">
        <f>AD$10</f>
        <v>1194.2657999999999</v>
      </c>
      <c r="AE12" s="17">
        <f t="shared" si="15"/>
        <v>8.0299999999999994</v>
      </c>
      <c r="AF12" s="18">
        <f>AF$10</f>
        <v>86.434920000000005</v>
      </c>
      <c r="AG12" s="18">
        <v>1</v>
      </c>
      <c r="AH12" s="87" t="s">
        <v>43</v>
      </c>
      <c r="AI12" s="86">
        <f t="shared" si="16"/>
        <v>9.14</v>
      </c>
      <c r="AJ12" s="18">
        <f t="shared" si="16"/>
        <v>98.382959999999997</v>
      </c>
      <c r="AK12" s="84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G12" s="85"/>
      <c r="AMH12" s="85"/>
      <c r="AMI12" s="85"/>
      <c r="AMJ12" s="85"/>
      <c r="AMK12" s="85"/>
      <c r="AML12" s="85"/>
      <c r="AMM12" s="85"/>
    </row>
    <row r="13" spans="1:1027" s="2" customFormat="1" ht="50.1" customHeight="1">
      <c r="A13" s="15">
        <v>5</v>
      </c>
      <c r="B13" s="15" t="s">
        <v>40</v>
      </c>
      <c r="C13" s="16" t="s">
        <v>41</v>
      </c>
      <c r="D13" s="16">
        <v>105</v>
      </c>
      <c r="E13" s="15">
        <v>641</v>
      </c>
      <c r="F13" s="17">
        <f>F$10</f>
        <v>110.95</v>
      </c>
      <c r="G13" s="17">
        <f t="shared" si="14"/>
        <v>8.0299999999999994</v>
      </c>
      <c r="H13" s="17">
        <v>0</v>
      </c>
      <c r="I13" s="15" t="s">
        <v>42</v>
      </c>
      <c r="J13" s="15" t="s">
        <v>42</v>
      </c>
      <c r="K13" s="15">
        <f>K$10</f>
        <v>83.96</v>
      </c>
      <c r="L13" s="36">
        <f t="shared" si="0"/>
        <v>903.74544000000003</v>
      </c>
      <c r="M13" s="37"/>
      <c r="N13" s="38"/>
      <c r="O13" s="37">
        <f t="shared" si="1"/>
        <v>136.69</v>
      </c>
      <c r="P13" s="37">
        <f t="shared" si="10"/>
        <v>166.334157117064</v>
      </c>
      <c r="Q13" s="18">
        <f t="shared" si="2"/>
        <v>1790.4208672080799</v>
      </c>
      <c r="R13" s="15">
        <f t="shared" si="11"/>
        <v>63.36</v>
      </c>
      <c r="S13" s="15">
        <f t="shared" si="12"/>
        <v>65.819999999999993</v>
      </c>
      <c r="T13" s="15">
        <f t="shared" si="13"/>
        <v>7.51</v>
      </c>
      <c r="U13" s="37">
        <f t="shared" si="3"/>
        <v>136.69</v>
      </c>
      <c r="V13" s="36">
        <f t="shared" si="4"/>
        <v>682.00703999999996</v>
      </c>
      <c r="W13" s="36">
        <f t="shared" si="5"/>
        <v>708.48648000000003</v>
      </c>
      <c r="X13" s="36">
        <f t="shared" si="6"/>
        <v>80.837639999999993</v>
      </c>
      <c r="Y13" s="17">
        <f t="shared" si="7"/>
        <v>1471.33116</v>
      </c>
      <c r="Z13" s="67">
        <v>1471</v>
      </c>
      <c r="AA13" s="37">
        <f t="shared" si="8"/>
        <v>82.374157117064001</v>
      </c>
      <c r="AB13" s="38">
        <f t="shared" si="9"/>
        <v>886.67542720807705</v>
      </c>
      <c r="AC13" s="15"/>
      <c r="AD13" s="18">
        <f>AD$10</f>
        <v>1194.2657999999999</v>
      </c>
      <c r="AE13" s="17">
        <f t="shared" si="15"/>
        <v>8.0299999999999994</v>
      </c>
      <c r="AF13" s="18">
        <f>AF$10</f>
        <v>86.434920000000005</v>
      </c>
      <c r="AG13" s="18">
        <v>1</v>
      </c>
      <c r="AH13" s="87" t="s">
        <v>43</v>
      </c>
      <c r="AI13" s="86">
        <f t="shared" si="16"/>
        <v>9.14</v>
      </c>
      <c r="AJ13" s="18">
        <f t="shared" si="16"/>
        <v>98.382959999999997</v>
      </c>
      <c r="AK13" s="84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G13" s="85"/>
      <c r="AMH13" s="85"/>
      <c r="AMI13" s="85"/>
      <c r="AMJ13" s="85"/>
      <c r="AMK13" s="85"/>
      <c r="AML13" s="85"/>
      <c r="AMM13" s="85"/>
    </row>
    <row r="14" spans="1:1027" s="2" customFormat="1" ht="50.1" customHeight="1">
      <c r="A14" s="15">
        <v>6</v>
      </c>
      <c r="B14" s="15" t="s">
        <v>40</v>
      </c>
      <c r="C14" s="16" t="s">
        <v>41</v>
      </c>
      <c r="D14" s="16">
        <v>106</v>
      </c>
      <c r="E14" s="15">
        <v>642</v>
      </c>
      <c r="F14" s="17">
        <v>111.32</v>
      </c>
      <c r="G14" s="17">
        <f t="shared" si="14"/>
        <v>8.0299999999999994</v>
      </c>
      <c r="H14" s="17">
        <v>0</v>
      </c>
      <c r="I14" s="15" t="s">
        <v>42</v>
      </c>
      <c r="J14" s="15" t="s">
        <v>42</v>
      </c>
      <c r="K14" s="15">
        <v>84.85</v>
      </c>
      <c r="L14" s="36">
        <f t="shared" si="0"/>
        <v>913.32539999999995</v>
      </c>
      <c r="M14" s="15"/>
      <c r="N14" s="38"/>
      <c r="O14" s="37">
        <f t="shared" si="1"/>
        <v>136.69</v>
      </c>
      <c r="P14" s="37">
        <f t="shared" si="10"/>
        <v>167.22415711706401</v>
      </c>
      <c r="Q14" s="18">
        <f t="shared" si="2"/>
        <v>1800.00082720808</v>
      </c>
      <c r="R14" s="15">
        <f t="shared" si="11"/>
        <v>63.36</v>
      </c>
      <c r="S14" s="15">
        <f t="shared" si="12"/>
        <v>65.819999999999993</v>
      </c>
      <c r="T14" s="15">
        <f t="shared" si="13"/>
        <v>7.51</v>
      </c>
      <c r="U14" s="37">
        <f t="shared" si="3"/>
        <v>136.69</v>
      </c>
      <c r="V14" s="36">
        <f t="shared" si="4"/>
        <v>682.00703999999996</v>
      </c>
      <c r="W14" s="36">
        <f t="shared" si="5"/>
        <v>708.48648000000003</v>
      </c>
      <c r="X14" s="36">
        <f t="shared" si="6"/>
        <v>80.837639999999993</v>
      </c>
      <c r="Y14" s="17">
        <f t="shared" si="7"/>
        <v>1471.33116</v>
      </c>
      <c r="Z14" s="67">
        <v>1471</v>
      </c>
      <c r="AA14" s="37">
        <f t="shared" si="8"/>
        <v>82.374157117064001</v>
      </c>
      <c r="AB14" s="38">
        <f t="shared" si="9"/>
        <v>886.67542720807705</v>
      </c>
      <c r="AC14" s="15"/>
      <c r="AD14" s="38">
        <f>F14*AC$8</f>
        <v>1198.24848</v>
      </c>
      <c r="AE14" s="17">
        <f t="shared" si="15"/>
        <v>8.0299999999999994</v>
      </c>
      <c r="AF14" s="38">
        <f>AE14*AC$8</f>
        <v>86.434920000000005</v>
      </c>
      <c r="AG14" s="18">
        <v>1</v>
      </c>
      <c r="AH14" s="87" t="s">
        <v>43</v>
      </c>
      <c r="AI14" s="86">
        <v>9.2200000000000006</v>
      </c>
      <c r="AJ14" s="38">
        <f>AI14*AC$8</f>
        <v>99.244079999999997</v>
      </c>
      <c r="AK14" s="84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5"/>
      <c r="RV14" s="85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85"/>
      <c r="SR14" s="85"/>
      <c r="SS14" s="85"/>
      <c r="ST14" s="85"/>
      <c r="SU14" s="85"/>
      <c r="SV14" s="85"/>
      <c r="SW14" s="85"/>
      <c r="SX14" s="85"/>
      <c r="SY14" s="85"/>
      <c r="SZ14" s="85"/>
      <c r="TA14" s="85"/>
      <c r="TB14" s="85"/>
      <c r="TC14" s="85"/>
      <c r="TD14" s="85"/>
      <c r="TE14" s="85"/>
      <c r="TF14" s="85"/>
      <c r="TG14" s="85"/>
      <c r="TH14" s="85"/>
      <c r="TI14" s="85"/>
      <c r="TJ14" s="85"/>
      <c r="TK14" s="85"/>
      <c r="TL14" s="85"/>
      <c r="TM14" s="85"/>
      <c r="TN14" s="85"/>
      <c r="TO14" s="85"/>
      <c r="TP14" s="85"/>
      <c r="TQ14" s="85"/>
      <c r="TR14" s="85"/>
      <c r="TS14" s="85"/>
      <c r="TT14" s="85"/>
      <c r="TU14" s="85"/>
      <c r="TV14" s="85"/>
      <c r="TW14" s="85"/>
      <c r="TX14" s="85"/>
      <c r="TY14" s="85"/>
      <c r="TZ14" s="85"/>
      <c r="UA14" s="85"/>
      <c r="UB14" s="85"/>
      <c r="UC14" s="85"/>
      <c r="UD14" s="85"/>
      <c r="UE14" s="85"/>
      <c r="UF14" s="85"/>
      <c r="UG14" s="85"/>
      <c r="UH14" s="85"/>
      <c r="UI14" s="85"/>
      <c r="UJ14" s="85"/>
      <c r="UK14" s="85"/>
      <c r="UL14" s="85"/>
      <c r="UM14" s="85"/>
      <c r="UN14" s="85"/>
      <c r="UO14" s="85"/>
      <c r="UP14" s="85"/>
      <c r="UQ14" s="85"/>
      <c r="UR14" s="85"/>
      <c r="US14" s="85"/>
      <c r="UT14" s="85"/>
      <c r="UU14" s="85"/>
      <c r="UV14" s="85"/>
      <c r="UW14" s="85"/>
      <c r="UX14" s="85"/>
      <c r="UY14" s="85"/>
      <c r="UZ14" s="85"/>
      <c r="VA14" s="85"/>
      <c r="VB14" s="85"/>
      <c r="VC14" s="85"/>
      <c r="VD14" s="85"/>
      <c r="VE14" s="85"/>
      <c r="VF14" s="85"/>
      <c r="VG14" s="85"/>
      <c r="VH14" s="85"/>
      <c r="VI14" s="85"/>
      <c r="VJ14" s="85"/>
      <c r="VK14" s="85"/>
      <c r="VL14" s="85"/>
      <c r="VM14" s="85"/>
      <c r="VN14" s="85"/>
      <c r="VO14" s="85"/>
      <c r="VP14" s="85"/>
      <c r="VQ14" s="85"/>
      <c r="VR14" s="85"/>
      <c r="VS14" s="85"/>
      <c r="VT14" s="85"/>
      <c r="VU14" s="85"/>
      <c r="VV14" s="85"/>
      <c r="VW14" s="85"/>
      <c r="VX14" s="85"/>
      <c r="VY14" s="85"/>
      <c r="VZ14" s="85"/>
      <c r="WA14" s="85"/>
      <c r="WB14" s="85"/>
      <c r="WC14" s="85"/>
      <c r="WD14" s="85"/>
      <c r="WE14" s="85"/>
      <c r="WF14" s="85"/>
      <c r="WG14" s="85"/>
      <c r="WH14" s="85"/>
      <c r="WI14" s="85"/>
      <c r="WJ14" s="85"/>
      <c r="WK14" s="85"/>
      <c r="WL14" s="85"/>
      <c r="WM14" s="85"/>
      <c r="WN14" s="85"/>
      <c r="WO14" s="85"/>
      <c r="WP14" s="85"/>
      <c r="WQ14" s="85"/>
      <c r="WR14" s="85"/>
      <c r="WS14" s="85"/>
      <c r="WT14" s="85"/>
      <c r="WU14" s="85"/>
      <c r="WV14" s="85"/>
      <c r="WW14" s="85"/>
      <c r="WX14" s="85"/>
      <c r="WY14" s="85"/>
      <c r="WZ14" s="85"/>
      <c r="XA14" s="85"/>
      <c r="XB14" s="85"/>
      <c r="XC14" s="85"/>
      <c r="XD14" s="85"/>
      <c r="XE14" s="85"/>
      <c r="XF14" s="85"/>
      <c r="XG14" s="85"/>
      <c r="XH14" s="85"/>
      <c r="XI14" s="85"/>
      <c r="XJ14" s="85"/>
      <c r="XK14" s="85"/>
      <c r="XL14" s="85"/>
      <c r="XM14" s="85"/>
      <c r="XN14" s="85"/>
      <c r="XO14" s="85"/>
      <c r="XP14" s="85"/>
      <c r="XQ14" s="85"/>
      <c r="XR14" s="85"/>
      <c r="XS14" s="85"/>
      <c r="XT14" s="85"/>
      <c r="XU14" s="85"/>
      <c r="XV14" s="85"/>
      <c r="XW14" s="85"/>
      <c r="XX14" s="85"/>
      <c r="XY14" s="85"/>
      <c r="XZ14" s="85"/>
      <c r="YA14" s="85"/>
      <c r="YB14" s="85"/>
      <c r="YC14" s="85"/>
      <c r="YD14" s="85"/>
      <c r="YE14" s="85"/>
      <c r="YF14" s="85"/>
      <c r="YG14" s="85"/>
      <c r="YH14" s="85"/>
      <c r="YI14" s="85"/>
      <c r="YJ14" s="85"/>
      <c r="YK14" s="85"/>
      <c r="YL14" s="85"/>
      <c r="YM14" s="85"/>
      <c r="YN14" s="85"/>
      <c r="YO14" s="85"/>
      <c r="YP14" s="85"/>
      <c r="YQ14" s="85"/>
      <c r="YR14" s="85"/>
      <c r="YS14" s="85"/>
      <c r="YT14" s="85"/>
      <c r="YU14" s="85"/>
      <c r="YV14" s="85"/>
      <c r="YW14" s="85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5"/>
      <c r="ZK14" s="85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5"/>
      <c r="ZX14" s="85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85"/>
      <c r="AAK14" s="85"/>
      <c r="AAL14" s="85"/>
      <c r="AAM14" s="85"/>
      <c r="AAN14" s="85"/>
      <c r="AAO14" s="85"/>
      <c r="AAP14" s="85"/>
      <c r="AAQ14" s="85"/>
      <c r="AAR14" s="85"/>
      <c r="AAS14" s="85"/>
      <c r="AAT14" s="85"/>
      <c r="AAU14" s="85"/>
      <c r="AAV14" s="85"/>
      <c r="AAW14" s="85"/>
      <c r="AAX14" s="85"/>
      <c r="AAY14" s="85"/>
      <c r="AAZ14" s="85"/>
      <c r="ABA14" s="85"/>
      <c r="ABB14" s="85"/>
      <c r="ABC14" s="85"/>
      <c r="ABD14" s="85"/>
      <c r="ABE14" s="85"/>
      <c r="ABF14" s="85"/>
      <c r="ABG14" s="85"/>
      <c r="ABH14" s="85"/>
      <c r="ABI14" s="85"/>
      <c r="ABJ14" s="85"/>
      <c r="ABK14" s="85"/>
      <c r="ABL14" s="85"/>
      <c r="ABM14" s="85"/>
      <c r="ABN14" s="85"/>
      <c r="ABO14" s="85"/>
      <c r="ABP14" s="85"/>
      <c r="ABQ14" s="85"/>
      <c r="ABR14" s="85"/>
      <c r="ABS14" s="85"/>
      <c r="ABT14" s="85"/>
      <c r="ABU14" s="85"/>
      <c r="ABV14" s="85"/>
      <c r="ABW14" s="85"/>
      <c r="ABX14" s="85"/>
      <c r="ABY14" s="85"/>
      <c r="ABZ14" s="85"/>
      <c r="ACA14" s="85"/>
      <c r="ACB14" s="85"/>
      <c r="ACC14" s="85"/>
      <c r="ACD14" s="85"/>
      <c r="ACE14" s="85"/>
      <c r="ACF14" s="85"/>
      <c r="ACG14" s="85"/>
      <c r="ACH14" s="85"/>
      <c r="ACI14" s="85"/>
      <c r="ACJ14" s="85"/>
      <c r="ACK14" s="85"/>
      <c r="ACL14" s="85"/>
      <c r="ACM14" s="85"/>
      <c r="ACN14" s="85"/>
      <c r="ACO14" s="85"/>
      <c r="ACP14" s="85"/>
      <c r="ACQ14" s="85"/>
      <c r="ACR14" s="85"/>
      <c r="ACS14" s="85"/>
      <c r="ACT14" s="85"/>
      <c r="ACU14" s="85"/>
      <c r="ACV14" s="85"/>
      <c r="ACW14" s="85"/>
      <c r="ACX14" s="85"/>
      <c r="ACY14" s="85"/>
      <c r="ACZ14" s="85"/>
      <c r="ADA14" s="85"/>
      <c r="ADB14" s="85"/>
      <c r="ADC14" s="85"/>
      <c r="ADD14" s="85"/>
      <c r="ADE14" s="85"/>
      <c r="ADF14" s="85"/>
      <c r="ADG14" s="85"/>
      <c r="ADH14" s="85"/>
      <c r="ADI14" s="85"/>
      <c r="ADJ14" s="85"/>
      <c r="ADK14" s="85"/>
      <c r="ADL14" s="85"/>
      <c r="ADM14" s="85"/>
      <c r="ADN14" s="85"/>
      <c r="ADO14" s="85"/>
      <c r="ADP14" s="85"/>
      <c r="ADQ14" s="85"/>
      <c r="ADR14" s="85"/>
      <c r="ADS14" s="85"/>
      <c r="ADT14" s="85"/>
      <c r="ADU14" s="85"/>
      <c r="ADV14" s="85"/>
      <c r="ADW14" s="85"/>
      <c r="ADX14" s="85"/>
      <c r="ADY14" s="85"/>
      <c r="ADZ14" s="85"/>
      <c r="AEA14" s="85"/>
      <c r="AEB14" s="85"/>
      <c r="AEC14" s="85"/>
      <c r="AED14" s="85"/>
      <c r="AEE14" s="85"/>
      <c r="AEF14" s="85"/>
      <c r="AEG14" s="85"/>
      <c r="AEH14" s="85"/>
      <c r="AEI14" s="85"/>
      <c r="AEJ14" s="85"/>
      <c r="AEK14" s="85"/>
      <c r="AEL14" s="85"/>
      <c r="AEM14" s="85"/>
      <c r="AEN14" s="85"/>
      <c r="AEO14" s="85"/>
      <c r="AEP14" s="85"/>
      <c r="AEQ14" s="85"/>
      <c r="AER14" s="85"/>
      <c r="AES14" s="85"/>
      <c r="AET14" s="85"/>
      <c r="AEU14" s="85"/>
      <c r="AEV14" s="85"/>
      <c r="AEW14" s="85"/>
      <c r="AEX14" s="85"/>
      <c r="AEY14" s="85"/>
      <c r="AEZ14" s="85"/>
      <c r="AFA14" s="85"/>
      <c r="AFB14" s="85"/>
      <c r="AFC14" s="85"/>
      <c r="AFD14" s="85"/>
      <c r="AFE14" s="85"/>
      <c r="AFF14" s="85"/>
      <c r="AFG14" s="85"/>
      <c r="AFH14" s="85"/>
      <c r="AFI14" s="85"/>
      <c r="AFJ14" s="85"/>
      <c r="AFK14" s="85"/>
      <c r="AFL14" s="85"/>
      <c r="AFM14" s="85"/>
      <c r="AFN14" s="85"/>
      <c r="AFO14" s="85"/>
      <c r="AFP14" s="85"/>
      <c r="AFQ14" s="85"/>
      <c r="AFR14" s="85"/>
      <c r="AFS14" s="85"/>
      <c r="AFT14" s="85"/>
      <c r="AFU14" s="85"/>
      <c r="AFV14" s="85"/>
      <c r="AFW14" s="85"/>
      <c r="AFX14" s="85"/>
      <c r="AFY14" s="85"/>
      <c r="AFZ14" s="85"/>
      <c r="AGA14" s="85"/>
      <c r="AGB14" s="85"/>
      <c r="AGC14" s="85"/>
      <c r="AGD14" s="85"/>
      <c r="AGE14" s="85"/>
      <c r="AGF14" s="85"/>
      <c r="AGG14" s="85"/>
      <c r="AGH14" s="85"/>
      <c r="AGI14" s="85"/>
      <c r="AGJ14" s="85"/>
      <c r="AGK14" s="85"/>
      <c r="AGL14" s="85"/>
      <c r="AGM14" s="85"/>
      <c r="AGN14" s="85"/>
      <c r="AGO14" s="85"/>
      <c r="AGP14" s="85"/>
      <c r="AGQ14" s="85"/>
      <c r="AGR14" s="85"/>
      <c r="AGS14" s="85"/>
      <c r="AGT14" s="85"/>
      <c r="AGU14" s="85"/>
      <c r="AGV14" s="85"/>
      <c r="AGW14" s="85"/>
      <c r="AGX14" s="85"/>
      <c r="AGY14" s="85"/>
      <c r="AGZ14" s="85"/>
      <c r="AHA14" s="85"/>
      <c r="AHB14" s="85"/>
      <c r="AHC14" s="85"/>
      <c r="AHD14" s="85"/>
      <c r="AHE14" s="85"/>
      <c r="AHF14" s="85"/>
      <c r="AHG14" s="85"/>
      <c r="AHH14" s="85"/>
      <c r="AHI14" s="85"/>
      <c r="AHJ14" s="85"/>
      <c r="AHK14" s="85"/>
      <c r="AHL14" s="85"/>
      <c r="AHM14" s="85"/>
      <c r="AHN14" s="85"/>
      <c r="AHO14" s="85"/>
      <c r="AHP14" s="85"/>
      <c r="AHQ14" s="85"/>
      <c r="AHR14" s="85"/>
      <c r="AHS14" s="85"/>
      <c r="AHT14" s="85"/>
      <c r="AHU14" s="85"/>
      <c r="AHV14" s="85"/>
      <c r="AHW14" s="85"/>
      <c r="AHX14" s="85"/>
      <c r="AHY14" s="85"/>
      <c r="AHZ14" s="85"/>
      <c r="AIA14" s="85"/>
      <c r="AIB14" s="85"/>
      <c r="AIC14" s="85"/>
      <c r="AID14" s="85"/>
      <c r="AIE14" s="85"/>
      <c r="AIF14" s="85"/>
      <c r="AIG14" s="85"/>
      <c r="AIH14" s="85"/>
      <c r="AII14" s="85"/>
      <c r="AIJ14" s="85"/>
      <c r="AIK14" s="85"/>
      <c r="AIL14" s="85"/>
      <c r="AIM14" s="85"/>
      <c r="AIN14" s="85"/>
      <c r="AIO14" s="85"/>
      <c r="AIP14" s="85"/>
      <c r="AIQ14" s="85"/>
      <c r="AIR14" s="85"/>
      <c r="AIS14" s="85"/>
      <c r="AIT14" s="85"/>
      <c r="AIU14" s="85"/>
      <c r="AIV14" s="85"/>
      <c r="AIW14" s="85"/>
      <c r="AIX14" s="85"/>
      <c r="AIY14" s="85"/>
      <c r="AIZ14" s="85"/>
      <c r="AJA14" s="85"/>
      <c r="AJB14" s="85"/>
      <c r="AJC14" s="85"/>
      <c r="AJD14" s="85"/>
      <c r="AJE14" s="85"/>
      <c r="AJF14" s="85"/>
      <c r="AJG14" s="85"/>
      <c r="AJH14" s="85"/>
      <c r="AJI14" s="85"/>
      <c r="AJJ14" s="85"/>
      <c r="AJK14" s="85"/>
      <c r="AJL14" s="85"/>
      <c r="AJM14" s="85"/>
      <c r="AJN14" s="85"/>
      <c r="AJO14" s="85"/>
      <c r="AJP14" s="85"/>
      <c r="AJQ14" s="85"/>
      <c r="AJR14" s="85"/>
      <c r="AJS14" s="85"/>
      <c r="AJT14" s="85"/>
      <c r="AJU14" s="85"/>
      <c r="AJV14" s="85"/>
      <c r="AJW14" s="85"/>
      <c r="AJX14" s="85"/>
      <c r="AJY14" s="85"/>
      <c r="AJZ14" s="85"/>
      <c r="AKA14" s="85"/>
      <c r="AKB14" s="85"/>
      <c r="AKC14" s="85"/>
      <c r="AKD14" s="85"/>
      <c r="AKE14" s="85"/>
      <c r="AKF14" s="85"/>
      <c r="AKG14" s="85"/>
      <c r="AKH14" s="85"/>
      <c r="AKI14" s="85"/>
      <c r="AKJ14" s="85"/>
      <c r="AKK14" s="85"/>
      <c r="AKL14" s="85"/>
      <c r="AKM14" s="85"/>
      <c r="AKN14" s="85"/>
      <c r="AKO14" s="85"/>
      <c r="AKP14" s="85"/>
      <c r="AKQ14" s="85"/>
      <c r="AKR14" s="85"/>
      <c r="AKS14" s="85"/>
      <c r="AKT14" s="85"/>
      <c r="AKU14" s="85"/>
      <c r="AKV14" s="85"/>
      <c r="AKW14" s="85"/>
      <c r="AKX14" s="85"/>
      <c r="AKY14" s="85"/>
      <c r="AKZ14" s="85"/>
      <c r="ALA14" s="85"/>
      <c r="ALB14" s="85"/>
      <c r="ALC14" s="85"/>
      <c r="ALD14" s="85"/>
      <c r="ALE14" s="85"/>
      <c r="ALF14" s="85"/>
      <c r="ALG14" s="85"/>
      <c r="ALH14" s="85"/>
      <c r="ALI14" s="85"/>
      <c r="ALJ14" s="85"/>
      <c r="ALK14" s="85"/>
      <c r="ALL14" s="85"/>
      <c r="ALM14" s="85"/>
      <c r="ALN14" s="85"/>
      <c r="ALO14" s="85"/>
      <c r="ALP14" s="85"/>
      <c r="ALQ14" s="85"/>
      <c r="ALR14" s="85"/>
      <c r="ALS14" s="85"/>
      <c r="ALT14" s="85"/>
      <c r="ALU14" s="85"/>
      <c r="ALV14" s="85"/>
      <c r="ALW14" s="85"/>
      <c r="ALX14" s="85"/>
      <c r="ALY14" s="85"/>
      <c r="ALZ14" s="85"/>
      <c r="AMA14" s="85"/>
      <c r="AMB14" s="85"/>
      <c r="AMC14" s="85"/>
      <c r="AMD14" s="85"/>
      <c r="AME14" s="85"/>
      <c r="AMF14" s="85"/>
      <c r="AMG14" s="85"/>
      <c r="AMH14" s="85"/>
      <c r="AMI14" s="85"/>
      <c r="AMJ14" s="85"/>
      <c r="AMK14" s="85"/>
      <c r="AML14" s="85"/>
      <c r="AMM14" s="85"/>
    </row>
    <row r="15" spans="1:1027" s="2" customFormat="1" ht="50.1" customHeight="1">
      <c r="A15" s="15">
        <v>7</v>
      </c>
      <c r="B15" s="15" t="s">
        <v>40</v>
      </c>
      <c r="C15" s="16" t="s">
        <v>41</v>
      </c>
      <c r="D15" s="16">
        <v>107</v>
      </c>
      <c r="E15" s="15">
        <v>643</v>
      </c>
      <c r="F15" s="17">
        <v>111.38</v>
      </c>
      <c r="G15" s="17">
        <f t="shared" si="14"/>
        <v>8.0299999999999994</v>
      </c>
      <c r="H15" s="17">
        <v>0</v>
      </c>
      <c r="I15" s="15" t="s">
        <v>42</v>
      </c>
      <c r="J15" s="15" t="s">
        <v>42</v>
      </c>
      <c r="K15" s="15">
        <v>84.85</v>
      </c>
      <c r="L15" s="36">
        <f t="shared" si="0"/>
        <v>913.32539999999995</v>
      </c>
      <c r="M15" s="15"/>
      <c r="N15" s="38"/>
      <c r="O15" s="37">
        <f t="shared" si="1"/>
        <v>136.69</v>
      </c>
      <c r="P15" s="37">
        <f t="shared" si="10"/>
        <v>167.22415711706401</v>
      </c>
      <c r="Q15" s="18">
        <f t="shared" si="2"/>
        <v>1800.00082720808</v>
      </c>
      <c r="R15" s="15">
        <f t="shared" si="11"/>
        <v>63.36</v>
      </c>
      <c r="S15" s="15">
        <f t="shared" si="12"/>
        <v>65.819999999999993</v>
      </c>
      <c r="T15" s="15">
        <f t="shared" si="13"/>
        <v>7.51</v>
      </c>
      <c r="U15" s="37">
        <f t="shared" si="3"/>
        <v>136.69</v>
      </c>
      <c r="V15" s="36">
        <f t="shared" si="4"/>
        <v>682.00703999999996</v>
      </c>
      <c r="W15" s="36">
        <f t="shared" si="5"/>
        <v>708.48648000000003</v>
      </c>
      <c r="X15" s="36">
        <f t="shared" si="6"/>
        <v>80.837639999999993</v>
      </c>
      <c r="Y15" s="17">
        <f t="shared" si="7"/>
        <v>1471.33116</v>
      </c>
      <c r="Z15" s="67">
        <v>1471</v>
      </c>
      <c r="AA15" s="37">
        <f t="shared" si="8"/>
        <v>82.374157117064001</v>
      </c>
      <c r="AB15" s="38">
        <f t="shared" si="9"/>
        <v>886.67542720807705</v>
      </c>
      <c r="AC15" s="15"/>
      <c r="AD15" s="38">
        <f>F15*AC$8</f>
        <v>1198.8943200000001</v>
      </c>
      <c r="AE15" s="17">
        <f t="shared" si="15"/>
        <v>8.0299999999999994</v>
      </c>
      <c r="AF15" s="38">
        <f>AE15*AC$8</f>
        <v>86.434920000000005</v>
      </c>
      <c r="AG15" s="18">
        <v>1</v>
      </c>
      <c r="AH15" s="87" t="s">
        <v>43</v>
      </c>
      <c r="AI15" s="86">
        <f>AI$10</f>
        <v>9.14</v>
      </c>
      <c r="AJ15" s="38">
        <f>AI15*AC$8</f>
        <v>98.382959999999997</v>
      </c>
      <c r="AK15" s="84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  <c r="KH15" s="85"/>
      <c r="KI15" s="85"/>
      <c r="KJ15" s="85"/>
      <c r="KK15" s="85"/>
      <c r="KL15" s="85"/>
      <c r="KM15" s="85"/>
      <c r="KN15" s="85"/>
      <c r="KO15" s="85"/>
      <c r="KP15" s="85"/>
      <c r="KQ15" s="85"/>
      <c r="KR15" s="85"/>
      <c r="KS15" s="85"/>
      <c r="KT15" s="85"/>
      <c r="KU15" s="85"/>
      <c r="KV15" s="85"/>
      <c r="KW15" s="85"/>
      <c r="KX15" s="85"/>
      <c r="KY15" s="85"/>
      <c r="KZ15" s="85"/>
      <c r="LA15" s="85"/>
      <c r="LB15" s="85"/>
      <c r="LC15" s="85"/>
      <c r="LD15" s="85"/>
      <c r="LE15" s="85"/>
      <c r="LF15" s="85"/>
      <c r="LG15" s="85"/>
      <c r="LH15" s="85"/>
      <c r="LI15" s="85"/>
      <c r="LJ15" s="85"/>
      <c r="LK15" s="85"/>
      <c r="LL15" s="85"/>
      <c r="LM15" s="85"/>
      <c r="LN15" s="85"/>
      <c r="LO15" s="85"/>
      <c r="LP15" s="85"/>
      <c r="LQ15" s="85"/>
      <c r="LR15" s="85"/>
      <c r="LS15" s="85"/>
      <c r="LT15" s="85"/>
      <c r="LU15" s="85"/>
      <c r="LV15" s="85"/>
      <c r="LW15" s="85"/>
      <c r="LX15" s="85"/>
      <c r="LY15" s="85"/>
      <c r="LZ15" s="85"/>
      <c r="MA15" s="85"/>
      <c r="MB15" s="85"/>
      <c r="MC15" s="85"/>
      <c r="MD15" s="85"/>
      <c r="ME15" s="85"/>
      <c r="MF15" s="85"/>
      <c r="MG15" s="85"/>
      <c r="MH15" s="85"/>
      <c r="MI15" s="85"/>
      <c r="MJ15" s="85"/>
      <c r="MK15" s="85"/>
      <c r="ML15" s="85"/>
      <c r="MM15" s="85"/>
      <c r="MN15" s="85"/>
      <c r="MO15" s="85"/>
      <c r="MP15" s="85"/>
      <c r="MQ15" s="85"/>
      <c r="MR15" s="85"/>
      <c r="MS15" s="85"/>
      <c r="MT15" s="85"/>
      <c r="MU15" s="85"/>
      <c r="MV15" s="85"/>
      <c r="MW15" s="85"/>
      <c r="MX15" s="85"/>
      <c r="MY15" s="85"/>
      <c r="MZ15" s="85"/>
      <c r="NA15" s="85"/>
      <c r="NB15" s="85"/>
      <c r="NC15" s="85"/>
      <c r="ND15" s="85"/>
      <c r="NE15" s="85"/>
      <c r="NF15" s="85"/>
      <c r="NG15" s="85"/>
      <c r="NH15" s="85"/>
      <c r="NI15" s="85"/>
      <c r="NJ15" s="85"/>
      <c r="NK15" s="85"/>
      <c r="NL15" s="85"/>
      <c r="NM15" s="85"/>
      <c r="NN15" s="85"/>
      <c r="NO15" s="85"/>
      <c r="NP15" s="85"/>
      <c r="NQ15" s="85"/>
      <c r="NR15" s="85"/>
      <c r="NS15" s="85"/>
      <c r="NT15" s="85"/>
      <c r="NU15" s="85"/>
      <c r="NV15" s="85"/>
      <c r="NW15" s="85"/>
      <c r="NX15" s="85"/>
      <c r="NY15" s="85"/>
      <c r="NZ15" s="85"/>
      <c r="OA15" s="85"/>
      <c r="OB15" s="85"/>
      <c r="OC15" s="85"/>
      <c r="OD15" s="85"/>
      <c r="OE15" s="85"/>
      <c r="OF15" s="85"/>
      <c r="OG15" s="85"/>
      <c r="OH15" s="85"/>
      <c r="OI15" s="85"/>
      <c r="OJ15" s="85"/>
      <c r="OK15" s="85"/>
      <c r="OL15" s="85"/>
      <c r="OM15" s="85"/>
      <c r="ON15" s="85"/>
      <c r="OO15" s="85"/>
      <c r="OP15" s="85"/>
      <c r="OQ15" s="85"/>
      <c r="OR15" s="85"/>
      <c r="OS15" s="85"/>
      <c r="OT15" s="85"/>
      <c r="OU15" s="85"/>
      <c r="OV15" s="85"/>
      <c r="OW15" s="85"/>
      <c r="OX15" s="85"/>
      <c r="OY15" s="85"/>
      <c r="OZ15" s="85"/>
      <c r="PA15" s="85"/>
      <c r="PB15" s="85"/>
      <c r="PC15" s="85"/>
      <c r="PD15" s="85"/>
      <c r="PE15" s="85"/>
      <c r="PF15" s="85"/>
      <c r="PG15" s="85"/>
      <c r="PH15" s="85"/>
      <c r="PI15" s="85"/>
      <c r="PJ15" s="85"/>
      <c r="PK15" s="85"/>
      <c r="PL15" s="85"/>
      <c r="PM15" s="85"/>
      <c r="PN15" s="85"/>
      <c r="PO15" s="85"/>
      <c r="PP15" s="85"/>
      <c r="PQ15" s="85"/>
      <c r="PR15" s="85"/>
      <c r="PS15" s="85"/>
      <c r="PT15" s="85"/>
      <c r="PU15" s="85"/>
      <c r="PV15" s="85"/>
      <c r="PW15" s="85"/>
      <c r="PX15" s="85"/>
      <c r="PY15" s="85"/>
      <c r="PZ15" s="85"/>
      <c r="QA15" s="85"/>
      <c r="QB15" s="85"/>
      <c r="QC15" s="85"/>
      <c r="QD15" s="85"/>
      <c r="QE15" s="85"/>
      <c r="QF15" s="85"/>
      <c r="QG15" s="85"/>
      <c r="QH15" s="85"/>
      <c r="QI15" s="85"/>
      <c r="QJ15" s="85"/>
      <c r="QK15" s="85"/>
      <c r="QL15" s="85"/>
      <c r="QM15" s="85"/>
      <c r="QN15" s="85"/>
      <c r="QO15" s="85"/>
      <c r="QP15" s="85"/>
      <c r="QQ15" s="85"/>
      <c r="QR15" s="85"/>
      <c r="QS15" s="85"/>
      <c r="QT15" s="85"/>
      <c r="QU15" s="85"/>
      <c r="QV15" s="85"/>
      <c r="QW15" s="85"/>
      <c r="QX15" s="85"/>
      <c r="QY15" s="85"/>
      <c r="QZ15" s="85"/>
      <c r="RA15" s="85"/>
      <c r="RB15" s="85"/>
      <c r="RC15" s="85"/>
      <c r="RD15" s="85"/>
      <c r="RE15" s="85"/>
      <c r="RF15" s="85"/>
      <c r="RG15" s="85"/>
      <c r="RH15" s="85"/>
      <c r="RI15" s="85"/>
      <c r="RJ15" s="85"/>
      <c r="RK15" s="85"/>
      <c r="RL15" s="85"/>
      <c r="RM15" s="85"/>
      <c r="RN15" s="85"/>
      <c r="RO15" s="85"/>
      <c r="RP15" s="85"/>
      <c r="RQ15" s="85"/>
      <c r="RR15" s="85"/>
      <c r="RS15" s="85"/>
      <c r="RT15" s="85"/>
      <c r="RU15" s="85"/>
      <c r="RV15" s="85"/>
      <c r="RW15" s="85"/>
      <c r="RX15" s="85"/>
      <c r="RY15" s="85"/>
      <c r="RZ15" s="85"/>
      <c r="SA15" s="85"/>
      <c r="SB15" s="85"/>
      <c r="SC15" s="85"/>
      <c r="SD15" s="85"/>
      <c r="SE15" s="85"/>
      <c r="SF15" s="85"/>
      <c r="SG15" s="85"/>
      <c r="SH15" s="85"/>
      <c r="SI15" s="85"/>
      <c r="SJ15" s="85"/>
      <c r="SK15" s="85"/>
      <c r="SL15" s="85"/>
      <c r="SM15" s="85"/>
      <c r="SN15" s="85"/>
      <c r="SO15" s="85"/>
      <c r="SP15" s="85"/>
      <c r="SQ15" s="85"/>
      <c r="SR15" s="85"/>
      <c r="SS15" s="85"/>
      <c r="ST15" s="85"/>
      <c r="SU15" s="85"/>
      <c r="SV15" s="85"/>
      <c r="SW15" s="85"/>
      <c r="SX15" s="85"/>
      <c r="SY15" s="85"/>
      <c r="SZ15" s="85"/>
      <c r="TA15" s="85"/>
      <c r="TB15" s="85"/>
      <c r="TC15" s="85"/>
      <c r="TD15" s="85"/>
      <c r="TE15" s="85"/>
      <c r="TF15" s="85"/>
      <c r="TG15" s="85"/>
      <c r="TH15" s="85"/>
      <c r="TI15" s="85"/>
      <c r="TJ15" s="85"/>
      <c r="TK15" s="85"/>
      <c r="TL15" s="85"/>
      <c r="TM15" s="85"/>
      <c r="TN15" s="85"/>
      <c r="TO15" s="85"/>
      <c r="TP15" s="85"/>
      <c r="TQ15" s="85"/>
      <c r="TR15" s="85"/>
      <c r="TS15" s="85"/>
      <c r="TT15" s="85"/>
      <c r="TU15" s="85"/>
      <c r="TV15" s="85"/>
      <c r="TW15" s="85"/>
      <c r="TX15" s="85"/>
      <c r="TY15" s="85"/>
      <c r="TZ15" s="85"/>
      <c r="UA15" s="85"/>
      <c r="UB15" s="85"/>
      <c r="UC15" s="85"/>
      <c r="UD15" s="85"/>
      <c r="UE15" s="85"/>
      <c r="UF15" s="85"/>
      <c r="UG15" s="85"/>
      <c r="UH15" s="85"/>
      <c r="UI15" s="85"/>
      <c r="UJ15" s="85"/>
      <c r="UK15" s="85"/>
      <c r="UL15" s="85"/>
      <c r="UM15" s="85"/>
      <c r="UN15" s="85"/>
      <c r="UO15" s="85"/>
      <c r="UP15" s="85"/>
      <c r="UQ15" s="85"/>
      <c r="UR15" s="85"/>
      <c r="US15" s="85"/>
      <c r="UT15" s="85"/>
      <c r="UU15" s="85"/>
      <c r="UV15" s="85"/>
      <c r="UW15" s="85"/>
      <c r="UX15" s="85"/>
      <c r="UY15" s="85"/>
      <c r="UZ15" s="85"/>
      <c r="VA15" s="85"/>
      <c r="VB15" s="85"/>
      <c r="VC15" s="85"/>
      <c r="VD15" s="85"/>
      <c r="VE15" s="85"/>
      <c r="VF15" s="85"/>
      <c r="VG15" s="85"/>
      <c r="VH15" s="85"/>
      <c r="VI15" s="85"/>
      <c r="VJ15" s="85"/>
      <c r="VK15" s="85"/>
      <c r="VL15" s="85"/>
      <c r="VM15" s="85"/>
      <c r="VN15" s="85"/>
      <c r="VO15" s="85"/>
      <c r="VP15" s="85"/>
      <c r="VQ15" s="85"/>
      <c r="VR15" s="85"/>
      <c r="VS15" s="85"/>
      <c r="VT15" s="85"/>
      <c r="VU15" s="85"/>
      <c r="VV15" s="85"/>
      <c r="VW15" s="85"/>
      <c r="VX15" s="85"/>
      <c r="VY15" s="85"/>
      <c r="VZ15" s="85"/>
      <c r="WA15" s="85"/>
      <c r="WB15" s="85"/>
      <c r="WC15" s="85"/>
      <c r="WD15" s="85"/>
      <c r="WE15" s="85"/>
      <c r="WF15" s="85"/>
      <c r="WG15" s="85"/>
      <c r="WH15" s="85"/>
      <c r="WI15" s="85"/>
      <c r="WJ15" s="85"/>
      <c r="WK15" s="85"/>
      <c r="WL15" s="85"/>
      <c r="WM15" s="85"/>
      <c r="WN15" s="85"/>
      <c r="WO15" s="85"/>
      <c r="WP15" s="85"/>
      <c r="WQ15" s="85"/>
      <c r="WR15" s="85"/>
      <c r="WS15" s="85"/>
      <c r="WT15" s="85"/>
      <c r="WU15" s="85"/>
      <c r="WV15" s="85"/>
      <c r="WW15" s="85"/>
      <c r="WX15" s="85"/>
      <c r="WY15" s="85"/>
      <c r="WZ15" s="85"/>
      <c r="XA15" s="85"/>
      <c r="XB15" s="85"/>
      <c r="XC15" s="85"/>
      <c r="XD15" s="85"/>
      <c r="XE15" s="85"/>
      <c r="XF15" s="85"/>
      <c r="XG15" s="85"/>
      <c r="XH15" s="85"/>
      <c r="XI15" s="85"/>
      <c r="XJ15" s="85"/>
      <c r="XK15" s="85"/>
      <c r="XL15" s="85"/>
      <c r="XM15" s="85"/>
      <c r="XN15" s="85"/>
      <c r="XO15" s="85"/>
      <c r="XP15" s="85"/>
      <c r="XQ15" s="85"/>
      <c r="XR15" s="85"/>
      <c r="XS15" s="85"/>
      <c r="XT15" s="85"/>
      <c r="XU15" s="85"/>
      <c r="XV15" s="85"/>
      <c r="XW15" s="85"/>
      <c r="XX15" s="85"/>
      <c r="XY15" s="85"/>
      <c r="XZ15" s="85"/>
      <c r="YA15" s="85"/>
      <c r="YB15" s="85"/>
      <c r="YC15" s="85"/>
      <c r="YD15" s="85"/>
      <c r="YE15" s="85"/>
      <c r="YF15" s="85"/>
      <c r="YG15" s="85"/>
      <c r="YH15" s="85"/>
      <c r="YI15" s="85"/>
      <c r="YJ15" s="85"/>
      <c r="YK15" s="85"/>
      <c r="YL15" s="85"/>
      <c r="YM15" s="85"/>
      <c r="YN15" s="85"/>
      <c r="YO15" s="85"/>
      <c r="YP15" s="85"/>
      <c r="YQ15" s="85"/>
      <c r="YR15" s="85"/>
      <c r="YS15" s="85"/>
      <c r="YT15" s="85"/>
      <c r="YU15" s="85"/>
      <c r="YV15" s="85"/>
      <c r="YW15" s="85"/>
      <c r="YX15" s="85"/>
      <c r="YY15" s="85"/>
      <c r="YZ15" s="85"/>
      <c r="ZA15" s="85"/>
      <c r="ZB15" s="85"/>
      <c r="ZC15" s="85"/>
      <c r="ZD15" s="85"/>
      <c r="ZE15" s="85"/>
      <c r="ZF15" s="85"/>
      <c r="ZG15" s="85"/>
      <c r="ZH15" s="85"/>
      <c r="ZI15" s="85"/>
      <c r="ZJ15" s="85"/>
      <c r="ZK15" s="85"/>
      <c r="ZL15" s="85"/>
      <c r="ZM15" s="85"/>
      <c r="ZN15" s="85"/>
      <c r="ZO15" s="85"/>
      <c r="ZP15" s="85"/>
      <c r="ZQ15" s="85"/>
      <c r="ZR15" s="85"/>
      <c r="ZS15" s="85"/>
      <c r="ZT15" s="85"/>
      <c r="ZU15" s="85"/>
      <c r="ZV15" s="85"/>
      <c r="ZW15" s="85"/>
      <c r="ZX15" s="85"/>
      <c r="ZY15" s="85"/>
      <c r="ZZ15" s="85"/>
      <c r="AAA15" s="85"/>
      <c r="AAB15" s="85"/>
      <c r="AAC15" s="85"/>
      <c r="AAD15" s="85"/>
      <c r="AAE15" s="85"/>
      <c r="AAF15" s="85"/>
      <c r="AAG15" s="85"/>
      <c r="AAH15" s="85"/>
      <c r="AAI15" s="85"/>
      <c r="AAJ15" s="85"/>
      <c r="AAK15" s="85"/>
      <c r="AAL15" s="85"/>
      <c r="AAM15" s="85"/>
      <c r="AAN15" s="85"/>
      <c r="AAO15" s="85"/>
      <c r="AAP15" s="85"/>
      <c r="AAQ15" s="85"/>
      <c r="AAR15" s="85"/>
      <c r="AAS15" s="85"/>
      <c r="AAT15" s="85"/>
      <c r="AAU15" s="85"/>
      <c r="AAV15" s="85"/>
      <c r="AAW15" s="85"/>
      <c r="AAX15" s="85"/>
      <c r="AAY15" s="85"/>
      <c r="AAZ15" s="85"/>
      <c r="ABA15" s="85"/>
      <c r="ABB15" s="85"/>
      <c r="ABC15" s="85"/>
      <c r="ABD15" s="85"/>
      <c r="ABE15" s="85"/>
      <c r="ABF15" s="85"/>
      <c r="ABG15" s="85"/>
      <c r="ABH15" s="85"/>
      <c r="ABI15" s="85"/>
      <c r="ABJ15" s="85"/>
      <c r="ABK15" s="85"/>
      <c r="ABL15" s="85"/>
      <c r="ABM15" s="85"/>
      <c r="ABN15" s="85"/>
      <c r="ABO15" s="85"/>
      <c r="ABP15" s="85"/>
      <c r="ABQ15" s="85"/>
      <c r="ABR15" s="85"/>
      <c r="ABS15" s="85"/>
      <c r="ABT15" s="85"/>
      <c r="ABU15" s="85"/>
      <c r="ABV15" s="85"/>
      <c r="ABW15" s="85"/>
      <c r="ABX15" s="85"/>
      <c r="ABY15" s="85"/>
      <c r="ABZ15" s="85"/>
      <c r="ACA15" s="85"/>
      <c r="ACB15" s="85"/>
      <c r="ACC15" s="85"/>
      <c r="ACD15" s="85"/>
      <c r="ACE15" s="85"/>
      <c r="ACF15" s="85"/>
      <c r="ACG15" s="85"/>
      <c r="ACH15" s="85"/>
      <c r="ACI15" s="85"/>
      <c r="ACJ15" s="85"/>
      <c r="ACK15" s="85"/>
      <c r="ACL15" s="85"/>
      <c r="ACM15" s="85"/>
      <c r="ACN15" s="85"/>
      <c r="ACO15" s="85"/>
      <c r="ACP15" s="85"/>
      <c r="ACQ15" s="85"/>
      <c r="ACR15" s="85"/>
      <c r="ACS15" s="85"/>
      <c r="ACT15" s="85"/>
      <c r="ACU15" s="85"/>
      <c r="ACV15" s="85"/>
      <c r="ACW15" s="85"/>
      <c r="ACX15" s="85"/>
      <c r="ACY15" s="85"/>
      <c r="ACZ15" s="85"/>
      <c r="ADA15" s="85"/>
      <c r="ADB15" s="85"/>
      <c r="ADC15" s="85"/>
      <c r="ADD15" s="85"/>
      <c r="ADE15" s="85"/>
      <c r="ADF15" s="85"/>
      <c r="ADG15" s="85"/>
      <c r="ADH15" s="85"/>
      <c r="ADI15" s="85"/>
      <c r="ADJ15" s="85"/>
      <c r="ADK15" s="85"/>
      <c r="ADL15" s="85"/>
      <c r="ADM15" s="85"/>
      <c r="ADN15" s="85"/>
      <c r="ADO15" s="85"/>
      <c r="ADP15" s="85"/>
      <c r="ADQ15" s="85"/>
      <c r="ADR15" s="85"/>
      <c r="ADS15" s="85"/>
      <c r="ADT15" s="85"/>
      <c r="ADU15" s="85"/>
      <c r="ADV15" s="85"/>
      <c r="ADW15" s="85"/>
      <c r="ADX15" s="85"/>
      <c r="ADY15" s="85"/>
      <c r="ADZ15" s="85"/>
      <c r="AEA15" s="85"/>
      <c r="AEB15" s="85"/>
      <c r="AEC15" s="85"/>
      <c r="AED15" s="85"/>
      <c r="AEE15" s="85"/>
      <c r="AEF15" s="85"/>
      <c r="AEG15" s="85"/>
      <c r="AEH15" s="85"/>
      <c r="AEI15" s="85"/>
      <c r="AEJ15" s="85"/>
      <c r="AEK15" s="85"/>
      <c r="AEL15" s="85"/>
      <c r="AEM15" s="85"/>
      <c r="AEN15" s="85"/>
      <c r="AEO15" s="85"/>
      <c r="AEP15" s="85"/>
      <c r="AEQ15" s="85"/>
      <c r="AER15" s="85"/>
      <c r="AES15" s="85"/>
      <c r="AET15" s="85"/>
      <c r="AEU15" s="85"/>
      <c r="AEV15" s="85"/>
      <c r="AEW15" s="85"/>
      <c r="AEX15" s="85"/>
      <c r="AEY15" s="85"/>
      <c r="AEZ15" s="85"/>
      <c r="AFA15" s="85"/>
      <c r="AFB15" s="85"/>
      <c r="AFC15" s="85"/>
      <c r="AFD15" s="85"/>
      <c r="AFE15" s="85"/>
      <c r="AFF15" s="85"/>
      <c r="AFG15" s="85"/>
      <c r="AFH15" s="85"/>
      <c r="AFI15" s="85"/>
      <c r="AFJ15" s="85"/>
      <c r="AFK15" s="85"/>
      <c r="AFL15" s="85"/>
      <c r="AFM15" s="85"/>
      <c r="AFN15" s="85"/>
      <c r="AFO15" s="85"/>
      <c r="AFP15" s="85"/>
      <c r="AFQ15" s="85"/>
      <c r="AFR15" s="85"/>
      <c r="AFS15" s="85"/>
      <c r="AFT15" s="85"/>
      <c r="AFU15" s="85"/>
      <c r="AFV15" s="85"/>
      <c r="AFW15" s="85"/>
      <c r="AFX15" s="85"/>
      <c r="AFY15" s="85"/>
      <c r="AFZ15" s="85"/>
      <c r="AGA15" s="85"/>
      <c r="AGB15" s="85"/>
      <c r="AGC15" s="85"/>
      <c r="AGD15" s="85"/>
      <c r="AGE15" s="85"/>
      <c r="AGF15" s="85"/>
      <c r="AGG15" s="85"/>
      <c r="AGH15" s="85"/>
      <c r="AGI15" s="85"/>
      <c r="AGJ15" s="85"/>
      <c r="AGK15" s="85"/>
      <c r="AGL15" s="85"/>
      <c r="AGM15" s="85"/>
      <c r="AGN15" s="85"/>
      <c r="AGO15" s="85"/>
      <c r="AGP15" s="85"/>
      <c r="AGQ15" s="85"/>
      <c r="AGR15" s="85"/>
      <c r="AGS15" s="85"/>
      <c r="AGT15" s="85"/>
      <c r="AGU15" s="85"/>
      <c r="AGV15" s="85"/>
      <c r="AGW15" s="85"/>
      <c r="AGX15" s="85"/>
      <c r="AGY15" s="85"/>
      <c r="AGZ15" s="85"/>
      <c r="AHA15" s="85"/>
      <c r="AHB15" s="85"/>
      <c r="AHC15" s="85"/>
      <c r="AHD15" s="85"/>
      <c r="AHE15" s="85"/>
      <c r="AHF15" s="85"/>
      <c r="AHG15" s="85"/>
      <c r="AHH15" s="85"/>
      <c r="AHI15" s="85"/>
      <c r="AHJ15" s="85"/>
      <c r="AHK15" s="85"/>
      <c r="AHL15" s="85"/>
      <c r="AHM15" s="85"/>
      <c r="AHN15" s="85"/>
      <c r="AHO15" s="85"/>
      <c r="AHP15" s="85"/>
      <c r="AHQ15" s="85"/>
      <c r="AHR15" s="85"/>
      <c r="AHS15" s="85"/>
      <c r="AHT15" s="85"/>
      <c r="AHU15" s="85"/>
      <c r="AHV15" s="85"/>
      <c r="AHW15" s="85"/>
      <c r="AHX15" s="85"/>
      <c r="AHY15" s="85"/>
      <c r="AHZ15" s="85"/>
      <c r="AIA15" s="85"/>
      <c r="AIB15" s="85"/>
      <c r="AIC15" s="85"/>
      <c r="AID15" s="85"/>
      <c r="AIE15" s="85"/>
      <c r="AIF15" s="85"/>
      <c r="AIG15" s="85"/>
      <c r="AIH15" s="85"/>
      <c r="AII15" s="85"/>
      <c r="AIJ15" s="85"/>
      <c r="AIK15" s="85"/>
      <c r="AIL15" s="85"/>
      <c r="AIM15" s="85"/>
      <c r="AIN15" s="85"/>
      <c r="AIO15" s="85"/>
      <c r="AIP15" s="85"/>
      <c r="AIQ15" s="85"/>
      <c r="AIR15" s="85"/>
      <c r="AIS15" s="85"/>
      <c r="AIT15" s="85"/>
      <c r="AIU15" s="85"/>
      <c r="AIV15" s="85"/>
      <c r="AIW15" s="85"/>
      <c r="AIX15" s="85"/>
      <c r="AIY15" s="85"/>
      <c r="AIZ15" s="85"/>
      <c r="AJA15" s="85"/>
      <c r="AJB15" s="85"/>
      <c r="AJC15" s="85"/>
      <c r="AJD15" s="85"/>
      <c r="AJE15" s="85"/>
      <c r="AJF15" s="85"/>
      <c r="AJG15" s="85"/>
      <c r="AJH15" s="85"/>
      <c r="AJI15" s="85"/>
      <c r="AJJ15" s="85"/>
      <c r="AJK15" s="85"/>
      <c r="AJL15" s="85"/>
      <c r="AJM15" s="85"/>
      <c r="AJN15" s="85"/>
      <c r="AJO15" s="85"/>
      <c r="AJP15" s="85"/>
      <c r="AJQ15" s="85"/>
      <c r="AJR15" s="85"/>
      <c r="AJS15" s="85"/>
      <c r="AJT15" s="85"/>
      <c r="AJU15" s="85"/>
      <c r="AJV15" s="85"/>
      <c r="AJW15" s="85"/>
      <c r="AJX15" s="85"/>
      <c r="AJY15" s="85"/>
      <c r="AJZ15" s="85"/>
      <c r="AKA15" s="85"/>
      <c r="AKB15" s="85"/>
      <c r="AKC15" s="85"/>
      <c r="AKD15" s="85"/>
      <c r="AKE15" s="85"/>
      <c r="AKF15" s="85"/>
      <c r="AKG15" s="85"/>
      <c r="AKH15" s="85"/>
      <c r="AKI15" s="85"/>
      <c r="AKJ15" s="85"/>
      <c r="AKK15" s="85"/>
      <c r="AKL15" s="85"/>
      <c r="AKM15" s="85"/>
      <c r="AKN15" s="85"/>
      <c r="AKO15" s="85"/>
      <c r="AKP15" s="85"/>
      <c r="AKQ15" s="85"/>
      <c r="AKR15" s="85"/>
      <c r="AKS15" s="85"/>
      <c r="AKT15" s="85"/>
      <c r="AKU15" s="85"/>
      <c r="AKV15" s="85"/>
      <c r="AKW15" s="85"/>
      <c r="AKX15" s="85"/>
      <c r="AKY15" s="85"/>
      <c r="AKZ15" s="85"/>
      <c r="ALA15" s="85"/>
      <c r="ALB15" s="85"/>
      <c r="ALC15" s="85"/>
      <c r="ALD15" s="85"/>
      <c r="ALE15" s="85"/>
      <c r="ALF15" s="85"/>
      <c r="ALG15" s="85"/>
      <c r="ALH15" s="85"/>
      <c r="ALI15" s="85"/>
      <c r="ALJ15" s="85"/>
      <c r="ALK15" s="85"/>
      <c r="ALL15" s="85"/>
      <c r="ALM15" s="85"/>
      <c r="ALN15" s="85"/>
      <c r="ALO15" s="85"/>
      <c r="ALP15" s="85"/>
      <c r="ALQ15" s="85"/>
      <c r="ALR15" s="85"/>
      <c r="ALS15" s="85"/>
      <c r="ALT15" s="85"/>
      <c r="ALU15" s="85"/>
      <c r="ALV15" s="85"/>
      <c r="ALW15" s="85"/>
      <c r="ALX15" s="85"/>
      <c r="ALY15" s="85"/>
      <c r="ALZ15" s="85"/>
      <c r="AMA15" s="85"/>
      <c r="AMB15" s="85"/>
      <c r="AMC15" s="85"/>
      <c r="AMD15" s="85"/>
      <c r="AME15" s="85"/>
      <c r="AMF15" s="85"/>
      <c r="AMG15" s="85"/>
      <c r="AMH15" s="85"/>
      <c r="AMI15" s="85"/>
      <c r="AMJ15" s="85"/>
      <c r="AMK15" s="85"/>
      <c r="AML15" s="85"/>
      <c r="AMM15" s="85"/>
    </row>
    <row r="16" spans="1:1027" s="2" customFormat="1" ht="50.1" customHeight="1">
      <c r="A16" s="15">
        <v>8</v>
      </c>
      <c r="B16" s="15" t="s">
        <v>40</v>
      </c>
      <c r="C16" s="16" t="s">
        <v>41</v>
      </c>
      <c r="D16" s="16">
        <v>108</v>
      </c>
      <c r="E16" s="15">
        <v>644</v>
      </c>
      <c r="F16" s="17">
        <f>F$10</f>
        <v>110.95</v>
      </c>
      <c r="G16" s="17">
        <f t="shared" si="14"/>
        <v>8.0299999999999994</v>
      </c>
      <c r="H16" s="17">
        <v>0</v>
      </c>
      <c r="I16" s="15" t="s">
        <v>42</v>
      </c>
      <c r="J16" s="15" t="s">
        <v>42</v>
      </c>
      <c r="K16" s="15">
        <f>K$10</f>
        <v>83.96</v>
      </c>
      <c r="L16" s="36">
        <f t="shared" si="0"/>
        <v>903.74544000000003</v>
      </c>
      <c r="M16" s="15"/>
      <c r="N16" s="38"/>
      <c r="O16" s="37">
        <f t="shared" si="1"/>
        <v>136.69</v>
      </c>
      <c r="P16" s="37">
        <f t="shared" si="10"/>
        <v>166.334157117064</v>
      </c>
      <c r="Q16" s="18">
        <f t="shared" si="2"/>
        <v>1790.4208672080799</v>
      </c>
      <c r="R16" s="15">
        <f t="shared" si="11"/>
        <v>63.36</v>
      </c>
      <c r="S16" s="15">
        <f t="shared" si="12"/>
        <v>65.819999999999993</v>
      </c>
      <c r="T16" s="15">
        <f t="shared" si="13"/>
        <v>7.51</v>
      </c>
      <c r="U16" s="37">
        <f t="shared" si="3"/>
        <v>136.69</v>
      </c>
      <c r="V16" s="36">
        <f t="shared" si="4"/>
        <v>682.00703999999996</v>
      </c>
      <c r="W16" s="36">
        <f t="shared" si="5"/>
        <v>708.48648000000003</v>
      </c>
      <c r="X16" s="36">
        <f t="shared" si="6"/>
        <v>80.837639999999993</v>
      </c>
      <c r="Y16" s="17">
        <f t="shared" si="7"/>
        <v>1471.33116</v>
      </c>
      <c r="Z16" s="67">
        <v>1471</v>
      </c>
      <c r="AA16" s="37">
        <f t="shared" si="8"/>
        <v>82.374157117064001</v>
      </c>
      <c r="AB16" s="38">
        <f t="shared" si="9"/>
        <v>886.67542720807705</v>
      </c>
      <c r="AC16" s="15"/>
      <c r="AD16" s="18">
        <f>AD$10</f>
        <v>1194.2657999999999</v>
      </c>
      <c r="AE16" s="17">
        <f t="shared" si="15"/>
        <v>8.0299999999999994</v>
      </c>
      <c r="AF16" s="18">
        <f>AF$10</f>
        <v>86.434920000000005</v>
      </c>
      <c r="AG16" s="18">
        <v>1</v>
      </c>
      <c r="AH16" s="87" t="s">
        <v>43</v>
      </c>
      <c r="AI16" s="86">
        <f>AI$10</f>
        <v>9.14</v>
      </c>
      <c r="AJ16" s="18">
        <f>AJ$10</f>
        <v>98.382959999999997</v>
      </c>
      <c r="AK16" s="84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  <c r="KH16" s="85"/>
      <c r="KI16" s="85"/>
      <c r="KJ16" s="85"/>
      <c r="KK16" s="85"/>
      <c r="KL16" s="85"/>
      <c r="KM16" s="85"/>
      <c r="KN16" s="85"/>
      <c r="KO16" s="85"/>
      <c r="KP16" s="85"/>
      <c r="KQ16" s="85"/>
      <c r="KR16" s="85"/>
      <c r="KS16" s="85"/>
      <c r="KT16" s="85"/>
      <c r="KU16" s="85"/>
      <c r="KV16" s="85"/>
      <c r="KW16" s="85"/>
      <c r="KX16" s="85"/>
      <c r="KY16" s="85"/>
      <c r="KZ16" s="85"/>
      <c r="LA16" s="85"/>
      <c r="LB16" s="85"/>
      <c r="LC16" s="85"/>
      <c r="LD16" s="85"/>
      <c r="LE16" s="85"/>
      <c r="LF16" s="85"/>
      <c r="LG16" s="85"/>
      <c r="LH16" s="85"/>
      <c r="LI16" s="85"/>
      <c r="LJ16" s="85"/>
      <c r="LK16" s="85"/>
      <c r="LL16" s="85"/>
      <c r="LM16" s="85"/>
      <c r="LN16" s="85"/>
      <c r="LO16" s="85"/>
      <c r="LP16" s="85"/>
      <c r="LQ16" s="85"/>
      <c r="LR16" s="85"/>
      <c r="LS16" s="85"/>
      <c r="LT16" s="85"/>
      <c r="LU16" s="85"/>
      <c r="LV16" s="85"/>
      <c r="LW16" s="85"/>
      <c r="LX16" s="85"/>
      <c r="LY16" s="85"/>
      <c r="LZ16" s="85"/>
      <c r="MA16" s="85"/>
      <c r="MB16" s="85"/>
      <c r="MC16" s="85"/>
      <c r="MD16" s="85"/>
      <c r="ME16" s="85"/>
      <c r="MF16" s="85"/>
      <c r="MG16" s="85"/>
      <c r="MH16" s="85"/>
      <c r="MI16" s="85"/>
      <c r="MJ16" s="85"/>
      <c r="MK16" s="85"/>
      <c r="ML16" s="85"/>
      <c r="MM16" s="85"/>
      <c r="MN16" s="85"/>
      <c r="MO16" s="85"/>
      <c r="MP16" s="85"/>
      <c r="MQ16" s="85"/>
      <c r="MR16" s="85"/>
      <c r="MS16" s="85"/>
      <c r="MT16" s="85"/>
      <c r="MU16" s="85"/>
      <c r="MV16" s="85"/>
      <c r="MW16" s="85"/>
      <c r="MX16" s="85"/>
      <c r="MY16" s="85"/>
      <c r="MZ16" s="85"/>
      <c r="NA16" s="85"/>
      <c r="NB16" s="85"/>
      <c r="NC16" s="85"/>
      <c r="ND16" s="85"/>
      <c r="NE16" s="85"/>
      <c r="NF16" s="85"/>
      <c r="NG16" s="85"/>
      <c r="NH16" s="85"/>
      <c r="NI16" s="85"/>
      <c r="NJ16" s="85"/>
      <c r="NK16" s="85"/>
      <c r="NL16" s="85"/>
      <c r="NM16" s="85"/>
      <c r="NN16" s="85"/>
      <c r="NO16" s="85"/>
      <c r="NP16" s="85"/>
      <c r="NQ16" s="85"/>
      <c r="NR16" s="85"/>
      <c r="NS16" s="85"/>
      <c r="NT16" s="85"/>
      <c r="NU16" s="85"/>
      <c r="NV16" s="85"/>
      <c r="NW16" s="85"/>
      <c r="NX16" s="85"/>
      <c r="NY16" s="85"/>
      <c r="NZ16" s="85"/>
      <c r="OA16" s="85"/>
      <c r="OB16" s="85"/>
      <c r="OC16" s="85"/>
      <c r="OD16" s="85"/>
      <c r="OE16" s="85"/>
      <c r="OF16" s="85"/>
      <c r="OG16" s="85"/>
      <c r="OH16" s="85"/>
      <c r="OI16" s="85"/>
      <c r="OJ16" s="85"/>
      <c r="OK16" s="85"/>
      <c r="OL16" s="85"/>
      <c r="OM16" s="85"/>
      <c r="ON16" s="85"/>
      <c r="OO16" s="85"/>
      <c r="OP16" s="85"/>
      <c r="OQ16" s="85"/>
      <c r="OR16" s="85"/>
      <c r="OS16" s="85"/>
      <c r="OT16" s="85"/>
      <c r="OU16" s="85"/>
      <c r="OV16" s="85"/>
      <c r="OW16" s="85"/>
      <c r="OX16" s="85"/>
      <c r="OY16" s="85"/>
      <c r="OZ16" s="85"/>
      <c r="PA16" s="85"/>
      <c r="PB16" s="85"/>
      <c r="PC16" s="85"/>
      <c r="PD16" s="85"/>
      <c r="PE16" s="85"/>
      <c r="PF16" s="85"/>
      <c r="PG16" s="85"/>
      <c r="PH16" s="85"/>
      <c r="PI16" s="85"/>
      <c r="PJ16" s="85"/>
      <c r="PK16" s="85"/>
      <c r="PL16" s="85"/>
      <c r="PM16" s="85"/>
      <c r="PN16" s="85"/>
      <c r="PO16" s="85"/>
      <c r="PP16" s="85"/>
      <c r="PQ16" s="85"/>
      <c r="PR16" s="85"/>
      <c r="PS16" s="85"/>
      <c r="PT16" s="85"/>
      <c r="PU16" s="85"/>
      <c r="PV16" s="85"/>
      <c r="PW16" s="85"/>
      <c r="PX16" s="85"/>
      <c r="PY16" s="85"/>
      <c r="PZ16" s="85"/>
      <c r="QA16" s="85"/>
      <c r="QB16" s="85"/>
      <c r="QC16" s="85"/>
      <c r="QD16" s="85"/>
      <c r="QE16" s="85"/>
      <c r="QF16" s="85"/>
      <c r="QG16" s="85"/>
      <c r="QH16" s="85"/>
      <c r="QI16" s="85"/>
      <c r="QJ16" s="85"/>
      <c r="QK16" s="85"/>
      <c r="QL16" s="85"/>
      <c r="QM16" s="85"/>
      <c r="QN16" s="85"/>
      <c r="QO16" s="85"/>
      <c r="QP16" s="85"/>
      <c r="QQ16" s="85"/>
      <c r="QR16" s="85"/>
      <c r="QS16" s="85"/>
      <c r="QT16" s="85"/>
      <c r="QU16" s="85"/>
      <c r="QV16" s="85"/>
      <c r="QW16" s="85"/>
      <c r="QX16" s="85"/>
      <c r="QY16" s="85"/>
      <c r="QZ16" s="85"/>
      <c r="RA16" s="85"/>
      <c r="RB16" s="85"/>
      <c r="RC16" s="85"/>
      <c r="RD16" s="85"/>
      <c r="RE16" s="85"/>
      <c r="RF16" s="85"/>
      <c r="RG16" s="85"/>
      <c r="RH16" s="85"/>
      <c r="RI16" s="85"/>
      <c r="RJ16" s="85"/>
      <c r="RK16" s="85"/>
      <c r="RL16" s="85"/>
      <c r="RM16" s="85"/>
      <c r="RN16" s="85"/>
      <c r="RO16" s="85"/>
      <c r="RP16" s="85"/>
      <c r="RQ16" s="85"/>
      <c r="RR16" s="85"/>
      <c r="RS16" s="85"/>
      <c r="RT16" s="85"/>
      <c r="RU16" s="85"/>
      <c r="RV16" s="85"/>
      <c r="RW16" s="85"/>
      <c r="RX16" s="85"/>
      <c r="RY16" s="85"/>
      <c r="RZ16" s="85"/>
      <c r="SA16" s="85"/>
      <c r="SB16" s="85"/>
      <c r="SC16" s="85"/>
      <c r="SD16" s="85"/>
      <c r="SE16" s="85"/>
      <c r="SF16" s="85"/>
      <c r="SG16" s="85"/>
      <c r="SH16" s="85"/>
      <c r="SI16" s="85"/>
      <c r="SJ16" s="85"/>
      <c r="SK16" s="85"/>
      <c r="SL16" s="85"/>
      <c r="SM16" s="85"/>
      <c r="SN16" s="85"/>
      <c r="SO16" s="85"/>
      <c r="SP16" s="85"/>
      <c r="SQ16" s="85"/>
      <c r="SR16" s="85"/>
      <c r="SS16" s="85"/>
      <c r="ST16" s="85"/>
      <c r="SU16" s="85"/>
      <c r="SV16" s="85"/>
      <c r="SW16" s="85"/>
      <c r="SX16" s="85"/>
      <c r="SY16" s="85"/>
      <c r="SZ16" s="85"/>
      <c r="TA16" s="85"/>
      <c r="TB16" s="85"/>
      <c r="TC16" s="85"/>
      <c r="TD16" s="85"/>
      <c r="TE16" s="85"/>
      <c r="TF16" s="85"/>
      <c r="TG16" s="85"/>
      <c r="TH16" s="85"/>
      <c r="TI16" s="85"/>
      <c r="TJ16" s="85"/>
      <c r="TK16" s="85"/>
      <c r="TL16" s="85"/>
      <c r="TM16" s="85"/>
      <c r="TN16" s="85"/>
      <c r="TO16" s="85"/>
      <c r="TP16" s="85"/>
      <c r="TQ16" s="85"/>
      <c r="TR16" s="85"/>
      <c r="TS16" s="85"/>
      <c r="TT16" s="85"/>
      <c r="TU16" s="85"/>
      <c r="TV16" s="85"/>
      <c r="TW16" s="85"/>
      <c r="TX16" s="85"/>
      <c r="TY16" s="85"/>
      <c r="TZ16" s="85"/>
      <c r="UA16" s="85"/>
      <c r="UB16" s="85"/>
      <c r="UC16" s="85"/>
      <c r="UD16" s="85"/>
      <c r="UE16" s="85"/>
      <c r="UF16" s="85"/>
      <c r="UG16" s="85"/>
      <c r="UH16" s="85"/>
      <c r="UI16" s="85"/>
      <c r="UJ16" s="85"/>
      <c r="UK16" s="85"/>
      <c r="UL16" s="85"/>
      <c r="UM16" s="85"/>
      <c r="UN16" s="85"/>
      <c r="UO16" s="85"/>
      <c r="UP16" s="85"/>
      <c r="UQ16" s="85"/>
      <c r="UR16" s="85"/>
      <c r="US16" s="85"/>
      <c r="UT16" s="85"/>
      <c r="UU16" s="85"/>
      <c r="UV16" s="85"/>
      <c r="UW16" s="85"/>
      <c r="UX16" s="85"/>
      <c r="UY16" s="85"/>
      <c r="UZ16" s="85"/>
      <c r="VA16" s="85"/>
      <c r="VB16" s="85"/>
      <c r="VC16" s="85"/>
      <c r="VD16" s="85"/>
      <c r="VE16" s="85"/>
      <c r="VF16" s="85"/>
      <c r="VG16" s="85"/>
      <c r="VH16" s="85"/>
      <c r="VI16" s="85"/>
      <c r="VJ16" s="85"/>
      <c r="VK16" s="85"/>
      <c r="VL16" s="85"/>
      <c r="VM16" s="85"/>
      <c r="VN16" s="85"/>
      <c r="VO16" s="85"/>
      <c r="VP16" s="85"/>
      <c r="VQ16" s="85"/>
      <c r="VR16" s="85"/>
      <c r="VS16" s="85"/>
      <c r="VT16" s="85"/>
      <c r="VU16" s="85"/>
      <c r="VV16" s="85"/>
      <c r="VW16" s="85"/>
      <c r="VX16" s="85"/>
      <c r="VY16" s="85"/>
      <c r="VZ16" s="85"/>
      <c r="WA16" s="85"/>
      <c r="WB16" s="85"/>
      <c r="WC16" s="85"/>
      <c r="WD16" s="85"/>
      <c r="WE16" s="85"/>
      <c r="WF16" s="85"/>
      <c r="WG16" s="85"/>
      <c r="WH16" s="85"/>
      <c r="WI16" s="85"/>
      <c r="WJ16" s="85"/>
      <c r="WK16" s="85"/>
      <c r="WL16" s="85"/>
      <c r="WM16" s="85"/>
      <c r="WN16" s="85"/>
      <c r="WO16" s="85"/>
      <c r="WP16" s="85"/>
      <c r="WQ16" s="85"/>
      <c r="WR16" s="85"/>
      <c r="WS16" s="85"/>
      <c r="WT16" s="85"/>
      <c r="WU16" s="85"/>
      <c r="WV16" s="85"/>
      <c r="WW16" s="85"/>
      <c r="WX16" s="85"/>
      <c r="WY16" s="85"/>
      <c r="WZ16" s="85"/>
      <c r="XA16" s="85"/>
      <c r="XB16" s="85"/>
      <c r="XC16" s="85"/>
      <c r="XD16" s="85"/>
      <c r="XE16" s="85"/>
      <c r="XF16" s="85"/>
      <c r="XG16" s="85"/>
      <c r="XH16" s="85"/>
      <c r="XI16" s="85"/>
      <c r="XJ16" s="85"/>
      <c r="XK16" s="85"/>
      <c r="XL16" s="85"/>
      <c r="XM16" s="85"/>
      <c r="XN16" s="85"/>
      <c r="XO16" s="85"/>
      <c r="XP16" s="85"/>
      <c r="XQ16" s="85"/>
      <c r="XR16" s="85"/>
      <c r="XS16" s="85"/>
      <c r="XT16" s="85"/>
      <c r="XU16" s="85"/>
      <c r="XV16" s="85"/>
      <c r="XW16" s="85"/>
      <c r="XX16" s="85"/>
      <c r="XY16" s="85"/>
      <c r="XZ16" s="85"/>
      <c r="YA16" s="85"/>
      <c r="YB16" s="85"/>
      <c r="YC16" s="85"/>
      <c r="YD16" s="85"/>
      <c r="YE16" s="85"/>
      <c r="YF16" s="85"/>
      <c r="YG16" s="85"/>
      <c r="YH16" s="85"/>
      <c r="YI16" s="85"/>
      <c r="YJ16" s="85"/>
      <c r="YK16" s="85"/>
      <c r="YL16" s="85"/>
      <c r="YM16" s="85"/>
      <c r="YN16" s="85"/>
      <c r="YO16" s="85"/>
      <c r="YP16" s="85"/>
      <c r="YQ16" s="85"/>
      <c r="YR16" s="85"/>
      <c r="YS16" s="85"/>
      <c r="YT16" s="85"/>
      <c r="YU16" s="85"/>
      <c r="YV16" s="85"/>
      <c r="YW16" s="85"/>
      <c r="YX16" s="85"/>
      <c r="YY16" s="85"/>
      <c r="YZ16" s="85"/>
      <c r="ZA16" s="85"/>
      <c r="ZB16" s="85"/>
      <c r="ZC16" s="85"/>
      <c r="ZD16" s="85"/>
      <c r="ZE16" s="85"/>
      <c r="ZF16" s="85"/>
      <c r="ZG16" s="85"/>
      <c r="ZH16" s="85"/>
      <c r="ZI16" s="85"/>
      <c r="ZJ16" s="85"/>
      <c r="ZK16" s="85"/>
      <c r="ZL16" s="85"/>
      <c r="ZM16" s="85"/>
      <c r="ZN16" s="85"/>
      <c r="ZO16" s="85"/>
      <c r="ZP16" s="85"/>
      <c r="ZQ16" s="85"/>
      <c r="ZR16" s="85"/>
      <c r="ZS16" s="85"/>
      <c r="ZT16" s="85"/>
      <c r="ZU16" s="85"/>
      <c r="ZV16" s="85"/>
      <c r="ZW16" s="85"/>
      <c r="ZX16" s="85"/>
      <c r="ZY16" s="85"/>
      <c r="ZZ16" s="85"/>
      <c r="AAA16" s="85"/>
      <c r="AAB16" s="85"/>
      <c r="AAC16" s="85"/>
      <c r="AAD16" s="85"/>
      <c r="AAE16" s="85"/>
      <c r="AAF16" s="85"/>
      <c r="AAG16" s="85"/>
      <c r="AAH16" s="85"/>
      <c r="AAI16" s="85"/>
      <c r="AAJ16" s="85"/>
      <c r="AAK16" s="85"/>
      <c r="AAL16" s="85"/>
      <c r="AAM16" s="85"/>
      <c r="AAN16" s="85"/>
      <c r="AAO16" s="85"/>
      <c r="AAP16" s="85"/>
      <c r="AAQ16" s="85"/>
      <c r="AAR16" s="85"/>
      <c r="AAS16" s="85"/>
      <c r="AAT16" s="85"/>
      <c r="AAU16" s="85"/>
      <c r="AAV16" s="85"/>
      <c r="AAW16" s="85"/>
      <c r="AAX16" s="85"/>
      <c r="AAY16" s="85"/>
      <c r="AAZ16" s="85"/>
      <c r="ABA16" s="85"/>
      <c r="ABB16" s="85"/>
      <c r="ABC16" s="85"/>
      <c r="ABD16" s="85"/>
      <c r="ABE16" s="85"/>
      <c r="ABF16" s="85"/>
      <c r="ABG16" s="85"/>
      <c r="ABH16" s="85"/>
      <c r="ABI16" s="85"/>
      <c r="ABJ16" s="85"/>
      <c r="ABK16" s="85"/>
      <c r="ABL16" s="85"/>
      <c r="ABM16" s="85"/>
      <c r="ABN16" s="85"/>
      <c r="ABO16" s="85"/>
      <c r="ABP16" s="85"/>
      <c r="ABQ16" s="85"/>
      <c r="ABR16" s="85"/>
      <c r="ABS16" s="85"/>
      <c r="ABT16" s="85"/>
      <c r="ABU16" s="85"/>
      <c r="ABV16" s="85"/>
      <c r="ABW16" s="85"/>
      <c r="ABX16" s="85"/>
      <c r="ABY16" s="85"/>
      <c r="ABZ16" s="85"/>
      <c r="ACA16" s="85"/>
      <c r="ACB16" s="85"/>
      <c r="ACC16" s="85"/>
      <c r="ACD16" s="85"/>
      <c r="ACE16" s="85"/>
      <c r="ACF16" s="85"/>
      <c r="ACG16" s="85"/>
      <c r="ACH16" s="85"/>
      <c r="ACI16" s="85"/>
      <c r="ACJ16" s="85"/>
      <c r="ACK16" s="85"/>
      <c r="ACL16" s="85"/>
      <c r="ACM16" s="85"/>
      <c r="ACN16" s="85"/>
      <c r="ACO16" s="85"/>
      <c r="ACP16" s="85"/>
      <c r="ACQ16" s="85"/>
      <c r="ACR16" s="85"/>
      <c r="ACS16" s="85"/>
      <c r="ACT16" s="85"/>
      <c r="ACU16" s="85"/>
      <c r="ACV16" s="85"/>
      <c r="ACW16" s="85"/>
      <c r="ACX16" s="85"/>
      <c r="ACY16" s="85"/>
      <c r="ACZ16" s="85"/>
      <c r="ADA16" s="85"/>
      <c r="ADB16" s="85"/>
      <c r="ADC16" s="85"/>
      <c r="ADD16" s="85"/>
      <c r="ADE16" s="85"/>
      <c r="ADF16" s="85"/>
      <c r="ADG16" s="85"/>
      <c r="ADH16" s="85"/>
      <c r="ADI16" s="85"/>
      <c r="ADJ16" s="85"/>
      <c r="ADK16" s="85"/>
      <c r="ADL16" s="85"/>
      <c r="ADM16" s="85"/>
      <c r="ADN16" s="85"/>
      <c r="ADO16" s="85"/>
      <c r="ADP16" s="85"/>
      <c r="ADQ16" s="85"/>
      <c r="ADR16" s="85"/>
      <c r="ADS16" s="85"/>
      <c r="ADT16" s="85"/>
      <c r="ADU16" s="85"/>
      <c r="ADV16" s="85"/>
      <c r="ADW16" s="85"/>
      <c r="ADX16" s="85"/>
      <c r="ADY16" s="85"/>
      <c r="ADZ16" s="85"/>
      <c r="AEA16" s="85"/>
      <c r="AEB16" s="85"/>
      <c r="AEC16" s="85"/>
      <c r="AED16" s="85"/>
      <c r="AEE16" s="85"/>
      <c r="AEF16" s="85"/>
      <c r="AEG16" s="85"/>
      <c r="AEH16" s="85"/>
      <c r="AEI16" s="85"/>
      <c r="AEJ16" s="85"/>
      <c r="AEK16" s="85"/>
      <c r="AEL16" s="85"/>
      <c r="AEM16" s="85"/>
      <c r="AEN16" s="85"/>
      <c r="AEO16" s="85"/>
      <c r="AEP16" s="85"/>
      <c r="AEQ16" s="85"/>
      <c r="AER16" s="85"/>
      <c r="AES16" s="85"/>
      <c r="AET16" s="85"/>
      <c r="AEU16" s="85"/>
      <c r="AEV16" s="85"/>
      <c r="AEW16" s="85"/>
      <c r="AEX16" s="85"/>
      <c r="AEY16" s="85"/>
      <c r="AEZ16" s="85"/>
      <c r="AFA16" s="85"/>
      <c r="AFB16" s="85"/>
      <c r="AFC16" s="85"/>
      <c r="AFD16" s="85"/>
      <c r="AFE16" s="85"/>
      <c r="AFF16" s="85"/>
      <c r="AFG16" s="85"/>
      <c r="AFH16" s="85"/>
      <c r="AFI16" s="85"/>
      <c r="AFJ16" s="85"/>
      <c r="AFK16" s="85"/>
      <c r="AFL16" s="85"/>
      <c r="AFM16" s="85"/>
      <c r="AFN16" s="85"/>
      <c r="AFO16" s="85"/>
      <c r="AFP16" s="85"/>
      <c r="AFQ16" s="85"/>
      <c r="AFR16" s="85"/>
      <c r="AFS16" s="85"/>
      <c r="AFT16" s="85"/>
      <c r="AFU16" s="85"/>
      <c r="AFV16" s="85"/>
      <c r="AFW16" s="85"/>
      <c r="AFX16" s="85"/>
      <c r="AFY16" s="85"/>
      <c r="AFZ16" s="85"/>
      <c r="AGA16" s="85"/>
      <c r="AGB16" s="85"/>
      <c r="AGC16" s="85"/>
      <c r="AGD16" s="85"/>
      <c r="AGE16" s="85"/>
      <c r="AGF16" s="85"/>
      <c r="AGG16" s="85"/>
      <c r="AGH16" s="85"/>
      <c r="AGI16" s="85"/>
      <c r="AGJ16" s="85"/>
      <c r="AGK16" s="85"/>
      <c r="AGL16" s="85"/>
      <c r="AGM16" s="85"/>
      <c r="AGN16" s="85"/>
      <c r="AGO16" s="85"/>
      <c r="AGP16" s="85"/>
      <c r="AGQ16" s="85"/>
      <c r="AGR16" s="85"/>
      <c r="AGS16" s="85"/>
      <c r="AGT16" s="85"/>
      <c r="AGU16" s="85"/>
      <c r="AGV16" s="85"/>
      <c r="AGW16" s="85"/>
      <c r="AGX16" s="85"/>
      <c r="AGY16" s="85"/>
      <c r="AGZ16" s="85"/>
      <c r="AHA16" s="85"/>
      <c r="AHB16" s="85"/>
      <c r="AHC16" s="85"/>
      <c r="AHD16" s="85"/>
      <c r="AHE16" s="85"/>
      <c r="AHF16" s="85"/>
      <c r="AHG16" s="85"/>
      <c r="AHH16" s="85"/>
      <c r="AHI16" s="85"/>
      <c r="AHJ16" s="85"/>
      <c r="AHK16" s="85"/>
      <c r="AHL16" s="85"/>
      <c r="AHM16" s="85"/>
      <c r="AHN16" s="85"/>
      <c r="AHO16" s="85"/>
      <c r="AHP16" s="85"/>
      <c r="AHQ16" s="85"/>
      <c r="AHR16" s="85"/>
      <c r="AHS16" s="85"/>
      <c r="AHT16" s="85"/>
      <c r="AHU16" s="85"/>
      <c r="AHV16" s="85"/>
      <c r="AHW16" s="85"/>
      <c r="AHX16" s="85"/>
      <c r="AHY16" s="85"/>
      <c r="AHZ16" s="85"/>
      <c r="AIA16" s="85"/>
      <c r="AIB16" s="85"/>
      <c r="AIC16" s="85"/>
      <c r="AID16" s="85"/>
      <c r="AIE16" s="85"/>
      <c r="AIF16" s="85"/>
      <c r="AIG16" s="85"/>
      <c r="AIH16" s="85"/>
      <c r="AII16" s="85"/>
      <c r="AIJ16" s="85"/>
      <c r="AIK16" s="85"/>
      <c r="AIL16" s="85"/>
      <c r="AIM16" s="85"/>
      <c r="AIN16" s="85"/>
      <c r="AIO16" s="85"/>
      <c r="AIP16" s="85"/>
      <c r="AIQ16" s="85"/>
      <c r="AIR16" s="85"/>
      <c r="AIS16" s="85"/>
      <c r="AIT16" s="85"/>
      <c r="AIU16" s="85"/>
      <c r="AIV16" s="85"/>
      <c r="AIW16" s="85"/>
      <c r="AIX16" s="85"/>
      <c r="AIY16" s="85"/>
      <c r="AIZ16" s="85"/>
      <c r="AJA16" s="85"/>
      <c r="AJB16" s="85"/>
      <c r="AJC16" s="85"/>
      <c r="AJD16" s="85"/>
      <c r="AJE16" s="85"/>
      <c r="AJF16" s="85"/>
      <c r="AJG16" s="85"/>
      <c r="AJH16" s="85"/>
      <c r="AJI16" s="85"/>
      <c r="AJJ16" s="85"/>
      <c r="AJK16" s="85"/>
      <c r="AJL16" s="85"/>
      <c r="AJM16" s="85"/>
      <c r="AJN16" s="85"/>
      <c r="AJO16" s="85"/>
      <c r="AJP16" s="85"/>
      <c r="AJQ16" s="85"/>
      <c r="AJR16" s="85"/>
      <c r="AJS16" s="85"/>
      <c r="AJT16" s="85"/>
      <c r="AJU16" s="85"/>
      <c r="AJV16" s="85"/>
      <c r="AJW16" s="85"/>
      <c r="AJX16" s="85"/>
      <c r="AJY16" s="85"/>
      <c r="AJZ16" s="85"/>
      <c r="AKA16" s="85"/>
      <c r="AKB16" s="85"/>
      <c r="AKC16" s="85"/>
      <c r="AKD16" s="85"/>
      <c r="AKE16" s="85"/>
      <c r="AKF16" s="85"/>
      <c r="AKG16" s="85"/>
      <c r="AKH16" s="85"/>
      <c r="AKI16" s="85"/>
      <c r="AKJ16" s="85"/>
      <c r="AKK16" s="85"/>
      <c r="AKL16" s="85"/>
      <c r="AKM16" s="85"/>
      <c r="AKN16" s="85"/>
      <c r="AKO16" s="85"/>
      <c r="AKP16" s="85"/>
      <c r="AKQ16" s="85"/>
      <c r="AKR16" s="85"/>
      <c r="AKS16" s="85"/>
      <c r="AKT16" s="85"/>
      <c r="AKU16" s="85"/>
      <c r="AKV16" s="85"/>
      <c r="AKW16" s="85"/>
      <c r="AKX16" s="85"/>
      <c r="AKY16" s="85"/>
      <c r="AKZ16" s="85"/>
      <c r="ALA16" s="85"/>
      <c r="ALB16" s="85"/>
      <c r="ALC16" s="85"/>
      <c r="ALD16" s="85"/>
      <c r="ALE16" s="85"/>
      <c r="ALF16" s="85"/>
      <c r="ALG16" s="85"/>
      <c r="ALH16" s="85"/>
      <c r="ALI16" s="85"/>
      <c r="ALJ16" s="85"/>
      <c r="ALK16" s="85"/>
      <c r="ALL16" s="85"/>
      <c r="ALM16" s="85"/>
      <c r="ALN16" s="85"/>
      <c r="ALO16" s="85"/>
      <c r="ALP16" s="85"/>
      <c r="ALQ16" s="85"/>
      <c r="ALR16" s="85"/>
      <c r="ALS16" s="85"/>
      <c r="ALT16" s="85"/>
      <c r="ALU16" s="85"/>
      <c r="ALV16" s="85"/>
      <c r="ALW16" s="85"/>
      <c r="ALX16" s="85"/>
      <c r="ALY16" s="85"/>
      <c r="ALZ16" s="85"/>
      <c r="AMA16" s="85"/>
      <c r="AMB16" s="85"/>
      <c r="AMC16" s="85"/>
      <c r="AMD16" s="85"/>
      <c r="AME16" s="85"/>
      <c r="AMF16" s="85"/>
      <c r="AMG16" s="85"/>
      <c r="AMH16" s="85"/>
      <c r="AMI16" s="85"/>
      <c r="AMJ16" s="85"/>
      <c r="AMK16" s="85"/>
      <c r="AML16" s="85"/>
      <c r="AMM16" s="85"/>
    </row>
    <row r="17" spans="1:1027" s="2" customFormat="1" ht="50.1" customHeight="1">
      <c r="A17" s="15">
        <v>9</v>
      </c>
      <c r="B17" s="15" t="s">
        <v>40</v>
      </c>
      <c r="C17" s="16" t="s">
        <v>41</v>
      </c>
      <c r="D17" s="16">
        <v>109</v>
      </c>
      <c r="E17" s="15">
        <v>645</v>
      </c>
      <c r="F17" s="17">
        <f>F$10</f>
        <v>110.95</v>
      </c>
      <c r="G17" s="17">
        <f t="shared" si="14"/>
        <v>8.0299999999999994</v>
      </c>
      <c r="H17" s="17">
        <v>0</v>
      </c>
      <c r="I17" s="15" t="s">
        <v>42</v>
      </c>
      <c r="J17" s="15" t="s">
        <v>42</v>
      </c>
      <c r="K17" s="15">
        <f>K$10</f>
        <v>83.96</v>
      </c>
      <c r="L17" s="36">
        <f t="shared" si="0"/>
        <v>903.74544000000003</v>
      </c>
      <c r="M17" s="15"/>
      <c r="N17" s="38"/>
      <c r="O17" s="37">
        <f t="shared" ref="O17:O43" si="17">U17</f>
        <v>136.69</v>
      </c>
      <c r="P17" s="37">
        <f t="shared" si="10"/>
        <v>166.334157117064</v>
      </c>
      <c r="Q17" s="18">
        <f t="shared" si="2"/>
        <v>1790.4208672080799</v>
      </c>
      <c r="R17" s="15">
        <f t="shared" si="11"/>
        <v>63.36</v>
      </c>
      <c r="S17" s="15">
        <f t="shared" si="12"/>
        <v>65.819999999999993</v>
      </c>
      <c r="T17" s="15">
        <f t="shared" si="13"/>
        <v>7.51</v>
      </c>
      <c r="U17" s="37">
        <f t="shared" si="3"/>
        <v>136.69</v>
      </c>
      <c r="V17" s="36">
        <f t="shared" si="4"/>
        <v>682.00703999999996</v>
      </c>
      <c r="W17" s="36">
        <f t="shared" si="5"/>
        <v>708.48648000000003</v>
      </c>
      <c r="X17" s="36">
        <f t="shared" si="6"/>
        <v>80.837639999999993</v>
      </c>
      <c r="Y17" s="17">
        <f t="shared" si="7"/>
        <v>1471.33116</v>
      </c>
      <c r="Z17" s="67">
        <v>1471</v>
      </c>
      <c r="AA17" s="37">
        <f t="shared" si="8"/>
        <v>82.374157117064001</v>
      </c>
      <c r="AB17" s="38">
        <f t="shared" si="9"/>
        <v>886.67542720807705</v>
      </c>
      <c r="AC17" s="15"/>
      <c r="AD17" s="18">
        <f>AD$10</f>
        <v>1194.2657999999999</v>
      </c>
      <c r="AE17" s="17">
        <f t="shared" si="15"/>
        <v>8.0299999999999994</v>
      </c>
      <c r="AF17" s="18">
        <f>AF$10</f>
        <v>86.434920000000005</v>
      </c>
      <c r="AG17" s="18">
        <v>1</v>
      </c>
      <c r="AH17" s="87" t="s">
        <v>43</v>
      </c>
      <c r="AI17" s="86">
        <f>AI$10</f>
        <v>9.14</v>
      </c>
      <c r="AJ17" s="18">
        <f>AJ$10</f>
        <v>98.382959999999997</v>
      </c>
      <c r="AK17" s="84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</row>
    <row r="18" spans="1:1027" s="2" customFormat="1" ht="50.1" customHeight="1">
      <c r="A18" s="15">
        <v>10</v>
      </c>
      <c r="B18" s="15" t="s">
        <v>40</v>
      </c>
      <c r="C18" s="16" t="s">
        <v>41</v>
      </c>
      <c r="D18" s="16">
        <v>110</v>
      </c>
      <c r="E18" s="15">
        <v>646</v>
      </c>
      <c r="F18" s="17">
        <f>F$10</f>
        <v>110.95</v>
      </c>
      <c r="G18" s="17">
        <f t="shared" si="14"/>
        <v>8.0299999999999994</v>
      </c>
      <c r="H18" s="17">
        <v>0</v>
      </c>
      <c r="I18" s="15" t="s">
        <v>42</v>
      </c>
      <c r="J18" s="15" t="s">
        <v>42</v>
      </c>
      <c r="K18" s="15">
        <f>K$10</f>
        <v>83.96</v>
      </c>
      <c r="L18" s="36">
        <f t="shared" si="0"/>
        <v>903.74544000000003</v>
      </c>
      <c r="M18" s="15"/>
      <c r="N18" s="38"/>
      <c r="O18" s="37">
        <f t="shared" si="17"/>
        <v>136.69</v>
      </c>
      <c r="P18" s="37">
        <f t="shared" si="10"/>
        <v>166.334157117064</v>
      </c>
      <c r="Q18" s="18">
        <f t="shared" si="2"/>
        <v>1790.4208672080799</v>
      </c>
      <c r="R18" s="15">
        <f t="shared" si="11"/>
        <v>63.36</v>
      </c>
      <c r="S18" s="15">
        <f t="shared" si="12"/>
        <v>65.819999999999993</v>
      </c>
      <c r="T18" s="15">
        <f t="shared" si="13"/>
        <v>7.51</v>
      </c>
      <c r="U18" s="37">
        <f t="shared" si="3"/>
        <v>136.69</v>
      </c>
      <c r="V18" s="36">
        <f t="shared" si="4"/>
        <v>682.00703999999996</v>
      </c>
      <c r="W18" s="36">
        <f t="shared" si="5"/>
        <v>708.48648000000003</v>
      </c>
      <c r="X18" s="36">
        <f t="shared" si="6"/>
        <v>80.837639999999993</v>
      </c>
      <c r="Y18" s="17">
        <f t="shared" si="7"/>
        <v>1471.33116</v>
      </c>
      <c r="Z18" s="67">
        <v>1471</v>
      </c>
      <c r="AA18" s="37">
        <f t="shared" si="8"/>
        <v>82.374157117064001</v>
      </c>
      <c r="AB18" s="38">
        <f t="shared" si="9"/>
        <v>886.67542720807705</v>
      </c>
      <c r="AC18" s="15"/>
      <c r="AD18" s="18">
        <f>AD$10</f>
        <v>1194.2657999999999</v>
      </c>
      <c r="AE18" s="17">
        <f t="shared" si="15"/>
        <v>8.0299999999999994</v>
      </c>
      <c r="AF18" s="18">
        <f>AF$10</f>
        <v>86.434920000000005</v>
      </c>
      <c r="AG18" s="18">
        <v>1</v>
      </c>
      <c r="AH18" s="87" t="s">
        <v>43</v>
      </c>
      <c r="AI18" s="86">
        <f>AI$10</f>
        <v>9.14</v>
      </c>
      <c r="AJ18" s="18">
        <f>AJ$10</f>
        <v>98.382959999999997</v>
      </c>
      <c r="AK18" s="84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  <c r="KH18" s="85"/>
      <c r="KI18" s="85"/>
      <c r="KJ18" s="85"/>
      <c r="KK18" s="85"/>
      <c r="KL18" s="85"/>
      <c r="KM18" s="85"/>
      <c r="KN18" s="85"/>
      <c r="KO18" s="85"/>
      <c r="KP18" s="85"/>
      <c r="KQ18" s="85"/>
      <c r="KR18" s="85"/>
      <c r="KS18" s="85"/>
      <c r="KT18" s="85"/>
      <c r="KU18" s="85"/>
      <c r="KV18" s="85"/>
      <c r="KW18" s="85"/>
      <c r="KX18" s="85"/>
      <c r="KY18" s="85"/>
      <c r="KZ18" s="85"/>
      <c r="LA18" s="85"/>
      <c r="LB18" s="85"/>
      <c r="LC18" s="85"/>
      <c r="LD18" s="85"/>
      <c r="LE18" s="85"/>
      <c r="LF18" s="85"/>
      <c r="LG18" s="85"/>
      <c r="LH18" s="85"/>
      <c r="LI18" s="85"/>
      <c r="LJ18" s="85"/>
      <c r="LK18" s="85"/>
      <c r="LL18" s="85"/>
      <c r="LM18" s="85"/>
      <c r="LN18" s="85"/>
      <c r="LO18" s="85"/>
      <c r="LP18" s="85"/>
      <c r="LQ18" s="85"/>
      <c r="LR18" s="85"/>
      <c r="LS18" s="85"/>
      <c r="LT18" s="85"/>
      <c r="LU18" s="85"/>
      <c r="LV18" s="85"/>
      <c r="LW18" s="85"/>
      <c r="LX18" s="85"/>
      <c r="LY18" s="85"/>
      <c r="LZ18" s="85"/>
      <c r="MA18" s="85"/>
      <c r="MB18" s="85"/>
      <c r="MC18" s="85"/>
      <c r="MD18" s="85"/>
      <c r="ME18" s="85"/>
      <c r="MF18" s="85"/>
      <c r="MG18" s="85"/>
      <c r="MH18" s="85"/>
      <c r="MI18" s="85"/>
      <c r="MJ18" s="85"/>
      <c r="MK18" s="85"/>
      <c r="ML18" s="85"/>
      <c r="MM18" s="85"/>
      <c r="MN18" s="85"/>
      <c r="MO18" s="85"/>
      <c r="MP18" s="85"/>
      <c r="MQ18" s="85"/>
      <c r="MR18" s="85"/>
      <c r="MS18" s="85"/>
      <c r="MT18" s="85"/>
      <c r="MU18" s="85"/>
      <c r="MV18" s="85"/>
      <c r="MW18" s="85"/>
      <c r="MX18" s="85"/>
      <c r="MY18" s="85"/>
      <c r="MZ18" s="85"/>
      <c r="NA18" s="85"/>
      <c r="NB18" s="85"/>
      <c r="NC18" s="85"/>
      <c r="ND18" s="85"/>
      <c r="NE18" s="85"/>
      <c r="NF18" s="85"/>
      <c r="NG18" s="85"/>
      <c r="NH18" s="85"/>
      <c r="NI18" s="85"/>
      <c r="NJ18" s="85"/>
      <c r="NK18" s="85"/>
      <c r="NL18" s="85"/>
      <c r="NM18" s="85"/>
      <c r="NN18" s="85"/>
      <c r="NO18" s="85"/>
      <c r="NP18" s="85"/>
      <c r="NQ18" s="85"/>
      <c r="NR18" s="85"/>
      <c r="NS18" s="85"/>
      <c r="NT18" s="85"/>
      <c r="NU18" s="85"/>
      <c r="NV18" s="85"/>
      <c r="NW18" s="85"/>
      <c r="NX18" s="85"/>
      <c r="NY18" s="85"/>
      <c r="NZ18" s="85"/>
      <c r="OA18" s="85"/>
      <c r="OB18" s="85"/>
      <c r="OC18" s="85"/>
      <c r="OD18" s="85"/>
      <c r="OE18" s="85"/>
      <c r="OF18" s="85"/>
      <c r="OG18" s="85"/>
      <c r="OH18" s="85"/>
      <c r="OI18" s="85"/>
      <c r="OJ18" s="85"/>
      <c r="OK18" s="85"/>
      <c r="OL18" s="85"/>
      <c r="OM18" s="85"/>
      <c r="ON18" s="85"/>
      <c r="OO18" s="85"/>
      <c r="OP18" s="85"/>
      <c r="OQ18" s="85"/>
      <c r="OR18" s="85"/>
      <c r="OS18" s="85"/>
      <c r="OT18" s="85"/>
      <c r="OU18" s="85"/>
      <c r="OV18" s="85"/>
      <c r="OW18" s="85"/>
      <c r="OX18" s="85"/>
      <c r="OY18" s="85"/>
      <c r="OZ18" s="85"/>
      <c r="PA18" s="85"/>
      <c r="PB18" s="85"/>
      <c r="PC18" s="85"/>
      <c r="PD18" s="85"/>
      <c r="PE18" s="85"/>
      <c r="PF18" s="85"/>
      <c r="PG18" s="85"/>
      <c r="PH18" s="85"/>
      <c r="PI18" s="85"/>
      <c r="PJ18" s="85"/>
      <c r="PK18" s="85"/>
      <c r="PL18" s="85"/>
      <c r="PM18" s="85"/>
      <c r="PN18" s="85"/>
      <c r="PO18" s="85"/>
      <c r="PP18" s="85"/>
      <c r="PQ18" s="85"/>
      <c r="PR18" s="85"/>
      <c r="PS18" s="85"/>
      <c r="PT18" s="85"/>
      <c r="PU18" s="85"/>
      <c r="PV18" s="85"/>
      <c r="PW18" s="85"/>
      <c r="PX18" s="85"/>
      <c r="PY18" s="85"/>
      <c r="PZ18" s="85"/>
      <c r="QA18" s="85"/>
      <c r="QB18" s="85"/>
      <c r="QC18" s="85"/>
      <c r="QD18" s="85"/>
      <c r="QE18" s="85"/>
      <c r="QF18" s="85"/>
      <c r="QG18" s="85"/>
      <c r="QH18" s="85"/>
      <c r="QI18" s="85"/>
      <c r="QJ18" s="85"/>
      <c r="QK18" s="85"/>
      <c r="QL18" s="85"/>
      <c r="QM18" s="85"/>
      <c r="QN18" s="85"/>
      <c r="QO18" s="85"/>
      <c r="QP18" s="85"/>
      <c r="QQ18" s="85"/>
      <c r="QR18" s="85"/>
      <c r="QS18" s="85"/>
      <c r="QT18" s="85"/>
      <c r="QU18" s="85"/>
      <c r="QV18" s="85"/>
      <c r="QW18" s="85"/>
      <c r="QX18" s="85"/>
      <c r="QY18" s="85"/>
      <c r="QZ18" s="85"/>
      <c r="RA18" s="85"/>
      <c r="RB18" s="85"/>
      <c r="RC18" s="85"/>
      <c r="RD18" s="85"/>
      <c r="RE18" s="85"/>
      <c r="RF18" s="85"/>
      <c r="RG18" s="85"/>
      <c r="RH18" s="85"/>
      <c r="RI18" s="85"/>
      <c r="RJ18" s="85"/>
      <c r="RK18" s="85"/>
      <c r="RL18" s="85"/>
      <c r="RM18" s="85"/>
      <c r="RN18" s="85"/>
      <c r="RO18" s="85"/>
      <c r="RP18" s="85"/>
      <c r="RQ18" s="85"/>
      <c r="RR18" s="85"/>
      <c r="RS18" s="85"/>
      <c r="RT18" s="85"/>
      <c r="RU18" s="85"/>
      <c r="RV18" s="85"/>
      <c r="RW18" s="85"/>
      <c r="RX18" s="85"/>
      <c r="RY18" s="85"/>
      <c r="RZ18" s="85"/>
      <c r="SA18" s="85"/>
      <c r="SB18" s="85"/>
      <c r="SC18" s="85"/>
      <c r="SD18" s="85"/>
      <c r="SE18" s="85"/>
      <c r="SF18" s="85"/>
      <c r="SG18" s="85"/>
      <c r="SH18" s="85"/>
      <c r="SI18" s="85"/>
      <c r="SJ18" s="85"/>
      <c r="SK18" s="85"/>
      <c r="SL18" s="85"/>
      <c r="SM18" s="85"/>
      <c r="SN18" s="85"/>
      <c r="SO18" s="85"/>
      <c r="SP18" s="85"/>
      <c r="SQ18" s="85"/>
      <c r="SR18" s="85"/>
      <c r="SS18" s="85"/>
      <c r="ST18" s="85"/>
      <c r="SU18" s="85"/>
      <c r="SV18" s="85"/>
      <c r="SW18" s="85"/>
      <c r="SX18" s="85"/>
      <c r="SY18" s="85"/>
      <c r="SZ18" s="85"/>
      <c r="TA18" s="85"/>
      <c r="TB18" s="85"/>
      <c r="TC18" s="85"/>
      <c r="TD18" s="85"/>
      <c r="TE18" s="85"/>
      <c r="TF18" s="85"/>
      <c r="TG18" s="85"/>
      <c r="TH18" s="85"/>
      <c r="TI18" s="85"/>
      <c r="TJ18" s="85"/>
      <c r="TK18" s="85"/>
      <c r="TL18" s="85"/>
      <c r="TM18" s="85"/>
      <c r="TN18" s="85"/>
      <c r="TO18" s="85"/>
      <c r="TP18" s="85"/>
      <c r="TQ18" s="85"/>
      <c r="TR18" s="85"/>
      <c r="TS18" s="85"/>
      <c r="TT18" s="85"/>
      <c r="TU18" s="85"/>
      <c r="TV18" s="85"/>
      <c r="TW18" s="85"/>
      <c r="TX18" s="85"/>
      <c r="TY18" s="85"/>
      <c r="TZ18" s="85"/>
      <c r="UA18" s="85"/>
      <c r="UB18" s="85"/>
      <c r="UC18" s="85"/>
      <c r="UD18" s="85"/>
      <c r="UE18" s="85"/>
      <c r="UF18" s="85"/>
      <c r="UG18" s="85"/>
      <c r="UH18" s="85"/>
      <c r="UI18" s="85"/>
      <c r="UJ18" s="85"/>
      <c r="UK18" s="85"/>
      <c r="UL18" s="85"/>
      <c r="UM18" s="85"/>
      <c r="UN18" s="85"/>
      <c r="UO18" s="85"/>
      <c r="UP18" s="85"/>
      <c r="UQ18" s="85"/>
      <c r="UR18" s="85"/>
      <c r="US18" s="85"/>
      <c r="UT18" s="85"/>
      <c r="UU18" s="85"/>
      <c r="UV18" s="85"/>
      <c r="UW18" s="85"/>
      <c r="UX18" s="85"/>
      <c r="UY18" s="85"/>
      <c r="UZ18" s="85"/>
      <c r="VA18" s="85"/>
      <c r="VB18" s="85"/>
      <c r="VC18" s="85"/>
      <c r="VD18" s="85"/>
      <c r="VE18" s="85"/>
      <c r="VF18" s="85"/>
      <c r="VG18" s="85"/>
      <c r="VH18" s="85"/>
      <c r="VI18" s="85"/>
      <c r="VJ18" s="85"/>
      <c r="VK18" s="85"/>
      <c r="VL18" s="85"/>
      <c r="VM18" s="85"/>
      <c r="VN18" s="85"/>
      <c r="VO18" s="85"/>
      <c r="VP18" s="85"/>
      <c r="VQ18" s="85"/>
      <c r="VR18" s="85"/>
      <c r="VS18" s="85"/>
      <c r="VT18" s="85"/>
      <c r="VU18" s="85"/>
      <c r="VV18" s="85"/>
      <c r="VW18" s="85"/>
      <c r="VX18" s="85"/>
      <c r="VY18" s="85"/>
      <c r="VZ18" s="85"/>
      <c r="WA18" s="85"/>
      <c r="WB18" s="85"/>
      <c r="WC18" s="85"/>
      <c r="WD18" s="85"/>
      <c r="WE18" s="85"/>
      <c r="WF18" s="85"/>
      <c r="WG18" s="85"/>
      <c r="WH18" s="85"/>
      <c r="WI18" s="85"/>
      <c r="WJ18" s="85"/>
      <c r="WK18" s="85"/>
      <c r="WL18" s="85"/>
      <c r="WM18" s="85"/>
      <c r="WN18" s="85"/>
      <c r="WO18" s="85"/>
      <c r="WP18" s="85"/>
      <c r="WQ18" s="85"/>
      <c r="WR18" s="85"/>
      <c r="WS18" s="85"/>
      <c r="WT18" s="85"/>
      <c r="WU18" s="85"/>
      <c r="WV18" s="85"/>
      <c r="WW18" s="85"/>
      <c r="WX18" s="85"/>
      <c r="WY18" s="85"/>
      <c r="WZ18" s="85"/>
      <c r="XA18" s="85"/>
      <c r="XB18" s="85"/>
      <c r="XC18" s="85"/>
      <c r="XD18" s="85"/>
      <c r="XE18" s="85"/>
      <c r="XF18" s="85"/>
      <c r="XG18" s="85"/>
      <c r="XH18" s="85"/>
      <c r="XI18" s="85"/>
      <c r="XJ18" s="85"/>
      <c r="XK18" s="85"/>
      <c r="XL18" s="85"/>
      <c r="XM18" s="85"/>
      <c r="XN18" s="85"/>
      <c r="XO18" s="85"/>
      <c r="XP18" s="85"/>
      <c r="XQ18" s="85"/>
      <c r="XR18" s="85"/>
      <c r="XS18" s="85"/>
      <c r="XT18" s="85"/>
      <c r="XU18" s="85"/>
      <c r="XV18" s="85"/>
      <c r="XW18" s="85"/>
      <c r="XX18" s="85"/>
      <c r="XY18" s="85"/>
      <c r="XZ18" s="85"/>
      <c r="YA18" s="85"/>
      <c r="YB18" s="85"/>
      <c r="YC18" s="85"/>
      <c r="YD18" s="85"/>
      <c r="YE18" s="85"/>
      <c r="YF18" s="85"/>
      <c r="YG18" s="85"/>
      <c r="YH18" s="85"/>
      <c r="YI18" s="85"/>
      <c r="YJ18" s="85"/>
      <c r="YK18" s="85"/>
      <c r="YL18" s="85"/>
      <c r="YM18" s="85"/>
      <c r="YN18" s="85"/>
      <c r="YO18" s="85"/>
      <c r="YP18" s="85"/>
      <c r="YQ18" s="85"/>
      <c r="YR18" s="85"/>
      <c r="YS18" s="85"/>
      <c r="YT18" s="85"/>
      <c r="YU18" s="85"/>
      <c r="YV18" s="85"/>
      <c r="YW18" s="85"/>
      <c r="YX18" s="85"/>
      <c r="YY18" s="85"/>
      <c r="YZ18" s="85"/>
      <c r="ZA18" s="85"/>
      <c r="ZB18" s="85"/>
      <c r="ZC18" s="85"/>
      <c r="ZD18" s="85"/>
      <c r="ZE18" s="85"/>
      <c r="ZF18" s="85"/>
      <c r="ZG18" s="85"/>
      <c r="ZH18" s="85"/>
      <c r="ZI18" s="85"/>
      <c r="ZJ18" s="85"/>
      <c r="ZK18" s="85"/>
      <c r="ZL18" s="85"/>
      <c r="ZM18" s="85"/>
      <c r="ZN18" s="85"/>
      <c r="ZO18" s="85"/>
      <c r="ZP18" s="85"/>
      <c r="ZQ18" s="85"/>
      <c r="ZR18" s="85"/>
      <c r="ZS18" s="85"/>
      <c r="ZT18" s="85"/>
      <c r="ZU18" s="85"/>
      <c r="ZV18" s="85"/>
      <c r="ZW18" s="85"/>
      <c r="ZX18" s="85"/>
      <c r="ZY18" s="85"/>
      <c r="ZZ18" s="85"/>
      <c r="AAA18" s="85"/>
      <c r="AAB18" s="85"/>
      <c r="AAC18" s="85"/>
      <c r="AAD18" s="85"/>
      <c r="AAE18" s="85"/>
      <c r="AAF18" s="85"/>
      <c r="AAG18" s="85"/>
      <c r="AAH18" s="85"/>
      <c r="AAI18" s="85"/>
      <c r="AAJ18" s="85"/>
      <c r="AAK18" s="85"/>
      <c r="AAL18" s="85"/>
      <c r="AAM18" s="85"/>
      <c r="AAN18" s="85"/>
      <c r="AAO18" s="85"/>
      <c r="AAP18" s="85"/>
      <c r="AAQ18" s="85"/>
      <c r="AAR18" s="85"/>
      <c r="AAS18" s="85"/>
      <c r="AAT18" s="85"/>
      <c r="AAU18" s="85"/>
      <c r="AAV18" s="85"/>
      <c r="AAW18" s="85"/>
      <c r="AAX18" s="85"/>
      <c r="AAY18" s="85"/>
      <c r="AAZ18" s="85"/>
      <c r="ABA18" s="85"/>
      <c r="ABB18" s="85"/>
      <c r="ABC18" s="85"/>
      <c r="ABD18" s="85"/>
      <c r="ABE18" s="85"/>
      <c r="ABF18" s="85"/>
      <c r="ABG18" s="85"/>
      <c r="ABH18" s="85"/>
      <c r="ABI18" s="85"/>
      <c r="ABJ18" s="85"/>
      <c r="ABK18" s="85"/>
      <c r="ABL18" s="85"/>
      <c r="ABM18" s="85"/>
      <c r="ABN18" s="85"/>
      <c r="ABO18" s="85"/>
      <c r="ABP18" s="85"/>
      <c r="ABQ18" s="85"/>
      <c r="ABR18" s="85"/>
      <c r="ABS18" s="85"/>
      <c r="ABT18" s="85"/>
      <c r="ABU18" s="85"/>
      <c r="ABV18" s="85"/>
      <c r="ABW18" s="85"/>
      <c r="ABX18" s="85"/>
      <c r="ABY18" s="85"/>
      <c r="ABZ18" s="85"/>
      <c r="ACA18" s="85"/>
      <c r="ACB18" s="85"/>
      <c r="ACC18" s="85"/>
      <c r="ACD18" s="85"/>
      <c r="ACE18" s="85"/>
      <c r="ACF18" s="85"/>
      <c r="ACG18" s="85"/>
      <c r="ACH18" s="85"/>
      <c r="ACI18" s="85"/>
      <c r="ACJ18" s="85"/>
      <c r="ACK18" s="85"/>
      <c r="ACL18" s="85"/>
      <c r="ACM18" s="85"/>
      <c r="ACN18" s="85"/>
      <c r="ACO18" s="85"/>
      <c r="ACP18" s="85"/>
      <c r="ACQ18" s="85"/>
      <c r="ACR18" s="85"/>
      <c r="ACS18" s="85"/>
      <c r="ACT18" s="85"/>
      <c r="ACU18" s="85"/>
      <c r="ACV18" s="85"/>
      <c r="ACW18" s="85"/>
      <c r="ACX18" s="85"/>
      <c r="ACY18" s="85"/>
      <c r="ACZ18" s="85"/>
      <c r="ADA18" s="85"/>
      <c r="ADB18" s="85"/>
      <c r="ADC18" s="85"/>
      <c r="ADD18" s="85"/>
      <c r="ADE18" s="85"/>
      <c r="ADF18" s="85"/>
      <c r="ADG18" s="85"/>
      <c r="ADH18" s="85"/>
      <c r="ADI18" s="85"/>
      <c r="ADJ18" s="85"/>
      <c r="ADK18" s="85"/>
      <c r="ADL18" s="85"/>
      <c r="ADM18" s="85"/>
      <c r="ADN18" s="85"/>
      <c r="ADO18" s="85"/>
      <c r="ADP18" s="85"/>
      <c r="ADQ18" s="85"/>
      <c r="ADR18" s="85"/>
      <c r="ADS18" s="85"/>
      <c r="ADT18" s="85"/>
      <c r="ADU18" s="85"/>
      <c r="ADV18" s="85"/>
      <c r="ADW18" s="85"/>
      <c r="ADX18" s="85"/>
      <c r="ADY18" s="85"/>
      <c r="ADZ18" s="85"/>
      <c r="AEA18" s="85"/>
      <c r="AEB18" s="85"/>
      <c r="AEC18" s="85"/>
      <c r="AED18" s="85"/>
      <c r="AEE18" s="85"/>
      <c r="AEF18" s="85"/>
      <c r="AEG18" s="85"/>
      <c r="AEH18" s="85"/>
      <c r="AEI18" s="85"/>
      <c r="AEJ18" s="85"/>
      <c r="AEK18" s="85"/>
      <c r="AEL18" s="85"/>
      <c r="AEM18" s="85"/>
      <c r="AEN18" s="85"/>
      <c r="AEO18" s="85"/>
      <c r="AEP18" s="85"/>
      <c r="AEQ18" s="85"/>
      <c r="AER18" s="85"/>
      <c r="AES18" s="85"/>
      <c r="AET18" s="85"/>
      <c r="AEU18" s="85"/>
      <c r="AEV18" s="85"/>
      <c r="AEW18" s="85"/>
      <c r="AEX18" s="85"/>
      <c r="AEY18" s="85"/>
      <c r="AEZ18" s="85"/>
      <c r="AFA18" s="85"/>
      <c r="AFB18" s="85"/>
      <c r="AFC18" s="85"/>
      <c r="AFD18" s="85"/>
      <c r="AFE18" s="85"/>
      <c r="AFF18" s="85"/>
      <c r="AFG18" s="85"/>
      <c r="AFH18" s="85"/>
      <c r="AFI18" s="85"/>
      <c r="AFJ18" s="85"/>
      <c r="AFK18" s="85"/>
      <c r="AFL18" s="85"/>
      <c r="AFM18" s="85"/>
      <c r="AFN18" s="85"/>
      <c r="AFO18" s="85"/>
      <c r="AFP18" s="85"/>
      <c r="AFQ18" s="85"/>
      <c r="AFR18" s="85"/>
      <c r="AFS18" s="85"/>
      <c r="AFT18" s="85"/>
      <c r="AFU18" s="85"/>
      <c r="AFV18" s="85"/>
      <c r="AFW18" s="85"/>
      <c r="AFX18" s="85"/>
      <c r="AFY18" s="85"/>
      <c r="AFZ18" s="85"/>
      <c r="AGA18" s="85"/>
      <c r="AGB18" s="85"/>
      <c r="AGC18" s="85"/>
      <c r="AGD18" s="85"/>
      <c r="AGE18" s="85"/>
      <c r="AGF18" s="85"/>
      <c r="AGG18" s="85"/>
      <c r="AGH18" s="85"/>
      <c r="AGI18" s="85"/>
      <c r="AGJ18" s="85"/>
      <c r="AGK18" s="85"/>
      <c r="AGL18" s="85"/>
      <c r="AGM18" s="85"/>
      <c r="AGN18" s="85"/>
      <c r="AGO18" s="85"/>
      <c r="AGP18" s="85"/>
      <c r="AGQ18" s="85"/>
      <c r="AGR18" s="85"/>
      <c r="AGS18" s="85"/>
      <c r="AGT18" s="85"/>
      <c r="AGU18" s="85"/>
      <c r="AGV18" s="85"/>
      <c r="AGW18" s="85"/>
      <c r="AGX18" s="85"/>
      <c r="AGY18" s="85"/>
      <c r="AGZ18" s="85"/>
      <c r="AHA18" s="85"/>
      <c r="AHB18" s="85"/>
      <c r="AHC18" s="85"/>
      <c r="AHD18" s="85"/>
      <c r="AHE18" s="85"/>
      <c r="AHF18" s="85"/>
      <c r="AHG18" s="85"/>
      <c r="AHH18" s="85"/>
      <c r="AHI18" s="85"/>
      <c r="AHJ18" s="85"/>
      <c r="AHK18" s="85"/>
      <c r="AHL18" s="85"/>
      <c r="AHM18" s="85"/>
      <c r="AHN18" s="85"/>
      <c r="AHO18" s="85"/>
      <c r="AHP18" s="85"/>
      <c r="AHQ18" s="85"/>
      <c r="AHR18" s="85"/>
      <c r="AHS18" s="85"/>
      <c r="AHT18" s="85"/>
      <c r="AHU18" s="85"/>
      <c r="AHV18" s="85"/>
      <c r="AHW18" s="85"/>
      <c r="AHX18" s="85"/>
      <c r="AHY18" s="85"/>
      <c r="AHZ18" s="85"/>
      <c r="AIA18" s="85"/>
      <c r="AIB18" s="85"/>
      <c r="AIC18" s="85"/>
      <c r="AID18" s="85"/>
      <c r="AIE18" s="85"/>
      <c r="AIF18" s="85"/>
      <c r="AIG18" s="85"/>
      <c r="AIH18" s="85"/>
      <c r="AII18" s="85"/>
      <c r="AIJ18" s="85"/>
      <c r="AIK18" s="85"/>
      <c r="AIL18" s="85"/>
      <c r="AIM18" s="85"/>
      <c r="AIN18" s="85"/>
      <c r="AIO18" s="85"/>
      <c r="AIP18" s="85"/>
      <c r="AIQ18" s="85"/>
      <c r="AIR18" s="85"/>
      <c r="AIS18" s="85"/>
      <c r="AIT18" s="85"/>
      <c r="AIU18" s="85"/>
      <c r="AIV18" s="85"/>
      <c r="AIW18" s="85"/>
      <c r="AIX18" s="85"/>
      <c r="AIY18" s="85"/>
      <c r="AIZ18" s="85"/>
      <c r="AJA18" s="85"/>
      <c r="AJB18" s="85"/>
      <c r="AJC18" s="85"/>
      <c r="AJD18" s="85"/>
      <c r="AJE18" s="85"/>
      <c r="AJF18" s="85"/>
      <c r="AJG18" s="85"/>
      <c r="AJH18" s="85"/>
      <c r="AJI18" s="85"/>
      <c r="AJJ18" s="85"/>
      <c r="AJK18" s="85"/>
      <c r="AJL18" s="85"/>
      <c r="AJM18" s="85"/>
      <c r="AJN18" s="85"/>
      <c r="AJO18" s="85"/>
      <c r="AJP18" s="85"/>
      <c r="AJQ18" s="85"/>
      <c r="AJR18" s="85"/>
      <c r="AJS18" s="85"/>
      <c r="AJT18" s="85"/>
      <c r="AJU18" s="85"/>
      <c r="AJV18" s="85"/>
      <c r="AJW18" s="85"/>
      <c r="AJX18" s="85"/>
      <c r="AJY18" s="85"/>
      <c r="AJZ18" s="85"/>
      <c r="AKA18" s="85"/>
      <c r="AKB18" s="85"/>
      <c r="AKC18" s="85"/>
      <c r="AKD18" s="85"/>
      <c r="AKE18" s="85"/>
      <c r="AKF18" s="85"/>
      <c r="AKG18" s="85"/>
      <c r="AKH18" s="85"/>
      <c r="AKI18" s="85"/>
      <c r="AKJ18" s="85"/>
      <c r="AKK18" s="85"/>
      <c r="AKL18" s="85"/>
      <c r="AKM18" s="85"/>
      <c r="AKN18" s="85"/>
      <c r="AKO18" s="85"/>
      <c r="AKP18" s="85"/>
      <c r="AKQ18" s="85"/>
      <c r="AKR18" s="85"/>
      <c r="AKS18" s="85"/>
      <c r="AKT18" s="85"/>
      <c r="AKU18" s="85"/>
      <c r="AKV18" s="85"/>
      <c r="AKW18" s="85"/>
      <c r="AKX18" s="85"/>
      <c r="AKY18" s="85"/>
      <c r="AKZ18" s="85"/>
      <c r="ALA18" s="85"/>
      <c r="ALB18" s="85"/>
      <c r="ALC18" s="85"/>
      <c r="ALD18" s="85"/>
      <c r="ALE18" s="85"/>
      <c r="ALF18" s="85"/>
      <c r="ALG18" s="85"/>
      <c r="ALH18" s="85"/>
      <c r="ALI18" s="85"/>
      <c r="ALJ18" s="85"/>
      <c r="ALK18" s="85"/>
      <c r="ALL18" s="85"/>
      <c r="ALM18" s="85"/>
      <c r="ALN18" s="85"/>
      <c r="ALO18" s="85"/>
      <c r="ALP18" s="85"/>
      <c r="ALQ18" s="85"/>
      <c r="ALR18" s="85"/>
      <c r="ALS18" s="85"/>
      <c r="ALT18" s="85"/>
      <c r="ALU18" s="85"/>
      <c r="ALV18" s="85"/>
      <c r="ALW18" s="85"/>
      <c r="ALX18" s="85"/>
      <c r="ALY18" s="85"/>
      <c r="ALZ18" s="85"/>
      <c r="AMA18" s="85"/>
      <c r="AMB18" s="85"/>
      <c r="AMC18" s="85"/>
      <c r="AMD18" s="85"/>
      <c r="AME18" s="85"/>
      <c r="AMF18" s="85"/>
      <c r="AMG18" s="85"/>
      <c r="AMH18" s="85"/>
      <c r="AMI18" s="85"/>
      <c r="AMJ18" s="85"/>
      <c r="AMK18" s="85"/>
      <c r="AML18" s="85"/>
      <c r="AMM18" s="85"/>
    </row>
    <row r="19" spans="1:1027" s="2" customFormat="1" ht="50.1" customHeight="1">
      <c r="A19" s="15">
        <v>11</v>
      </c>
      <c r="B19" s="15" t="s">
        <v>40</v>
      </c>
      <c r="C19" s="16" t="s">
        <v>41</v>
      </c>
      <c r="D19" s="16">
        <v>111</v>
      </c>
      <c r="E19" s="15">
        <v>647</v>
      </c>
      <c r="F19" s="17">
        <v>151.05000000000001</v>
      </c>
      <c r="G19" s="17">
        <v>8.1300000000000008</v>
      </c>
      <c r="H19" s="17">
        <v>0</v>
      </c>
      <c r="I19" s="15" t="s">
        <v>42</v>
      </c>
      <c r="J19" s="15" t="s">
        <v>42</v>
      </c>
      <c r="K19" s="15">
        <v>112.81</v>
      </c>
      <c r="L19" s="36">
        <f t="shared" si="0"/>
        <v>1214.28684</v>
      </c>
      <c r="M19" s="15">
        <v>42.05</v>
      </c>
      <c r="N19" s="38">
        <f>M19*N$8</f>
        <v>452.62619999999998</v>
      </c>
      <c r="O19" s="37">
        <f t="shared" si="17"/>
        <v>194.17</v>
      </c>
      <c r="P19" s="37">
        <f t="shared" si="10"/>
        <v>271.89738162791599</v>
      </c>
      <c r="Q19" s="18">
        <f t="shared" si="2"/>
        <v>2926.7034158428801</v>
      </c>
      <c r="R19" s="15">
        <v>90.43</v>
      </c>
      <c r="S19" s="15">
        <v>92.99</v>
      </c>
      <c r="T19" s="15">
        <v>10.75</v>
      </c>
      <c r="U19" s="37">
        <f t="shared" si="3"/>
        <v>194.17</v>
      </c>
      <c r="V19" s="36">
        <f t="shared" si="4"/>
        <v>973.38851999999997</v>
      </c>
      <c r="W19" s="36">
        <f t="shared" si="5"/>
        <v>1000.94436</v>
      </c>
      <c r="X19" s="36">
        <f t="shared" si="6"/>
        <v>115.71299999999999</v>
      </c>
      <c r="Y19" s="17">
        <f t="shared" si="7"/>
        <v>2090.0458800000001</v>
      </c>
      <c r="Z19" s="68">
        <v>2090</v>
      </c>
      <c r="AA19" s="37">
        <f t="shared" si="8"/>
        <v>117.03738162791601</v>
      </c>
      <c r="AB19" s="38">
        <f t="shared" si="9"/>
        <v>1259.7903758428799</v>
      </c>
      <c r="AC19" s="15"/>
      <c r="AD19" s="38">
        <f>F19*AC$8</f>
        <v>1625.9022</v>
      </c>
      <c r="AE19" s="17">
        <v>8.1300000000000008</v>
      </c>
      <c r="AF19" s="38">
        <f>AE19*AC$8</f>
        <v>87.511319999999998</v>
      </c>
      <c r="AG19" s="18">
        <v>1</v>
      </c>
      <c r="AH19" s="87" t="s">
        <v>43</v>
      </c>
      <c r="AI19" s="83">
        <v>23.35</v>
      </c>
      <c r="AJ19" s="38">
        <f>AI19*AC$8</f>
        <v>251.33940000000001</v>
      </c>
      <c r="AK19" s="84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  <c r="KH19" s="85"/>
      <c r="KI19" s="85"/>
      <c r="KJ19" s="85"/>
      <c r="KK19" s="85"/>
      <c r="KL19" s="85"/>
      <c r="KM19" s="85"/>
      <c r="KN19" s="85"/>
      <c r="KO19" s="85"/>
      <c r="KP19" s="85"/>
      <c r="KQ19" s="85"/>
      <c r="KR19" s="85"/>
      <c r="KS19" s="85"/>
      <c r="KT19" s="85"/>
      <c r="KU19" s="85"/>
      <c r="KV19" s="85"/>
      <c r="KW19" s="85"/>
      <c r="KX19" s="85"/>
      <c r="KY19" s="85"/>
      <c r="KZ19" s="85"/>
      <c r="LA19" s="85"/>
      <c r="LB19" s="85"/>
      <c r="LC19" s="85"/>
      <c r="LD19" s="85"/>
      <c r="LE19" s="85"/>
      <c r="LF19" s="85"/>
      <c r="LG19" s="85"/>
      <c r="LH19" s="85"/>
      <c r="LI19" s="85"/>
      <c r="LJ19" s="85"/>
      <c r="LK19" s="85"/>
      <c r="LL19" s="85"/>
      <c r="LM19" s="85"/>
      <c r="LN19" s="85"/>
      <c r="LO19" s="85"/>
      <c r="LP19" s="85"/>
      <c r="LQ19" s="85"/>
      <c r="LR19" s="85"/>
      <c r="LS19" s="85"/>
      <c r="LT19" s="85"/>
      <c r="LU19" s="85"/>
      <c r="LV19" s="85"/>
      <c r="LW19" s="85"/>
      <c r="LX19" s="85"/>
      <c r="LY19" s="85"/>
      <c r="LZ19" s="85"/>
      <c r="MA19" s="85"/>
      <c r="MB19" s="85"/>
      <c r="MC19" s="85"/>
      <c r="MD19" s="85"/>
      <c r="ME19" s="85"/>
      <c r="MF19" s="85"/>
      <c r="MG19" s="85"/>
      <c r="MH19" s="85"/>
      <c r="MI19" s="85"/>
      <c r="MJ19" s="85"/>
      <c r="MK19" s="85"/>
      <c r="ML19" s="85"/>
      <c r="MM19" s="85"/>
      <c r="MN19" s="85"/>
      <c r="MO19" s="85"/>
      <c r="MP19" s="85"/>
      <c r="MQ19" s="85"/>
      <c r="MR19" s="85"/>
      <c r="MS19" s="85"/>
      <c r="MT19" s="85"/>
      <c r="MU19" s="85"/>
      <c r="MV19" s="85"/>
      <c r="MW19" s="85"/>
      <c r="MX19" s="85"/>
      <c r="MY19" s="85"/>
      <c r="MZ19" s="85"/>
      <c r="NA19" s="85"/>
      <c r="NB19" s="85"/>
      <c r="NC19" s="85"/>
      <c r="ND19" s="85"/>
      <c r="NE19" s="85"/>
      <c r="NF19" s="85"/>
      <c r="NG19" s="85"/>
      <c r="NH19" s="85"/>
      <c r="NI19" s="85"/>
      <c r="NJ19" s="85"/>
      <c r="NK19" s="85"/>
      <c r="NL19" s="85"/>
      <c r="NM19" s="85"/>
      <c r="NN19" s="85"/>
      <c r="NO19" s="85"/>
      <c r="NP19" s="85"/>
      <c r="NQ19" s="85"/>
      <c r="NR19" s="85"/>
      <c r="NS19" s="85"/>
      <c r="NT19" s="85"/>
      <c r="NU19" s="85"/>
      <c r="NV19" s="85"/>
      <c r="NW19" s="85"/>
      <c r="NX19" s="85"/>
      <c r="NY19" s="85"/>
      <c r="NZ19" s="85"/>
      <c r="OA19" s="85"/>
      <c r="OB19" s="85"/>
      <c r="OC19" s="85"/>
      <c r="OD19" s="85"/>
      <c r="OE19" s="85"/>
      <c r="OF19" s="85"/>
      <c r="OG19" s="85"/>
      <c r="OH19" s="85"/>
      <c r="OI19" s="85"/>
      <c r="OJ19" s="85"/>
      <c r="OK19" s="85"/>
      <c r="OL19" s="85"/>
      <c r="OM19" s="85"/>
      <c r="ON19" s="85"/>
      <c r="OO19" s="85"/>
      <c r="OP19" s="85"/>
      <c r="OQ19" s="85"/>
      <c r="OR19" s="85"/>
      <c r="OS19" s="85"/>
      <c r="OT19" s="85"/>
      <c r="OU19" s="85"/>
      <c r="OV19" s="85"/>
      <c r="OW19" s="85"/>
      <c r="OX19" s="85"/>
      <c r="OY19" s="85"/>
      <c r="OZ19" s="85"/>
      <c r="PA19" s="85"/>
      <c r="PB19" s="85"/>
      <c r="PC19" s="85"/>
      <c r="PD19" s="85"/>
      <c r="PE19" s="85"/>
      <c r="PF19" s="85"/>
      <c r="PG19" s="85"/>
      <c r="PH19" s="85"/>
      <c r="PI19" s="85"/>
      <c r="PJ19" s="85"/>
      <c r="PK19" s="85"/>
      <c r="PL19" s="85"/>
      <c r="PM19" s="85"/>
      <c r="PN19" s="85"/>
      <c r="PO19" s="85"/>
      <c r="PP19" s="85"/>
      <c r="PQ19" s="85"/>
      <c r="PR19" s="85"/>
      <c r="PS19" s="85"/>
      <c r="PT19" s="85"/>
      <c r="PU19" s="85"/>
      <c r="PV19" s="85"/>
      <c r="PW19" s="85"/>
      <c r="PX19" s="85"/>
      <c r="PY19" s="85"/>
      <c r="PZ19" s="85"/>
      <c r="QA19" s="85"/>
      <c r="QB19" s="85"/>
      <c r="QC19" s="85"/>
      <c r="QD19" s="85"/>
      <c r="QE19" s="85"/>
      <c r="QF19" s="85"/>
      <c r="QG19" s="85"/>
      <c r="QH19" s="85"/>
      <c r="QI19" s="85"/>
      <c r="QJ19" s="85"/>
      <c r="QK19" s="85"/>
      <c r="QL19" s="85"/>
      <c r="QM19" s="85"/>
      <c r="QN19" s="85"/>
      <c r="QO19" s="85"/>
      <c r="QP19" s="85"/>
      <c r="QQ19" s="85"/>
      <c r="QR19" s="85"/>
      <c r="QS19" s="85"/>
      <c r="QT19" s="85"/>
      <c r="QU19" s="85"/>
      <c r="QV19" s="85"/>
      <c r="QW19" s="85"/>
      <c r="QX19" s="85"/>
      <c r="QY19" s="85"/>
      <c r="QZ19" s="85"/>
      <c r="RA19" s="85"/>
      <c r="RB19" s="85"/>
      <c r="RC19" s="85"/>
      <c r="RD19" s="85"/>
      <c r="RE19" s="85"/>
      <c r="RF19" s="85"/>
      <c r="RG19" s="85"/>
      <c r="RH19" s="85"/>
      <c r="RI19" s="85"/>
      <c r="RJ19" s="85"/>
      <c r="RK19" s="85"/>
      <c r="RL19" s="85"/>
      <c r="RM19" s="85"/>
      <c r="RN19" s="85"/>
      <c r="RO19" s="85"/>
      <c r="RP19" s="85"/>
      <c r="RQ19" s="85"/>
      <c r="RR19" s="85"/>
      <c r="RS19" s="85"/>
      <c r="RT19" s="85"/>
      <c r="RU19" s="85"/>
      <c r="RV19" s="85"/>
      <c r="RW19" s="85"/>
      <c r="RX19" s="85"/>
      <c r="RY19" s="85"/>
      <c r="RZ19" s="85"/>
      <c r="SA19" s="85"/>
      <c r="SB19" s="85"/>
      <c r="SC19" s="85"/>
      <c r="SD19" s="85"/>
      <c r="SE19" s="85"/>
      <c r="SF19" s="85"/>
      <c r="SG19" s="85"/>
      <c r="SH19" s="85"/>
      <c r="SI19" s="85"/>
      <c r="SJ19" s="85"/>
      <c r="SK19" s="85"/>
      <c r="SL19" s="85"/>
      <c r="SM19" s="85"/>
      <c r="SN19" s="85"/>
      <c r="SO19" s="85"/>
      <c r="SP19" s="85"/>
      <c r="SQ19" s="85"/>
      <c r="SR19" s="85"/>
      <c r="SS19" s="85"/>
      <c r="ST19" s="85"/>
      <c r="SU19" s="85"/>
      <c r="SV19" s="85"/>
      <c r="SW19" s="85"/>
      <c r="SX19" s="85"/>
      <c r="SY19" s="85"/>
      <c r="SZ19" s="85"/>
      <c r="TA19" s="85"/>
      <c r="TB19" s="85"/>
      <c r="TC19" s="85"/>
      <c r="TD19" s="85"/>
      <c r="TE19" s="85"/>
      <c r="TF19" s="85"/>
      <c r="TG19" s="85"/>
      <c r="TH19" s="85"/>
      <c r="TI19" s="85"/>
      <c r="TJ19" s="85"/>
      <c r="TK19" s="85"/>
      <c r="TL19" s="85"/>
      <c r="TM19" s="85"/>
      <c r="TN19" s="85"/>
      <c r="TO19" s="85"/>
      <c r="TP19" s="85"/>
      <c r="TQ19" s="85"/>
      <c r="TR19" s="85"/>
      <c r="TS19" s="85"/>
      <c r="TT19" s="85"/>
      <c r="TU19" s="85"/>
      <c r="TV19" s="85"/>
      <c r="TW19" s="85"/>
      <c r="TX19" s="85"/>
      <c r="TY19" s="85"/>
      <c r="TZ19" s="85"/>
      <c r="UA19" s="85"/>
      <c r="UB19" s="85"/>
      <c r="UC19" s="85"/>
      <c r="UD19" s="85"/>
      <c r="UE19" s="85"/>
      <c r="UF19" s="85"/>
      <c r="UG19" s="85"/>
      <c r="UH19" s="85"/>
      <c r="UI19" s="85"/>
      <c r="UJ19" s="85"/>
      <c r="UK19" s="85"/>
      <c r="UL19" s="85"/>
      <c r="UM19" s="85"/>
      <c r="UN19" s="85"/>
      <c r="UO19" s="85"/>
      <c r="UP19" s="85"/>
      <c r="UQ19" s="85"/>
      <c r="UR19" s="85"/>
      <c r="US19" s="85"/>
      <c r="UT19" s="85"/>
      <c r="UU19" s="85"/>
      <c r="UV19" s="85"/>
      <c r="UW19" s="85"/>
      <c r="UX19" s="85"/>
      <c r="UY19" s="85"/>
      <c r="UZ19" s="85"/>
      <c r="VA19" s="85"/>
      <c r="VB19" s="85"/>
      <c r="VC19" s="85"/>
      <c r="VD19" s="85"/>
      <c r="VE19" s="85"/>
      <c r="VF19" s="85"/>
      <c r="VG19" s="85"/>
      <c r="VH19" s="85"/>
      <c r="VI19" s="85"/>
      <c r="VJ19" s="85"/>
      <c r="VK19" s="85"/>
      <c r="VL19" s="85"/>
      <c r="VM19" s="85"/>
      <c r="VN19" s="85"/>
      <c r="VO19" s="85"/>
      <c r="VP19" s="85"/>
      <c r="VQ19" s="85"/>
      <c r="VR19" s="85"/>
      <c r="VS19" s="85"/>
      <c r="VT19" s="85"/>
      <c r="VU19" s="85"/>
      <c r="VV19" s="85"/>
      <c r="VW19" s="85"/>
      <c r="VX19" s="85"/>
      <c r="VY19" s="85"/>
      <c r="VZ19" s="85"/>
      <c r="WA19" s="85"/>
      <c r="WB19" s="85"/>
      <c r="WC19" s="85"/>
      <c r="WD19" s="85"/>
      <c r="WE19" s="85"/>
      <c r="WF19" s="85"/>
      <c r="WG19" s="85"/>
      <c r="WH19" s="85"/>
      <c r="WI19" s="85"/>
      <c r="WJ19" s="85"/>
      <c r="WK19" s="85"/>
      <c r="WL19" s="85"/>
      <c r="WM19" s="85"/>
      <c r="WN19" s="85"/>
      <c r="WO19" s="85"/>
      <c r="WP19" s="85"/>
      <c r="WQ19" s="85"/>
      <c r="WR19" s="85"/>
      <c r="WS19" s="85"/>
      <c r="WT19" s="85"/>
      <c r="WU19" s="85"/>
      <c r="WV19" s="85"/>
      <c r="WW19" s="85"/>
      <c r="WX19" s="85"/>
      <c r="WY19" s="85"/>
      <c r="WZ19" s="85"/>
      <c r="XA19" s="85"/>
      <c r="XB19" s="85"/>
      <c r="XC19" s="85"/>
      <c r="XD19" s="85"/>
      <c r="XE19" s="85"/>
      <c r="XF19" s="85"/>
      <c r="XG19" s="85"/>
      <c r="XH19" s="85"/>
      <c r="XI19" s="85"/>
      <c r="XJ19" s="85"/>
      <c r="XK19" s="85"/>
      <c r="XL19" s="85"/>
      <c r="XM19" s="85"/>
      <c r="XN19" s="85"/>
      <c r="XO19" s="85"/>
      <c r="XP19" s="85"/>
      <c r="XQ19" s="85"/>
      <c r="XR19" s="85"/>
      <c r="XS19" s="85"/>
      <c r="XT19" s="85"/>
      <c r="XU19" s="85"/>
      <c r="XV19" s="85"/>
      <c r="XW19" s="85"/>
      <c r="XX19" s="85"/>
      <c r="XY19" s="85"/>
      <c r="XZ19" s="85"/>
      <c r="YA19" s="85"/>
      <c r="YB19" s="85"/>
      <c r="YC19" s="85"/>
      <c r="YD19" s="85"/>
      <c r="YE19" s="85"/>
      <c r="YF19" s="85"/>
      <c r="YG19" s="85"/>
      <c r="YH19" s="85"/>
      <c r="YI19" s="85"/>
      <c r="YJ19" s="85"/>
      <c r="YK19" s="85"/>
      <c r="YL19" s="85"/>
      <c r="YM19" s="85"/>
      <c r="YN19" s="85"/>
      <c r="YO19" s="85"/>
      <c r="YP19" s="85"/>
      <c r="YQ19" s="85"/>
      <c r="YR19" s="85"/>
      <c r="YS19" s="85"/>
      <c r="YT19" s="85"/>
      <c r="YU19" s="85"/>
      <c r="YV19" s="85"/>
      <c r="YW19" s="85"/>
      <c r="YX19" s="85"/>
      <c r="YY19" s="85"/>
      <c r="YZ19" s="85"/>
      <c r="ZA19" s="85"/>
      <c r="ZB19" s="85"/>
      <c r="ZC19" s="85"/>
      <c r="ZD19" s="85"/>
      <c r="ZE19" s="85"/>
      <c r="ZF19" s="85"/>
      <c r="ZG19" s="85"/>
      <c r="ZH19" s="85"/>
      <c r="ZI19" s="85"/>
      <c r="ZJ19" s="85"/>
      <c r="ZK19" s="85"/>
      <c r="ZL19" s="85"/>
      <c r="ZM19" s="85"/>
      <c r="ZN19" s="85"/>
      <c r="ZO19" s="85"/>
      <c r="ZP19" s="85"/>
      <c r="ZQ19" s="85"/>
      <c r="ZR19" s="85"/>
      <c r="ZS19" s="85"/>
      <c r="ZT19" s="85"/>
      <c r="ZU19" s="85"/>
      <c r="ZV19" s="85"/>
      <c r="ZW19" s="85"/>
      <c r="ZX19" s="85"/>
      <c r="ZY19" s="85"/>
      <c r="ZZ19" s="85"/>
      <c r="AAA19" s="85"/>
      <c r="AAB19" s="85"/>
      <c r="AAC19" s="85"/>
      <c r="AAD19" s="85"/>
      <c r="AAE19" s="85"/>
      <c r="AAF19" s="85"/>
      <c r="AAG19" s="85"/>
      <c r="AAH19" s="85"/>
      <c r="AAI19" s="85"/>
      <c r="AAJ19" s="85"/>
      <c r="AAK19" s="85"/>
      <c r="AAL19" s="85"/>
      <c r="AAM19" s="85"/>
      <c r="AAN19" s="85"/>
      <c r="AAO19" s="85"/>
      <c r="AAP19" s="85"/>
      <c r="AAQ19" s="85"/>
      <c r="AAR19" s="85"/>
      <c r="AAS19" s="85"/>
      <c r="AAT19" s="85"/>
      <c r="AAU19" s="85"/>
      <c r="AAV19" s="85"/>
      <c r="AAW19" s="85"/>
      <c r="AAX19" s="85"/>
      <c r="AAY19" s="85"/>
      <c r="AAZ19" s="85"/>
      <c r="ABA19" s="85"/>
      <c r="ABB19" s="85"/>
      <c r="ABC19" s="85"/>
      <c r="ABD19" s="85"/>
      <c r="ABE19" s="85"/>
      <c r="ABF19" s="85"/>
      <c r="ABG19" s="85"/>
      <c r="ABH19" s="85"/>
      <c r="ABI19" s="85"/>
      <c r="ABJ19" s="85"/>
      <c r="ABK19" s="85"/>
      <c r="ABL19" s="85"/>
      <c r="ABM19" s="85"/>
      <c r="ABN19" s="85"/>
      <c r="ABO19" s="85"/>
      <c r="ABP19" s="85"/>
      <c r="ABQ19" s="85"/>
      <c r="ABR19" s="85"/>
      <c r="ABS19" s="85"/>
      <c r="ABT19" s="85"/>
      <c r="ABU19" s="85"/>
      <c r="ABV19" s="85"/>
      <c r="ABW19" s="85"/>
      <c r="ABX19" s="85"/>
      <c r="ABY19" s="85"/>
      <c r="ABZ19" s="85"/>
      <c r="ACA19" s="85"/>
      <c r="ACB19" s="85"/>
      <c r="ACC19" s="85"/>
      <c r="ACD19" s="85"/>
      <c r="ACE19" s="85"/>
      <c r="ACF19" s="85"/>
      <c r="ACG19" s="85"/>
      <c r="ACH19" s="85"/>
      <c r="ACI19" s="85"/>
      <c r="ACJ19" s="85"/>
      <c r="ACK19" s="85"/>
      <c r="ACL19" s="85"/>
      <c r="ACM19" s="85"/>
      <c r="ACN19" s="85"/>
      <c r="ACO19" s="85"/>
      <c r="ACP19" s="85"/>
      <c r="ACQ19" s="85"/>
      <c r="ACR19" s="85"/>
      <c r="ACS19" s="85"/>
      <c r="ACT19" s="85"/>
      <c r="ACU19" s="85"/>
      <c r="ACV19" s="85"/>
      <c r="ACW19" s="85"/>
      <c r="ACX19" s="85"/>
      <c r="ACY19" s="85"/>
      <c r="ACZ19" s="85"/>
      <c r="ADA19" s="85"/>
      <c r="ADB19" s="85"/>
      <c r="ADC19" s="85"/>
      <c r="ADD19" s="85"/>
      <c r="ADE19" s="85"/>
      <c r="ADF19" s="85"/>
      <c r="ADG19" s="85"/>
      <c r="ADH19" s="85"/>
      <c r="ADI19" s="85"/>
      <c r="ADJ19" s="85"/>
      <c r="ADK19" s="85"/>
      <c r="ADL19" s="85"/>
      <c r="ADM19" s="85"/>
      <c r="ADN19" s="85"/>
      <c r="ADO19" s="85"/>
      <c r="ADP19" s="85"/>
      <c r="ADQ19" s="85"/>
      <c r="ADR19" s="85"/>
      <c r="ADS19" s="85"/>
      <c r="ADT19" s="85"/>
      <c r="ADU19" s="85"/>
      <c r="ADV19" s="85"/>
      <c r="ADW19" s="85"/>
      <c r="ADX19" s="85"/>
      <c r="ADY19" s="85"/>
      <c r="ADZ19" s="85"/>
      <c r="AEA19" s="85"/>
      <c r="AEB19" s="85"/>
      <c r="AEC19" s="85"/>
      <c r="AED19" s="85"/>
      <c r="AEE19" s="85"/>
      <c r="AEF19" s="85"/>
      <c r="AEG19" s="85"/>
      <c r="AEH19" s="85"/>
      <c r="AEI19" s="85"/>
      <c r="AEJ19" s="85"/>
      <c r="AEK19" s="85"/>
      <c r="AEL19" s="85"/>
      <c r="AEM19" s="85"/>
      <c r="AEN19" s="85"/>
      <c r="AEO19" s="85"/>
      <c r="AEP19" s="85"/>
      <c r="AEQ19" s="85"/>
      <c r="AER19" s="85"/>
      <c r="AES19" s="85"/>
      <c r="AET19" s="85"/>
      <c r="AEU19" s="85"/>
      <c r="AEV19" s="85"/>
      <c r="AEW19" s="85"/>
      <c r="AEX19" s="85"/>
      <c r="AEY19" s="85"/>
      <c r="AEZ19" s="85"/>
      <c r="AFA19" s="85"/>
      <c r="AFB19" s="85"/>
      <c r="AFC19" s="85"/>
      <c r="AFD19" s="85"/>
      <c r="AFE19" s="85"/>
      <c r="AFF19" s="85"/>
      <c r="AFG19" s="85"/>
      <c r="AFH19" s="85"/>
      <c r="AFI19" s="85"/>
      <c r="AFJ19" s="85"/>
      <c r="AFK19" s="85"/>
      <c r="AFL19" s="85"/>
      <c r="AFM19" s="85"/>
      <c r="AFN19" s="85"/>
      <c r="AFO19" s="85"/>
      <c r="AFP19" s="85"/>
      <c r="AFQ19" s="85"/>
      <c r="AFR19" s="85"/>
      <c r="AFS19" s="85"/>
      <c r="AFT19" s="85"/>
      <c r="AFU19" s="85"/>
      <c r="AFV19" s="85"/>
      <c r="AFW19" s="85"/>
      <c r="AFX19" s="85"/>
      <c r="AFY19" s="85"/>
      <c r="AFZ19" s="85"/>
      <c r="AGA19" s="85"/>
      <c r="AGB19" s="85"/>
      <c r="AGC19" s="85"/>
      <c r="AGD19" s="85"/>
      <c r="AGE19" s="85"/>
      <c r="AGF19" s="85"/>
      <c r="AGG19" s="85"/>
      <c r="AGH19" s="85"/>
      <c r="AGI19" s="85"/>
      <c r="AGJ19" s="85"/>
      <c r="AGK19" s="85"/>
      <c r="AGL19" s="85"/>
      <c r="AGM19" s="85"/>
      <c r="AGN19" s="85"/>
      <c r="AGO19" s="85"/>
      <c r="AGP19" s="85"/>
      <c r="AGQ19" s="85"/>
      <c r="AGR19" s="85"/>
      <c r="AGS19" s="85"/>
      <c r="AGT19" s="85"/>
      <c r="AGU19" s="85"/>
      <c r="AGV19" s="85"/>
      <c r="AGW19" s="85"/>
      <c r="AGX19" s="85"/>
      <c r="AGY19" s="85"/>
      <c r="AGZ19" s="85"/>
      <c r="AHA19" s="85"/>
      <c r="AHB19" s="85"/>
      <c r="AHC19" s="85"/>
      <c r="AHD19" s="85"/>
      <c r="AHE19" s="85"/>
      <c r="AHF19" s="85"/>
      <c r="AHG19" s="85"/>
      <c r="AHH19" s="85"/>
      <c r="AHI19" s="85"/>
      <c r="AHJ19" s="85"/>
      <c r="AHK19" s="85"/>
      <c r="AHL19" s="85"/>
      <c r="AHM19" s="85"/>
      <c r="AHN19" s="85"/>
      <c r="AHO19" s="85"/>
      <c r="AHP19" s="85"/>
      <c r="AHQ19" s="85"/>
      <c r="AHR19" s="85"/>
      <c r="AHS19" s="85"/>
      <c r="AHT19" s="85"/>
      <c r="AHU19" s="85"/>
      <c r="AHV19" s="85"/>
      <c r="AHW19" s="85"/>
      <c r="AHX19" s="85"/>
      <c r="AHY19" s="85"/>
      <c r="AHZ19" s="85"/>
      <c r="AIA19" s="85"/>
      <c r="AIB19" s="85"/>
      <c r="AIC19" s="85"/>
      <c r="AID19" s="85"/>
      <c r="AIE19" s="85"/>
      <c r="AIF19" s="85"/>
      <c r="AIG19" s="85"/>
      <c r="AIH19" s="85"/>
      <c r="AII19" s="85"/>
      <c r="AIJ19" s="85"/>
      <c r="AIK19" s="85"/>
      <c r="AIL19" s="85"/>
      <c r="AIM19" s="85"/>
      <c r="AIN19" s="85"/>
      <c r="AIO19" s="85"/>
      <c r="AIP19" s="85"/>
      <c r="AIQ19" s="85"/>
      <c r="AIR19" s="85"/>
      <c r="AIS19" s="85"/>
      <c r="AIT19" s="85"/>
      <c r="AIU19" s="85"/>
      <c r="AIV19" s="85"/>
      <c r="AIW19" s="85"/>
      <c r="AIX19" s="85"/>
      <c r="AIY19" s="85"/>
      <c r="AIZ19" s="85"/>
      <c r="AJA19" s="85"/>
      <c r="AJB19" s="85"/>
      <c r="AJC19" s="85"/>
      <c r="AJD19" s="85"/>
      <c r="AJE19" s="85"/>
      <c r="AJF19" s="85"/>
      <c r="AJG19" s="85"/>
      <c r="AJH19" s="85"/>
      <c r="AJI19" s="85"/>
      <c r="AJJ19" s="85"/>
      <c r="AJK19" s="85"/>
      <c r="AJL19" s="85"/>
      <c r="AJM19" s="85"/>
      <c r="AJN19" s="85"/>
      <c r="AJO19" s="85"/>
      <c r="AJP19" s="85"/>
      <c r="AJQ19" s="85"/>
      <c r="AJR19" s="85"/>
      <c r="AJS19" s="85"/>
      <c r="AJT19" s="85"/>
      <c r="AJU19" s="85"/>
      <c r="AJV19" s="85"/>
      <c r="AJW19" s="85"/>
      <c r="AJX19" s="85"/>
      <c r="AJY19" s="85"/>
      <c r="AJZ19" s="85"/>
      <c r="AKA19" s="85"/>
      <c r="AKB19" s="85"/>
      <c r="AKC19" s="85"/>
      <c r="AKD19" s="85"/>
      <c r="AKE19" s="85"/>
      <c r="AKF19" s="85"/>
      <c r="AKG19" s="85"/>
      <c r="AKH19" s="85"/>
      <c r="AKI19" s="85"/>
      <c r="AKJ19" s="85"/>
      <c r="AKK19" s="85"/>
      <c r="AKL19" s="85"/>
      <c r="AKM19" s="85"/>
      <c r="AKN19" s="85"/>
      <c r="AKO19" s="85"/>
      <c r="AKP19" s="85"/>
      <c r="AKQ19" s="85"/>
      <c r="AKR19" s="85"/>
      <c r="AKS19" s="85"/>
      <c r="AKT19" s="85"/>
      <c r="AKU19" s="85"/>
      <c r="AKV19" s="85"/>
      <c r="AKW19" s="85"/>
      <c r="AKX19" s="85"/>
      <c r="AKY19" s="85"/>
      <c r="AKZ19" s="85"/>
      <c r="ALA19" s="85"/>
      <c r="ALB19" s="85"/>
      <c r="ALC19" s="85"/>
      <c r="ALD19" s="85"/>
      <c r="ALE19" s="85"/>
      <c r="ALF19" s="85"/>
      <c r="ALG19" s="85"/>
      <c r="ALH19" s="85"/>
      <c r="ALI19" s="85"/>
      <c r="ALJ19" s="85"/>
      <c r="ALK19" s="85"/>
      <c r="ALL19" s="85"/>
      <c r="ALM19" s="85"/>
      <c r="ALN19" s="85"/>
      <c r="ALO19" s="85"/>
      <c r="ALP19" s="85"/>
      <c r="ALQ19" s="85"/>
      <c r="ALR19" s="85"/>
      <c r="ALS19" s="85"/>
      <c r="ALT19" s="85"/>
      <c r="ALU19" s="85"/>
      <c r="ALV19" s="85"/>
      <c r="ALW19" s="85"/>
      <c r="ALX19" s="85"/>
      <c r="ALY19" s="85"/>
      <c r="ALZ19" s="85"/>
      <c r="AMA19" s="85"/>
      <c r="AMB19" s="85"/>
      <c r="AMC19" s="85"/>
      <c r="AMD19" s="85"/>
      <c r="AME19" s="85"/>
      <c r="AMF19" s="85"/>
      <c r="AMG19" s="85"/>
      <c r="AMH19" s="85"/>
      <c r="AMI19" s="85"/>
      <c r="AMJ19" s="85"/>
      <c r="AMK19" s="85"/>
      <c r="AML19" s="85"/>
      <c r="AMM19" s="85"/>
    </row>
    <row r="20" spans="1:1027" s="2" customFormat="1" ht="50.1" customHeight="1">
      <c r="A20" s="15">
        <v>12</v>
      </c>
      <c r="B20" s="15" t="s">
        <v>44</v>
      </c>
      <c r="C20" s="16" t="s">
        <v>41</v>
      </c>
      <c r="D20" s="16">
        <v>110</v>
      </c>
      <c r="E20" s="15">
        <v>648</v>
      </c>
      <c r="F20" s="15">
        <v>123.83</v>
      </c>
      <c r="G20" s="17">
        <v>8.35</v>
      </c>
      <c r="H20" s="17">
        <v>0</v>
      </c>
      <c r="I20" s="15" t="s">
        <v>45</v>
      </c>
      <c r="J20" s="15" t="s">
        <v>45</v>
      </c>
      <c r="K20" s="15">
        <v>91.38</v>
      </c>
      <c r="L20" s="36">
        <f t="shared" si="0"/>
        <v>983.61432000000002</v>
      </c>
      <c r="M20" s="15"/>
      <c r="N20" s="38"/>
      <c r="O20" s="37">
        <f t="shared" si="17"/>
        <v>156.69</v>
      </c>
      <c r="P20" s="37">
        <f t="shared" si="10"/>
        <v>185.793887762998</v>
      </c>
      <c r="Q20" s="18">
        <f t="shared" si="2"/>
        <v>1999.88540788091</v>
      </c>
      <c r="R20" s="15">
        <v>73.260000000000005</v>
      </c>
      <c r="S20" s="15">
        <v>75.92</v>
      </c>
      <c r="T20" s="15">
        <v>7.51</v>
      </c>
      <c r="U20" s="37">
        <f t="shared" si="3"/>
        <v>156.69</v>
      </c>
      <c r="V20" s="36">
        <f t="shared" si="4"/>
        <v>788.57064000000003</v>
      </c>
      <c r="W20" s="36">
        <f t="shared" si="5"/>
        <v>817.20288000000005</v>
      </c>
      <c r="X20" s="36">
        <f t="shared" si="6"/>
        <v>80.837639999999993</v>
      </c>
      <c r="Y20" s="17">
        <f t="shared" si="7"/>
        <v>1686.6111599999999</v>
      </c>
      <c r="Z20" s="68">
        <v>1686</v>
      </c>
      <c r="AA20" s="37">
        <f t="shared" si="8"/>
        <v>94.413887762997902</v>
      </c>
      <c r="AB20" s="38">
        <f t="shared" si="9"/>
        <v>1016.27108788091</v>
      </c>
      <c r="AC20" s="15"/>
      <c r="AD20" s="38">
        <f>F20*AC$8</f>
        <v>1332.9061200000001</v>
      </c>
      <c r="AE20" s="17">
        <v>8.35</v>
      </c>
      <c r="AF20" s="38">
        <f>AE20*AC$8</f>
        <v>89.879400000000004</v>
      </c>
      <c r="AG20" s="18">
        <v>1</v>
      </c>
      <c r="AH20" s="87" t="s">
        <v>43</v>
      </c>
      <c r="AI20" s="83">
        <v>14.23</v>
      </c>
      <c r="AJ20" s="38">
        <f>AI20*AC$8</f>
        <v>153.17171999999999</v>
      </c>
      <c r="AK20" s="84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  <c r="KH20" s="85"/>
      <c r="KI20" s="85"/>
      <c r="KJ20" s="85"/>
      <c r="KK20" s="85"/>
      <c r="KL20" s="85"/>
      <c r="KM20" s="85"/>
      <c r="KN20" s="85"/>
      <c r="KO20" s="85"/>
      <c r="KP20" s="85"/>
      <c r="KQ20" s="85"/>
      <c r="KR20" s="85"/>
      <c r="KS20" s="85"/>
      <c r="KT20" s="85"/>
      <c r="KU20" s="85"/>
      <c r="KV20" s="85"/>
      <c r="KW20" s="85"/>
      <c r="KX20" s="85"/>
      <c r="KY20" s="85"/>
      <c r="KZ20" s="85"/>
      <c r="LA20" s="85"/>
      <c r="LB20" s="85"/>
      <c r="LC20" s="85"/>
      <c r="LD20" s="85"/>
      <c r="LE20" s="85"/>
      <c r="LF20" s="85"/>
      <c r="LG20" s="85"/>
      <c r="LH20" s="85"/>
      <c r="LI20" s="85"/>
      <c r="LJ20" s="85"/>
      <c r="LK20" s="85"/>
      <c r="LL20" s="85"/>
      <c r="LM20" s="85"/>
      <c r="LN20" s="85"/>
      <c r="LO20" s="85"/>
      <c r="LP20" s="85"/>
      <c r="LQ20" s="85"/>
      <c r="LR20" s="85"/>
      <c r="LS20" s="85"/>
      <c r="LT20" s="85"/>
      <c r="LU20" s="85"/>
      <c r="LV20" s="85"/>
      <c r="LW20" s="85"/>
      <c r="LX20" s="85"/>
      <c r="LY20" s="85"/>
      <c r="LZ20" s="85"/>
      <c r="MA20" s="85"/>
      <c r="MB20" s="85"/>
      <c r="MC20" s="85"/>
      <c r="MD20" s="85"/>
      <c r="ME20" s="85"/>
      <c r="MF20" s="85"/>
      <c r="MG20" s="85"/>
      <c r="MH20" s="85"/>
      <c r="MI20" s="85"/>
      <c r="MJ20" s="85"/>
      <c r="MK20" s="85"/>
      <c r="ML20" s="85"/>
      <c r="MM20" s="85"/>
      <c r="MN20" s="85"/>
      <c r="MO20" s="85"/>
      <c r="MP20" s="85"/>
      <c r="MQ20" s="85"/>
      <c r="MR20" s="85"/>
      <c r="MS20" s="85"/>
      <c r="MT20" s="85"/>
      <c r="MU20" s="85"/>
      <c r="MV20" s="85"/>
      <c r="MW20" s="85"/>
      <c r="MX20" s="85"/>
      <c r="MY20" s="85"/>
      <c r="MZ20" s="85"/>
      <c r="NA20" s="85"/>
      <c r="NB20" s="85"/>
      <c r="NC20" s="85"/>
      <c r="ND20" s="85"/>
      <c r="NE20" s="85"/>
      <c r="NF20" s="85"/>
      <c r="NG20" s="85"/>
      <c r="NH20" s="85"/>
      <c r="NI20" s="85"/>
      <c r="NJ20" s="85"/>
      <c r="NK20" s="85"/>
      <c r="NL20" s="85"/>
      <c r="NM20" s="85"/>
      <c r="NN20" s="85"/>
      <c r="NO20" s="85"/>
      <c r="NP20" s="85"/>
      <c r="NQ20" s="85"/>
      <c r="NR20" s="85"/>
      <c r="NS20" s="85"/>
      <c r="NT20" s="85"/>
      <c r="NU20" s="85"/>
      <c r="NV20" s="85"/>
      <c r="NW20" s="85"/>
      <c r="NX20" s="85"/>
      <c r="NY20" s="85"/>
      <c r="NZ20" s="85"/>
      <c r="OA20" s="85"/>
      <c r="OB20" s="85"/>
      <c r="OC20" s="85"/>
      <c r="OD20" s="85"/>
      <c r="OE20" s="85"/>
      <c r="OF20" s="85"/>
      <c r="OG20" s="85"/>
      <c r="OH20" s="85"/>
      <c r="OI20" s="85"/>
      <c r="OJ20" s="85"/>
      <c r="OK20" s="85"/>
      <c r="OL20" s="85"/>
      <c r="OM20" s="85"/>
      <c r="ON20" s="85"/>
      <c r="OO20" s="85"/>
      <c r="OP20" s="85"/>
      <c r="OQ20" s="85"/>
      <c r="OR20" s="85"/>
      <c r="OS20" s="85"/>
      <c r="OT20" s="85"/>
      <c r="OU20" s="85"/>
      <c r="OV20" s="85"/>
      <c r="OW20" s="85"/>
      <c r="OX20" s="85"/>
      <c r="OY20" s="85"/>
      <c r="OZ20" s="85"/>
      <c r="PA20" s="85"/>
      <c r="PB20" s="85"/>
      <c r="PC20" s="85"/>
      <c r="PD20" s="85"/>
      <c r="PE20" s="85"/>
      <c r="PF20" s="85"/>
      <c r="PG20" s="85"/>
      <c r="PH20" s="85"/>
      <c r="PI20" s="85"/>
      <c r="PJ20" s="85"/>
      <c r="PK20" s="85"/>
      <c r="PL20" s="85"/>
      <c r="PM20" s="85"/>
      <c r="PN20" s="85"/>
      <c r="PO20" s="85"/>
      <c r="PP20" s="85"/>
      <c r="PQ20" s="85"/>
      <c r="PR20" s="85"/>
      <c r="PS20" s="85"/>
      <c r="PT20" s="85"/>
      <c r="PU20" s="85"/>
      <c r="PV20" s="85"/>
      <c r="PW20" s="85"/>
      <c r="PX20" s="85"/>
      <c r="PY20" s="85"/>
      <c r="PZ20" s="85"/>
      <c r="QA20" s="85"/>
      <c r="QB20" s="85"/>
      <c r="QC20" s="85"/>
      <c r="QD20" s="85"/>
      <c r="QE20" s="85"/>
      <c r="QF20" s="85"/>
      <c r="QG20" s="85"/>
      <c r="QH20" s="85"/>
      <c r="QI20" s="85"/>
      <c r="QJ20" s="85"/>
      <c r="QK20" s="85"/>
      <c r="QL20" s="85"/>
      <c r="QM20" s="85"/>
      <c r="QN20" s="85"/>
      <c r="QO20" s="85"/>
      <c r="QP20" s="85"/>
      <c r="QQ20" s="85"/>
      <c r="QR20" s="85"/>
      <c r="QS20" s="85"/>
      <c r="QT20" s="85"/>
      <c r="QU20" s="85"/>
      <c r="QV20" s="85"/>
      <c r="QW20" s="85"/>
      <c r="QX20" s="85"/>
      <c r="QY20" s="85"/>
      <c r="QZ20" s="85"/>
      <c r="RA20" s="85"/>
      <c r="RB20" s="85"/>
      <c r="RC20" s="85"/>
      <c r="RD20" s="85"/>
      <c r="RE20" s="85"/>
      <c r="RF20" s="85"/>
      <c r="RG20" s="85"/>
      <c r="RH20" s="85"/>
      <c r="RI20" s="85"/>
      <c r="RJ20" s="85"/>
      <c r="RK20" s="85"/>
      <c r="RL20" s="85"/>
      <c r="RM20" s="85"/>
      <c r="RN20" s="85"/>
      <c r="RO20" s="85"/>
      <c r="RP20" s="85"/>
      <c r="RQ20" s="85"/>
      <c r="RR20" s="85"/>
      <c r="RS20" s="85"/>
      <c r="RT20" s="85"/>
      <c r="RU20" s="85"/>
      <c r="RV20" s="85"/>
      <c r="RW20" s="85"/>
      <c r="RX20" s="85"/>
      <c r="RY20" s="85"/>
      <c r="RZ20" s="85"/>
      <c r="SA20" s="85"/>
      <c r="SB20" s="85"/>
      <c r="SC20" s="85"/>
      <c r="SD20" s="85"/>
      <c r="SE20" s="85"/>
      <c r="SF20" s="85"/>
      <c r="SG20" s="85"/>
      <c r="SH20" s="85"/>
      <c r="SI20" s="85"/>
      <c r="SJ20" s="85"/>
      <c r="SK20" s="85"/>
      <c r="SL20" s="85"/>
      <c r="SM20" s="85"/>
      <c r="SN20" s="85"/>
      <c r="SO20" s="85"/>
      <c r="SP20" s="85"/>
      <c r="SQ20" s="85"/>
      <c r="SR20" s="85"/>
      <c r="SS20" s="85"/>
      <c r="ST20" s="85"/>
      <c r="SU20" s="85"/>
      <c r="SV20" s="85"/>
      <c r="SW20" s="85"/>
      <c r="SX20" s="85"/>
      <c r="SY20" s="85"/>
      <c r="SZ20" s="85"/>
      <c r="TA20" s="85"/>
      <c r="TB20" s="85"/>
      <c r="TC20" s="85"/>
      <c r="TD20" s="85"/>
      <c r="TE20" s="85"/>
      <c r="TF20" s="85"/>
      <c r="TG20" s="85"/>
      <c r="TH20" s="85"/>
      <c r="TI20" s="85"/>
      <c r="TJ20" s="85"/>
      <c r="TK20" s="85"/>
      <c r="TL20" s="85"/>
      <c r="TM20" s="85"/>
      <c r="TN20" s="85"/>
      <c r="TO20" s="85"/>
      <c r="TP20" s="85"/>
      <c r="TQ20" s="85"/>
      <c r="TR20" s="85"/>
      <c r="TS20" s="85"/>
      <c r="TT20" s="85"/>
      <c r="TU20" s="85"/>
      <c r="TV20" s="85"/>
      <c r="TW20" s="85"/>
      <c r="TX20" s="85"/>
      <c r="TY20" s="85"/>
      <c r="TZ20" s="85"/>
      <c r="UA20" s="85"/>
      <c r="UB20" s="85"/>
      <c r="UC20" s="85"/>
      <c r="UD20" s="85"/>
      <c r="UE20" s="85"/>
      <c r="UF20" s="85"/>
      <c r="UG20" s="85"/>
      <c r="UH20" s="85"/>
      <c r="UI20" s="85"/>
      <c r="UJ20" s="85"/>
      <c r="UK20" s="85"/>
      <c r="UL20" s="85"/>
      <c r="UM20" s="85"/>
      <c r="UN20" s="85"/>
      <c r="UO20" s="85"/>
      <c r="UP20" s="85"/>
      <c r="UQ20" s="85"/>
      <c r="UR20" s="85"/>
      <c r="US20" s="85"/>
      <c r="UT20" s="85"/>
      <c r="UU20" s="85"/>
      <c r="UV20" s="85"/>
      <c r="UW20" s="85"/>
      <c r="UX20" s="85"/>
      <c r="UY20" s="85"/>
      <c r="UZ20" s="85"/>
      <c r="VA20" s="85"/>
      <c r="VB20" s="85"/>
      <c r="VC20" s="85"/>
      <c r="VD20" s="85"/>
      <c r="VE20" s="85"/>
      <c r="VF20" s="85"/>
      <c r="VG20" s="85"/>
      <c r="VH20" s="85"/>
      <c r="VI20" s="85"/>
      <c r="VJ20" s="85"/>
      <c r="VK20" s="85"/>
      <c r="VL20" s="85"/>
      <c r="VM20" s="85"/>
      <c r="VN20" s="85"/>
      <c r="VO20" s="85"/>
      <c r="VP20" s="85"/>
      <c r="VQ20" s="85"/>
      <c r="VR20" s="85"/>
      <c r="VS20" s="85"/>
      <c r="VT20" s="85"/>
      <c r="VU20" s="85"/>
      <c r="VV20" s="85"/>
      <c r="VW20" s="85"/>
      <c r="VX20" s="85"/>
      <c r="VY20" s="85"/>
      <c r="VZ20" s="85"/>
      <c r="WA20" s="85"/>
      <c r="WB20" s="85"/>
      <c r="WC20" s="85"/>
      <c r="WD20" s="85"/>
      <c r="WE20" s="85"/>
      <c r="WF20" s="85"/>
      <c r="WG20" s="85"/>
      <c r="WH20" s="85"/>
      <c r="WI20" s="85"/>
      <c r="WJ20" s="85"/>
      <c r="WK20" s="85"/>
      <c r="WL20" s="85"/>
      <c r="WM20" s="85"/>
      <c r="WN20" s="85"/>
      <c r="WO20" s="85"/>
      <c r="WP20" s="85"/>
      <c r="WQ20" s="85"/>
      <c r="WR20" s="85"/>
      <c r="WS20" s="85"/>
      <c r="WT20" s="85"/>
      <c r="WU20" s="85"/>
      <c r="WV20" s="85"/>
      <c r="WW20" s="85"/>
      <c r="WX20" s="85"/>
      <c r="WY20" s="85"/>
      <c r="WZ20" s="85"/>
      <c r="XA20" s="85"/>
      <c r="XB20" s="85"/>
      <c r="XC20" s="85"/>
      <c r="XD20" s="85"/>
      <c r="XE20" s="85"/>
      <c r="XF20" s="85"/>
      <c r="XG20" s="85"/>
      <c r="XH20" s="85"/>
      <c r="XI20" s="85"/>
      <c r="XJ20" s="85"/>
      <c r="XK20" s="85"/>
      <c r="XL20" s="85"/>
      <c r="XM20" s="85"/>
      <c r="XN20" s="85"/>
      <c r="XO20" s="85"/>
      <c r="XP20" s="85"/>
      <c r="XQ20" s="85"/>
      <c r="XR20" s="85"/>
      <c r="XS20" s="85"/>
      <c r="XT20" s="85"/>
      <c r="XU20" s="85"/>
      <c r="XV20" s="85"/>
      <c r="XW20" s="85"/>
      <c r="XX20" s="85"/>
      <c r="XY20" s="85"/>
      <c r="XZ20" s="85"/>
      <c r="YA20" s="85"/>
      <c r="YB20" s="85"/>
      <c r="YC20" s="85"/>
      <c r="YD20" s="85"/>
      <c r="YE20" s="85"/>
      <c r="YF20" s="85"/>
      <c r="YG20" s="85"/>
      <c r="YH20" s="85"/>
      <c r="YI20" s="85"/>
      <c r="YJ20" s="85"/>
      <c r="YK20" s="85"/>
      <c r="YL20" s="85"/>
      <c r="YM20" s="85"/>
      <c r="YN20" s="85"/>
      <c r="YO20" s="85"/>
      <c r="YP20" s="85"/>
      <c r="YQ20" s="85"/>
      <c r="YR20" s="85"/>
      <c r="YS20" s="85"/>
      <c r="YT20" s="85"/>
      <c r="YU20" s="85"/>
      <c r="YV20" s="85"/>
      <c r="YW20" s="85"/>
      <c r="YX20" s="85"/>
      <c r="YY20" s="85"/>
      <c r="YZ20" s="85"/>
      <c r="ZA20" s="85"/>
      <c r="ZB20" s="85"/>
      <c r="ZC20" s="85"/>
      <c r="ZD20" s="85"/>
      <c r="ZE20" s="85"/>
      <c r="ZF20" s="85"/>
      <c r="ZG20" s="85"/>
      <c r="ZH20" s="85"/>
      <c r="ZI20" s="85"/>
      <c r="ZJ20" s="85"/>
      <c r="ZK20" s="85"/>
      <c r="ZL20" s="85"/>
      <c r="ZM20" s="85"/>
      <c r="ZN20" s="85"/>
      <c r="ZO20" s="85"/>
      <c r="ZP20" s="85"/>
      <c r="ZQ20" s="85"/>
      <c r="ZR20" s="85"/>
      <c r="ZS20" s="85"/>
      <c r="ZT20" s="85"/>
      <c r="ZU20" s="85"/>
      <c r="ZV20" s="85"/>
      <c r="ZW20" s="85"/>
      <c r="ZX20" s="85"/>
      <c r="ZY20" s="85"/>
      <c r="ZZ20" s="85"/>
      <c r="AAA20" s="85"/>
      <c r="AAB20" s="85"/>
      <c r="AAC20" s="85"/>
      <c r="AAD20" s="85"/>
      <c r="AAE20" s="85"/>
      <c r="AAF20" s="85"/>
      <c r="AAG20" s="85"/>
      <c r="AAH20" s="85"/>
      <c r="AAI20" s="85"/>
      <c r="AAJ20" s="85"/>
      <c r="AAK20" s="85"/>
      <c r="AAL20" s="85"/>
      <c r="AAM20" s="85"/>
      <c r="AAN20" s="85"/>
      <c r="AAO20" s="85"/>
      <c r="AAP20" s="85"/>
      <c r="AAQ20" s="85"/>
      <c r="AAR20" s="85"/>
      <c r="AAS20" s="85"/>
      <c r="AAT20" s="85"/>
      <c r="AAU20" s="85"/>
      <c r="AAV20" s="85"/>
      <c r="AAW20" s="85"/>
      <c r="AAX20" s="85"/>
      <c r="AAY20" s="85"/>
      <c r="AAZ20" s="85"/>
      <c r="ABA20" s="85"/>
      <c r="ABB20" s="85"/>
      <c r="ABC20" s="85"/>
      <c r="ABD20" s="85"/>
      <c r="ABE20" s="85"/>
      <c r="ABF20" s="85"/>
      <c r="ABG20" s="85"/>
      <c r="ABH20" s="85"/>
      <c r="ABI20" s="85"/>
      <c r="ABJ20" s="85"/>
      <c r="ABK20" s="85"/>
      <c r="ABL20" s="85"/>
      <c r="ABM20" s="85"/>
      <c r="ABN20" s="85"/>
      <c r="ABO20" s="85"/>
      <c r="ABP20" s="85"/>
      <c r="ABQ20" s="85"/>
      <c r="ABR20" s="85"/>
      <c r="ABS20" s="85"/>
      <c r="ABT20" s="85"/>
      <c r="ABU20" s="85"/>
      <c r="ABV20" s="85"/>
      <c r="ABW20" s="85"/>
      <c r="ABX20" s="85"/>
      <c r="ABY20" s="85"/>
      <c r="ABZ20" s="85"/>
      <c r="ACA20" s="85"/>
      <c r="ACB20" s="85"/>
      <c r="ACC20" s="85"/>
      <c r="ACD20" s="85"/>
      <c r="ACE20" s="85"/>
      <c r="ACF20" s="85"/>
      <c r="ACG20" s="85"/>
      <c r="ACH20" s="85"/>
      <c r="ACI20" s="85"/>
      <c r="ACJ20" s="85"/>
      <c r="ACK20" s="85"/>
      <c r="ACL20" s="85"/>
      <c r="ACM20" s="85"/>
      <c r="ACN20" s="85"/>
      <c r="ACO20" s="85"/>
      <c r="ACP20" s="85"/>
      <c r="ACQ20" s="85"/>
      <c r="ACR20" s="85"/>
      <c r="ACS20" s="85"/>
      <c r="ACT20" s="85"/>
      <c r="ACU20" s="85"/>
      <c r="ACV20" s="85"/>
      <c r="ACW20" s="85"/>
      <c r="ACX20" s="85"/>
      <c r="ACY20" s="85"/>
      <c r="ACZ20" s="85"/>
      <c r="ADA20" s="85"/>
      <c r="ADB20" s="85"/>
      <c r="ADC20" s="85"/>
      <c r="ADD20" s="85"/>
      <c r="ADE20" s="85"/>
      <c r="ADF20" s="85"/>
      <c r="ADG20" s="85"/>
      <c r="ADH20" s="85"/>
      <c r="ADI20" s="85"/>
      <c r="ADJ20" s="85"/>
      <c r="ADK20" s="85"/>
      <c r="ADL20" s="85"/>
      <c r="ADM20" s="85"/>
      <c r="ADN20" s="85"/>
      <c r="ADO20" s="85"/>
      <c r="ADP20" s="85"/>
      <c r="ADQ20" s="85"/>
      <c r="ADR20" s="85"/>
      <c r="ADS20" s="85"/>
      <c r="ADT20" s="85"/>
      <c r="ADU20" s="85"/>
      <c r="ADV20" s="85"/>
      <c r="ADW20" s="85"/>
      <c r="ADX20" s="85"/>
      <c r="ADY20" s="85"/>
      <c r="ADZ20" s="85"/>
      <c r="AEA20" s="85"/>
      <c r="AEB20" s="85"/>
      <c r="AEC20" s="85"/>
      <c r="AED20" s="85"/>
      <c r="AEE20" s="85"/>
      <c r="AEF20" s="85"/>
      <c r="AEG20" s="85"/>
      <c r="AEH20" s="85"/>
      <c r="AEI20" s="85"/>
      <c r="AEJ20" s="85"/>
      <c r="AEK20" s="85"/>
      <c r="AEL20" s="85"/>
      <c r="AEM20" s="85"/>
      <c r="AEN20" s="85"/>
      <c r="AEO20" s="85"/>
      <c r="AEP20" s="85"/>
      <c r="AEQ20" s="85"/>
      <c r="AER20" s="85"/>
      <c r="AES20" s="85"/>
      <c r="AET20" s="85"/>
      <c r="AEU20" s="85"/>
      <c r="AEV20" s="85"/>
      <c r="AEW20" s="85"/>
      <c r="AEX20" s="85"/>
      <c r="AEY20" s="85"/>
      <c r="AEZ20" s="85"/>
      <c r="AFA20" s="85"/>
      <c r="AFB20" s="85"/>
      <c r="AFC20" s="85"/>
      <c r="AFD20" s="85"/>
      <c r="AFE20" s="85"/>
      <c r="AFF20" s="85"/>
      <c r="AFG20" s="85"/>
      <c r="AFH20" s="85"/>
      <c r="AFI20" s="85"/>
      <c r="AFJ20" s="85"/>
      <c r="AFK20" s="85"/>
      <c r="AFL20" s="85"/>
      <c r="AFM20" s="85"/>
      <c r="AFN20" s="85"/>
      <c r="AFO20" s="85"/>
      <c r="AFP20" s="85"/>
      <c r="AFQ20" s="85"/>
      <c r="AFR20" s="85"/>
      <c r="AFS20" s="85"/>
      <c r="AFT20" s="85"/>
      <c r="AFU20" s="85"/>
      <c r="AFV20" s="85"/>
      <c r="AFW20" s="85"/>
      <c r="AFX20" s="85"/>
      <c r="AFY20" s="85"/>
      <c r="AFZ20" s="85"/>
      <c r="AGA20" s="85"/>
      <c r="AGB20" s="85"/>
      <c r="AGC20" s="85"/>
      <c r="AGD20" s="85"/>
      <c r="AGE20" s="85"/>
      <c r="AGF20" s="85"/>
      <c r="AGG20" s="85"/>
      <c r="AGH20" s="85"/>
      <c r="AGI20" s="85"/>
      <c r="AGJ20" s="85"/>
      <c r="AGK20" s="85"/>
      <c r="AGL20" s="85"/>
      <c r="AGM20" s="85"/>
      <c r="AGN20" s="85"/>
      <c r="AGO20" s="85"/>
      <c r="AGP20" s="85"/>
      <c r="AGQ20" s="85"/>
      <c r="AGR20" s="85"/>
      <c r="AGS20" s="85"/>
      <c r="AGT20" s="85"/>
      <c r="AGU20" s="85"/>
      <c r="AGV20" s="85"/>
      <c r="AGW20" s="85"/>
      <c r="AGX20" s="85"/>
      <c r="AGY20" s="85"/>
      <c r="AGZ20" s="85"/>
      <c r="AHA20" s="85"/>
      <c r="AHB20" s="85"/>
      <c r="AHC20" s="85"/>
      <c r="AHD20" s="85"/>
      <c r="AHE20" s="85"/>
      <c r="AHF20" s="85"/>
      <c r="AHG20" s="85"/>
      <c r="AHH20" s="85"/>
      <c r="AHI20" s="85"/>
      <c r="AHJ20" s="85"/>
      <c r="AHK20" s="85"/>
      <c r="AHL20" s="85"/>
      <c r="AHM20" s="85"/>
      <c r="AHN20" s="85"/>
      <c r="AHO20" s="85"/>
      <c r="AHP20" s="85"/>
      <c r="AHQ20" s="85"/>
      <c r="AHR20" s="85"/>
      <c r="AHS20" s="85"/>
      <c r="AHT20" s="85"/>
      <c r="AHU20" s="85"/>
      <c r="AHV20" s="85"/>
      <c r="AHW20" s="85"/>
      <c r="AHX20" s="85"/>
      <c r="AHY20" s="85"/>
      <c r="AHZ20" s="85"/>
      <c r="AIA20" s="85"/>
      <c r="AIB20" s="85"/>
      <c r="AIC20" s="85"/>
      <c r="AID20" s="85"/>
      <c r="AIE20" s="85"/>
      <c r="AIF20" s="85"/>
      <c r="AIG20" s="85"/>
      <c r="AIH20" s="85"/>
      <c r="AII20" s="85"/>
      <c r="AIJ20" s="85"/>
      <c r="AIK20" s="85"/>
      <c r="AIL20" s="85"/>
      <c r="AIM20" s="85"/>
      <c r="AIN20" s="85"/>
      <c r="AIO20" s="85"/>
      <c r="AIP20" s="85"/>
      <c r="AIQ20" s="85"/>
      <c r="AIR20" s="85"/>
      <c r="AIS20" s="85"/>
      <c r="AIT20" s="85"/>
      <c r="AIU20" s="85"/>
      <c r="AIV20" s="85"/>
      <c r="AIW20" s="85"/>
      <c r="AIX20" s="85"/>
      <c r="AIY20" s="85"/>
      <c r="AIZ20" s="85"/>
      <c r="AJA20" s="85"/>
      <c r="AJB20" s="85"/>
      <c r="AJC20" s="85"/>
      <c r="AJD20" s="85"/>
      <c r="AJE20" s="85"/>
      <c r="AJF20" s="85"/>
      <c r="AJG20" s="85"/>
      <c r="AJH20" s="85"/>
      <c r="AJI20" s="85"/>
      <c r="AJJ20" s="85"/>
      <c r="AJK20" s="85"/>
      <c r="AJL20" s="85"/>
      <c r="AJM20" s="85"/>
      <c r="AJN20" s="85"/>
      <c r="AJO20" s="85"/>
      <c r="AJP20" s="85"/>
      <c r="AJQ20" s="85"/>
      <c r="AJR20" s="85"/>
      <c r="AJS20" s="85"/>
      <c r="AJT20" s="85"/>
      <c r="AJU20" s="85"/>
      <c r="AJV20" s="85"/>
      <c r="AJW20" s="85"/>
      <c r="AJX20" s="85"/>
      <c r="AJY20" s="85"/>
      <c r="AJZ20" s="85"/>
      <c r="AKA20" s="85"/>
      <c r="AKB20" s="85"/>
      <c r="AKC20" s="85"/>
      <c r="AKD20" s="85"/>
      <c r="AKE20" s="85"/>
      <c r="AKF20" s="85"/>
      <c r="AKG20" s="85"/>
      <c r="AKH20" s="85"/>
      <c r="AKI20" s="85"/>
      <c r="AKJ20" s="85"/>
      <c r="AKK20" s="85"/>
      <c r="AKL20" s="85"/>
      <c r="AKM20" s="85"/>
      <c r="AKN20" s="85"/>
      <c r="AKO20" s="85"/>
      <c r="AKP20" s="85"/>
      <c r="AKQ20" s="85"/>
      <c r="AKR20" s="85"/>
      <c r="AKS20" s="85"/>
      <c r="AKT20" s="85"/>
      <c r="AKU20" s="85"/>
      <c r="AKV20" s="85"/>
      <c r="AKW20" s="85"/>
      <c r="AKX20" s="85"/>
      <c r="AKY20" s="85"/>
      <c r="AKZ20" s="85"/>
      <c r="ALA20" s="85"/>
      <c r="ALB20" s="85"/>
      <c r="ALC20" s="85"/>
      <c r="ALD20" s="85"/>
      <c r="ALE20" s="85"/>
      <c r="ALF20" s="85"/>
      <c r="ALG20" s="85"/>
      <c r="ALH20" s="85"/>
      <c r="ALI20" s="85"/>
      <c r="ALJ20" s="85"/>
      <c r="ALK20" s="85"/>
      <c r="ALL20" s="85"/>
      <c r="ALM20" s="85"/>
      <c r="ALN20" s="85"/>
      <c r="ALO20" s="85"/>
      <c r="ALP20" s="85"/>
      <c r="ALQ20" s="85"/>
      <c r="ALR20" s="85"/>
      <c r="ALS20" s="85"/>
      <c r="ALT20" s="85"/>
      <c r="ALU20" s="85"/>
      <c r="ALV20" s="85"/>
      <c r="ALW20" s="85"/>
      <c r="ALX20" s="85"/>
      <c r="ALY20" s="85"/>
      <c r="ALZ20" s="85"/>
      <c r="AMA20" s="85"/>
      <c r="AMB20" s="85"/>
      <c r="AMC20" s="85"/>
      <c r="AMD20" s="85"/>
      <c r="AME20" s="85"/>
      <c r="AMF20" s="85"/>
      <c r="AMG20" s="85"/>
      <c r="AMH20" s="85"/>
      <c r="AMI20" s="85"/>
      <c r="AMJ20" s="85"/>
      <c r="AMK20" s="85"/>
      <c r="AML20" s="85"/>
      <c r="AMM20" s="85"/>
    </row>
    <row r="21" spans="1:1027" s="2" customFormat="1" ht="50.1" customHeight="1">
      <c r="A21" s="15">
        <v>13</v>
      </c>
      <c r="B21" s="15" t="s">
        <v>44</v>
      </c>
      <c r="C21" s="16" t="s">
        <v>41</v>
      </c>
      <c r="D21" s="16">
        <v>109</v>
      </c>
      <c r="E21" s="15">
        <v>649</v>
      </c>
      <c r="F21" s="17">
        <f>F$10</f>
        <v>110.95</v>
      </c>
      <c r="G21" s="17">
        <f t="shared" ref="G21:G28" si="18">G$10</f>
        <v>8.0299999999999994</v>
      </c>
      <c r="H21" s="17">
        <v>0</v>
      </c>
      <c r="I21" s="15" t="s">
        <v>45</v>
      </c>
      <c r="J21" s="15" t="s">
        <v>45</v>
      </c>
      <c r="K21" s="15">
        <f>K$10</f>
        <v>83.96</v>
      </c>
      <c r="L21" s="36">
        <f t="shared" si="0"/>
        <v>903.74544000000003</v>
      </c>
      <c r="M21" s="15"/>
      <c r="N21" s="38"/>
      <c r="O21" s="37">
        <f t="shared" si="17"/>
        <v>136.69</v>
      </c>
      <c r="P21" s="37">
        <f t="shared" si="10"/>
        <v>166.334157117064</v>
      </c>
      <c r="Q21" s="18">
        <f t="shared" si="2"/>
        <v>1790.4208672080799</v>
      </c>
      <c r="R21" s="15">
        <f t="shared" ref="R21:R31" si="19">R$9</f>
        <v>63.36</v>
      </c>
      <c r="S21" s="15">
        <f t="shared" ref="S21:S31" si="20">S$9</f>
        <v>65.819999999999993</v>
      </c>
      <c r="T21" s="15">
        <f t="shared" ref="T21:T31" si="21">T$9</f>
        <v>7.51</v>
      </c>
      <c r="U21" s="37">
        <f t="shared" si="3"/>
        <v>136.69</v>
      </c>
      <c r="V21" s="36">
        <f t="shared" si="4"/>
        <v>682.00703999999996</v>
      </c>
      <c r="W21" s="36">
        <f t="shared" si="5"/>
        <v>708.48648000000003</v>
      </c>
      <c r="X21" s="36">
        <f t="shared" si="6"/>
        <v>80.837639999999993</v>
      </c>
      <c r="Y21" s="17">
        <f t="shared" si="7"/>
        <v>1471.33116</v>
      </c>
      <c r="Z21" s="67">
        <v>1471</v>
      </c>
      <c r="AA21" s="37">
        <f t="shared" si="8"/>
        <v>82.374157117064001</v>
      </c>
      <c r="AB21" s="38">
        <f t="shared" si="9"/>
        <v>886.67542720807705</v>
      </c>
      <c r="AC21" s="15"/>
      <c r="AD21" s="18">
        <f>AD$10</f>
        <v>1194.2657999999999</v>
      </c>
      <c r="AE21" s="17">
        <f t="shared" ref="AE21:AE28" si="22">AE$10</f>
        <v>8.0299999999999994</v>
      </c>
      <c r="AF21" s="18">
        <f>AF$10</f>
        <v>86.434920000000005</v>
      </c>
      <c r="AG21" s="18">
        <v>1</v>
      </c>
      <c r="AH21" s="87" t="s">
        <v>43</v>
      </c>
      <c r="AI21" s="86">
        <f>AI$10</f>
        <v>9.14</v>
      </c>
      <c r="AJ21" s="18">
        <f>AJ$10</f>
        <v>98.382959999999997</v>
      </c>
      <c r="AK21" s="84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  <c r="IU21" s="85"/>
      <c r="IV21" s="85"/>
      <c r="IW21" s="85"/>
      <c r="IX21" s="85"/>
      <c r="IY21" s="85"/>
      <c r="IZ21" s="85"/>
      <c r="JA21" s="85"/>
      <c r="JB21" s="85"/>
      <c r="JC21" s="85"/>
      <c r="JD21" s="85"/>
      <c r="JE21" s="85"/>
      <c r="JF21" s="85"/>
      <c r="JG21" s="85"/>
      <c r="JH21" s="85"/>
      <c r="JI21" s="85"/>
      <c r="JJ21" s="85"/>
      <c r="JK21" s="85"/>
      <c r="JL21" s="85"/>
      <c r="JM21" s="85"/>
      <c r="JN21" s="85"/>
      <c r="JO21" s="85"/>
      <c r="JP21" s="85"/>
      <c r="JQ21" s="85"/>
      <c r="JR21" s="85"/>
      <c r="JS21" s="85"/>
      <c r="JT21" s="85"/>
      <c r="JU21" s="85"/>
      <c r="JV21" s="85"/>
      <c r="JW21" s="85"/>
      <c r="JX21" s="85"/>
      <c r="JY21" s="85"/>
      <c r="JZ21" s="85"/>
      <c r="KA21" s="85"/>
      <c r="KB21" s="85"/>
      <c r="KC21" s="85"/>
      <c r="KD21" s="85"/>
      <c r="KE21" s="85"/>
      <c r="KF21" s="85"/>
      <c r="KG21" s="85"/>
      <c r="KH21" s="85"/>
      <c r="KI21" s="85"/>
      <c r="KJ21" s="85"/>
      <c r="KK21" s="85"/>
      <c r="KL21" s="85"/>
      <c r="KM21" s="85"/>
      <c r="KN21" s="85"/>
      <c r="KO21" s="85"/>
      <c r="KP21" s="85"/>
      <c r="KQ21" s="85"/>
      <c r="KR21" s="85"/>
      <c r="KS21" s="85"/>
      <c r="KT21" s="85"/>
      <c r="KU21" s="85"/>
      <c r="KV21" s="85"/>
      <c r="KW21" s="85"/>
      <c r="KX21" s="85"/>
      <c r="KY21" s="85"/>
      <c r="KZ21" s="85"/>
      <c r="LA21" s="85"/>
      <c r="LB21" s="85"/>
      <c r="LC21" s="85"/>
      <c r="LD21" s="85"/>
      <c r="LE21" s="85"/>
      <c r="LF21" s="85"/>
      <c r="LG21" s="85"/>
      <c r="LH21" s="85"/>
      <c r="LI21" s="85"/>
      <c r="LJ21" s="85"/>
      <c r="LK21" s="85"/>
      <c r="LL21" s="85"/>
      <c r="LM21" s="85"/>
      <c r="LN21" s="85"/>
      <c r="LO21" s="85"/>
      <c r="LP21" s="85"/>
      <c r="LQ21" s="85"/>
      <c r="LR21" s="85"/>
      <c r="LS21" s="85"/>
      <c r="LT21" s="85"/>
      <c r="LU21" s="85"/>
      <c r="LV21" s="85"/>
      <c r="LW21" s="85"/>
      <c r="LX21" s="85"/>
      <c r="LY21" s="85"/>
      <c r="LZ21" s="85"/>
      <c r="MA21" s="85"/>
      <c r="MB21" s="85"/>
      <c r="MC21" s="85"/>
      <c r="MD21" s="85"/>
      <c r="ME21" s="85"/>
      <c r="MF21" s="85"/>
      <c r="MG21" s="85"/>
      <c r="MH21" s="85"/>
      <c r="MI21" s="85"/>
      <c r="MJ21" s="85"/>
      <c r="MK21" s="85"/>
      <c r="ML21" s="85"/>
      <c r="MM21" s="85"/>
      <c r="MN21" s="85"/>
      <c r="MO21" s="85"/>
      <c r="MP21" s="85"/>
      <c r="MQ21" s="85"/>
      <c r="MR21" s="85"/>
      <c r="MS21" s="85"/>
      <c r="MT21" s="85"/>
      <c r="MU21" s="85"/>
      <c r="MV21" s="85"/>
      <c r="MW21" s="85"/>
      <c r="MX21" s="85"/>
      <c r="MY21" s="85"/>
      <c r="MZ21" s="85"/>
      <c r="NA21" s="85"/>
      <c r="NB21" s="85"/>
      <c r="NC21" s="85"/>
      <c r="ND21" s="85"/>
      <c r="NE21" s="85"/>
      <c r="NF21" s="85"/>
      <c r="NG21" s="85"/>
      <c r="NH21" s="85"/>
      <c r="NI21" s="85"/>
      <c r="NJ21" s="85"/>
      <c r="NK21" s="85"/>
      <c r="NL21" s="85"/>
      <c r="NM21" s="85"/>
      <c r="NN21" s="85"/>
      <c r="NO21" s="85"/>
      <c r="NP21" s="85"/>
      <c r="NQ21" s="85"/>
      <c r="NR21" s="85"/>
      <c r="NS21" s="85"/>
      <c r="NT21" s="85"/>
      <c r="NU21" s="85"/>
      <c r="NV21" s="85"/>
      <c r="NW21" s="85"/>
      <c r="NX21" s="85"/>
      <c r="NY21" s="85"/>
      <c r="NZ21" s="85"/>
      <c r="OA21" s="85"/>
      <c r="OB21" s="85"/>
      <c r="OC21" s="85"/>
      <c r="OD21" s="85"/>
      <c r="OE21" s="85"/>
      <c r="OF21" s="85"/>
      <c r="OG21" s="85"/>
      <c r="OH21" s="85"/>
      <c r="OI21" s="85"/>
      <c r="OJ21" s="85"/>
      <c r="OK21" s="85"/>
      <c r="OL21" s="85"/>
      <c r="OM21" s="85"/>
      <c r="ON21" s="85"/>
      <c r="OO21" s="85"/>
      <c r="OP21" s="85"/>
      <c r="OQ21" s="85"/>
      <c r="OR21" s="85"/>
      <c r="OS21" s="85"/>
      <c r="OT21" s="85"/>
      <c r="OU21" s="85"/>
      <c r="OV21" s="85"/>
      <c r="OW21" s="85"/>
      <c r="OX21" s="85"/>
      <c r="OY21" s="85"/>
      <c r="OZ21" s="85"/>
      <c r="PA21" s="85"/>
      <c r="PB21" s="85"/>
      <c r="PC21" s="85"/>
      <c r="PD21" s="85"/>
      <c r="PE21" s="85"/>
      <c r="PF21" s="85"/>
      <c r="PG21" s="85"/>
      <c r="PH21" s="85"/>
      <c r="PI21" s="85"/>
      <c r="PJ21" s="85"/>
      <c r="PK21" s="85"/>
      <c r="PL21" s="85"/>
      <c r="PM21" s="85"/>
      <c r="PN21" s="85"/>
      <c r="PO21" s="85"/>
      <c r="PP21" s="85"/>
      <c r="PQ21" s="85"/>
      <c r="PR21" s="85"/>
      <c r="PS21" s="85"/>
      <c r="PT21" s="85"/>
      <c r="PU21" s="85"/>
      <c r="PV21" s="85"/>
      <c r="PW21" s="85"/>
      <c r="PX21" s="85"/>
      <c r="PY21" s="85"/>
      <c r="PZ21" s="85"/>
      <c r="QA21" s="85"/>
      <c r="QB21" s="85"/>
      <c r="QC21" s="85"/>
      <c r="QD21" s="85"/>
      <c r="QE21" s="85"/>
      <c r="QF21" s="85"/>
      <c r="QG21" s="85"/>
      <c r="QH21" s="85"/>
      <c r="QI21" s="85"/>
      <c r="QJ21" s="85"/>
      <c r="QK21" s="85"/>
      <c r="QL21" s="85"/>
      <c r="QM21" s="85"/>
      <c r="QN21" s="85"/>
      <c r="QO21" s="85"/>
      <c r="QP21" s="85"/>
      <c r="QQ21" s="85"/>
      <c r="QR21" s="85"/>
      <c r="QS21" s="85"/>
      <c r="QT21" s="85"/>
      <c r="QU21" s="85"/>
      <c r="QV21" s="85"/>
      <c r="QW21" s="85"/>
      <c r="QX21" s="85"/>
      <c r="QY21" s="85"/>
      <c r="QZ21" s="85"/>
      <c r="RA21" s="85"/>
      <c r="RB21" s="85"/>
      <c r="RC21" s="85"/>
      <c r="RD21" s="85"/>
      <c r="RE21" s="85"/>
      <c r="RF21" s="85"/>
      <c r="RG21" s="85"/>
      <c r="RH21" s="85"/>
      <c r="RI21" s="85"/>
      <c r="RJ21" s="85"/>
      <c r="RK21" s="85"/>
      <c r="RL21" s="85"/>
      <c r="RM21" s="85"/>
      <c r="RN21" s="85"/>
      <c r="RO21" s="85"/>
      <c r="RP21" s="85"/>
      <c r="RQ21" s="85"/>
      <c r="RR21" s="85"/>
      <c r="RS21" s="85"/>
      <c r="RT21" s="85"/>
      <c r="RU21" s="85"/>
      <c r="RV21" s="85"/>
      <c r="RW21" s="85"/>
      <c r="RX21" s="85"/>
      <c r="RY21" s="85"/>
      <c r="RZ21" s="85"/>
      <c r="SA21" s="85"/>
      <c r="SB21" s="85"/>
      <c r="SC21" s="85"/>
      <c r="SD21" s="85"/>
      <c r="SE21" s="85"/>
      <c r="SF21" s="85"/>
      <c r="SG21" s="85"/>
      <c r="SH21" s="85"/>
      <c r="SI21" s="85"/>
      <c r="SJ21" s="85"/>
      <c r="SK21" s="85"/>
      <c r="SL21" s="85"/>
      <c r="SM21" s="85"/>
      <c r="SN21" s="85"/>
      <c r="SO21" s="85"/>
      <c r="SP21" s="85"/>
      <c r="SQ21" s="85"/>
      <c r="SR21" s="85"/>
      <c r="SS21" s="85"/>
      <c r="ST21" s="85"/>
      <c r="SU21" s="85"/>
      <c r="SV21" s="85"/>
      <c r="SW21" s="85"/>
      <c r="SX21" s="85"/>
      <c r="SY21" s="85"/>
      <c r="SZ21" s="85"/>
      <c r="TA21" s="85"/>
      <c r="TB21" s="85"/>
      <c r="TC21" s="85"/>
      <c r="TD21" s="85"/>
      <c r="TE21" s="85"/>
      <c r="TF21" s="85"/>
      <c r="TG21" s="85"/>
      <c r="TH21" s="85"/>
      <c r="TI21" s="85"/>
      <c r="TJ21" s="85"/>
      <c r="TK21" s="85"/>
      <c r="TL21" s="85"/>
      <c r="TM21" s="85"/>
      <c r="TN21" s="85"/>
      <c r="TO21" s="85"/>
      <c r="TP21" s="85"/>
      <c r="TQ21" s="85"/>
      <c r="TR21" s="85"/>
      <c r="TS21" s="85"/>
      <c r="TT21" s="85"/>
      <c r="TU21" s="85"/>
      <c r="TV21" s="85"/>
      <c r="TW21" s="85"/>
      <c r="TX21" s="85"/>
      <c r="TY21" s="85"/>
      <c r="TZ21" s="85"/>
      <c r="UA21" s="85"/>
      <c r="UB21" s="85"/>
      <c r="UC21" s="85"/>
      <c r="UD21" s="85"/>
      <c r="UE21" s="85"/>
      <c r="UF21" s="85"/>
      <c r="UG21" s="85"/>
      <c r="UH21" s="85"/>
      <c r="UI21" s="85"/>
      <c r="UJ21" s="85"/>
      <c r="UK21" s="85"/>
      <c r="UL21" s="85"/>
      <c r="UM21" s="85"/>
      <c r="UN21" s="85"/>
      <c r="UO21" s="85"/>
      <c r="UP21" s="85"/>
      <c r="UQ21" s="85"/>
      <c r="UR21" s="85"/>
      <c r="US21" s="85"/>
      <c r="UT21" s="85"/>
      <c r="UU21" s="85"/>
      <c r="UV21" s="85"/>
      <c r="UW21" s="85"/>
      <c r="UX21" s="85"/>
      <c r="UY21" s="85"/>
      <c r="UZ21" s="85"/>
      <c r="VA21" s="85"/>
      <c r="VB21" s="85"/>
      <c r="VC21" s="85"/>
      <c r="VD21" s="85"/>
      <c r="VE21" s="85"/>
      <c r="VF21" s="85"/>
      <c r="VG21" s="85"/>
      <c r="VH21" s="85"/>
      <c r="VI21" s="85"/>
      <c r="VJ21" s="85"/>
      <c r="VK21" s="85"/>
      <c r="VL21" s="85"/>
      <c r="VM21" s="85"/>
      <c r="VN21" s="85"/>
      <c r="VO21" s="85"/>
      <c r="VP21" s="85"/>
      <c r="VQ21" s="85"/>
      <c r="VR21" s="85"/>
      <c r="VS21" s="85"/>
      <c r="VT21" s="85"/>
      <c r="VU21" s="85"/>
      <c r="VV21" s="85"/>
      <c r="VW21" s="85"/>
      <c r="VX21" s="85"/>
      <c r="VY21" s="85"/>
      <c r="VZ21" s="85"/>
      <c r="WA21" s="85"/>
      <c r="WB21" s="85"/>
      <c r="WC21" s="85"/>
      <c r="WD21" s="85"/>
      <c r="WE21" s="85"/>
      <c r="WF21" s="85"/>
      <c r="WG21" s="85"/>
      <c r="WH21" s="85"/>
      <c r="WI21" s="85"/>
      <c r="WJ21" s="85"/>
      <c r="WK21" s="85"/>
      <c r="WL21" s="85"/>
      <c r="WM21" s="85"/>
      <c r="WN21" s="85"/>
      <c r="WO21" s="85"/>
      <c r="WP21" s="85"/>
      <c r="WQ21" s="85"/>
      <c r="WR21" s="85"/>
      <c r="WS21" s="85"/>
      <c r="WT21" s="85"/>
      <c r="WU21" s="85"/>
      <c r="WV21" s="85"/>
      <c r="WW21" s="85"/>
      <c r="WX21" s="85"/>
      <c r="WY21" s="85"/>
      <c r="WZ21" s="85"/>
      <c r="XA21" s="85"/>
      <c r="XB21" s="85"/>
      <c r="XC21" s="85"/>
      <c r="XD21" s="85"/>
      <c r="XE21" s="85"/>
      <c r="XF21" s="85"/>
      <c r="XG21" s="85"/>
      <c r="XH21" s="85"/>
      <c r="XI21" s="85"/>
      <c r="XJ21" s="85"/>
      <c r="XK21" s="85"/>
      <c r="XL21" s="85"/>
      <c r="XM21" s="85"/>
      <c r="XN21" s="85"/>
      <c r="XO21" s="85"/>
      <c r="XP21" s="85"/>
      <c r="XQ21" s="85"/>
      <c r="XR21" s="85"/>
      <c r="XS21" s="85"/>
      <c r="XT21" s="85"/>
      <c r="XU21" s="85"/>
      <c r="XV21" s="85"/>
      <c r="XW21" s="85"/>
      <c r="XX21" s="85"/>
      <c r="XY21" s="85"/>
      <c r="XZ21" s="85"/>
      <c r="YA21" s="85"/>
      <c r="YB21" s="85"/>
      <c r="YC21" s="85"/>
      <c r="YD21" s="85"/>
      <c r="YE21" s="85"/>
      <c r="YF21" s="85"/>
      <c r="YG21" s="85"/>
      <c r="YH21" s="85"/>
      <c r="YI21" s="85"/>
      <c r="YJ21" s="85"/>
      <c r="YK21" s="85"/>
      <c r="YL21" s="85"/>
      <c r="YM21" s="85"/>
      <c r="YN21" s="85"/>
      <c r="YO21" s="85"/>
      <c r="YP21" s="85"/>
      <c r="YQ21" s="85"/>
      <c r="YR21" s="85"/>
      <c r="YS21" s="85"/>
      <c r="YT21" s="85"/>
      <c r="YU21" s="85"/>
      <c r="YV21" s="85"/>
      <c r="YW21" s="85"/>
      <c r="YX21" s="85"/>
      <c r="YY21" s="85"/>
      <c r="YZ21" s="85"/>
      <c r="ZA21" s="85"/>
      <c r="ZB21" s="85"/>
      <c r="ZC21" s="85"/>
      <c r="ZD21" s="85"/>
      <c r="ZE21" s="85"/>
      <c r="ZF21" s="85"/>
      <c r="ZG21" s="85"/>
      <c r="ZH21" s="85"/>
      <c r="ZI21" s="85"/>
      <c r="ZJ21" s="85"/>
      <c r="ZK21" s="85"/>
      <c r="ZL21" s="85"/>
      <c r="ZM21" s="85"/>
      <c r="ZN21" s="85"/>
      <c r="ZO21" s="85"/>
      <c r="ZP21" s="85"/>
      <c r="ZQ21" s="85"/>
      <c r="ZR21" s="85"/>
      <c r="ZS21" s="85"/>
      <c r="ZT21" s="85"/>
      <c r="ZU21" s="85"/>
      <c r="ZV21" s="85"/>
      <c r="ZW21" s="85"/>
      <c r="ZX21" s="85"/>
      <c r="ZY21" s="85"/>
      <c r="ZZ21" s="85"/>
      <c r="AAA21" s="85"/>
      <c r="AAB21" s="85"/>
      <c r="AAC21" s="85"/>
      <c r="AAD21" s="85"/>
      <c r="AAE21" s="85"/>
      <c r="AAF21" s="85"/>
      <c r="AAG21" s="85"/>
      <c r="AAH21" s="85"/>
      <c r="AAI21" s="85"/>
      <c r="AAJ21" s="85"/>
      <c r="AAK21" s="85"/>
      <c r="AAL21" s="85"/>
      <c r="AAM21" s="85"/>
      <c r="AAN21" s="85"/>
      <c r="AAO21" s="85"/>
      <c r="AAP21" s="85"/>
      <c r="AAQ21" s="85"/>
      <c r="AAR21" s="85"/>
      <c r="AAS21" s="85"/>
      <c r="AAT21" s="85"/>
      <c r="AAU21" s="85"/>
      <c r="AAV21" s="85"/>
      <c r="AAW21" s="85"/>
      <c r="AAX21" s="85"/>
      <c r="AAY21" s="85"/>
      <c r="AAZ21" s="85"/>
      <c r="ABA21" s="85"/>
      <c r="ABB21" s="85"/>
      <c r="ABC21" s="85"/>
      <c r="ABD21" s="85"/>
      <c r="ABE21" s="85"/>
      <c r="ABF21" s="85"/>
      <c r="ABG21" s="85"/>
      <c r="ABH21" s="85"/>
      <c r="ABI21" s="85"/>
      <c r="ABJ21" s="85"/>
      <c r="ABK21" s="85"/>
      <c r="ABL21" s="85"/>
      <c r="ABM21" s="85"/>
      <c r="ABN21" s="85"/>
      <c r="ABO21" s="85"/>
      <c r="ABP21" s="85"/>
      <c r="ABQ21" s="85"/>
      <c r="ABR21" s="85"/>
      <c r="ABS21" s="85"/>
      <c r="ABT21" s="85"/>
      <c r="ABU21" s="85"/>
      <c r="ABV21" s="85"/>
      <c r="ABW21" s="85"/>
      <c r="ABX21" s="85"/>
      <c r="ABY21" s="85"/>
      <c r="ABZ21" s="85"/>
      <c r="ACA21" s="85"/>
      <c r="ACB21" s="85"/>
      <c r="ACC21" s="85"/>
      <c r="ACD21" s="85"/>
      <c r="ACE21" s="85"/>
      <c r="ACF21" s="85"/>
      <c r="ACG21" s="85"/>
      <c r="ACH21" s="85"/>
      <c r="ACI21" s="85"/>
      <c r="ACJ21" s="85"/>
      <c r="ACK21" s="85"/>
      <c r="ACL21" s="85"/>
      <c r="ACM21" s="85"/>
      <c r="ACN21" s="85"/>
      <c r="ACO21" s="85"/>
      <c r="ACP21" s="85"/>
      <c r="ACQ21" s="85"/>
      <c r="ACR21" s="85"/>
      <c r="ACS21" s="85"/>
      <c r="ACT21" s="85"/>
      <c r="ACU21" s="85"/>
      <c r="ACV21" s="85"/>
      <c r="ACW21" s="85"/>
      <c r="ACX21" s="85"/>
      <c r="ACY21" s="85"/>
      <c r="ACZ21" s="85"/>
      <c r="ADA21" s="85"/>
      <c r="ADB21" s="85"/>
      <c r="ADC21" s="85"/>
      <c r="ADD21" s="85"/>
      <c r="ADE21" s="85"/>
      <c r="ADF21" s="85"/>
      <c r="ADG21" s="85"/>
      <c r="ADH21" s="85"/>
      <c r="ADI21" s="85"/>
      <c r="ADJ21" s="85"/>
      <c r="ADK21" s="85"/>
      <c r="ADL21" s="85"/>
      <c r="ADM21" s="85"/>
      <c r="ADN21" s="85"/>
      <c r="ADO21" s="85"/>
      <c r="ADP21" s="85"/>
      <c r="ADQ21" s="85"/>
      <c r="ADR21" s="85"/>
      <c r="ADS21" s="85"/>
      <c r="ADT21" s="85"/>
      <c r="ADU21" s="85"/>
      <c r="ADV21" s="85"/>
      <c r="ADW21" s="85"/>
      <c r="ADX21" s="85"/>
      <c r="ADY21" s="85"/>
      <c r="ADZ21" s="85"/>
      <c r="AEA21" s="85"/>
      <c r="AEB21" s="85"/>
      <c r="AEC21" s="85"/>
      <c r="AED21" s="85"/>
      <c r="AEE21" s="85"/>
      <c r="AEF21" s="85"/>
      <c r="AEG21" s="85"/>
      <c r="AEH21" s="85"/>
      <c r="AEI21" s="85"/>
      <c r="AEJ21" s="85"/>
      <c r="AEK21" s="85"/>
      <c r="AEL21" s="85"/>
      <c r="AEM21" s="85"/>
      <c r="AEN21" s="85"/>
      <c r="AEO21" s="85"/>
      <c r="AEP21" s="85"/>
      <c r="AEQ21" s="85"/>
      <c r="AER21" s="85"/>
      <c r="AES21" s="85"/>
      <c r="AET21" s="85"/>
      <c r="AEU21" s="85"/>
      <c r="AEV21" s="85"/>
      <c r="AEW21" s="85"/>
      <c r="AEX21" s="85"/>
      <c r="AEY21" s="85"/>
      <c r="AEZ21" s="85"/>
      <c r="AFA21" s="85"/>
      <c r="AFB21" s="85"/>
      <c r="AFC21" s="85"/>
      <c r="AFD21" s="85"/>
      <c r="AFE21" s="85"/>
      <c r="AFF21" s="85"/>
      <c r="AFG21" s="85"/>
      <c r="AFH21" s="85"/>
      <c r="AFI21" s="85"/>
      <c r="AFJ21" s="85"/>
      <c r="AFK21" s="85"/>
      <c r="AFL21" s="85"/>
      <c r="AFM21" s="85"/>
      <c r="AFN21" s="85"/>
      <c r="AFO21" s="85"/>
      <c r="AFP21" s="85"/>
      <c r="AFQ21" s="85"/>
      <c r="AFR21" s="85"/>
      <c r="AFS21" s="85"/>
      <c r="AFT21" s="85"/>
      <c r="AFU21" s="85"/>
      <c r="AFV21" s="85"/>
      <c r="AFW21" s="85"/>
      <c r="AFX21" s="85"/>
      <c r="AFY21" s="85"/>
      <c r="AFZ21" s="85"/>
      <c r="AGA21" s="85"/>
      <c r="AGB21" s="85"/>
      <c r="AGC21" s="85"/>
      <c r="AGD21" s="85"/>
      <c r="AGE21" s="85"/>
      <c r="AGF21" s="85"/>
      <c r="AGG21" s="85"/>
      <c r="AGH21" s="85"/>
      <c r="AGI21" s="85"/>
      <c r="AGJ21" s="85"/>
      <c r="AGK21" s="85"/>
      <c r="AGL21" s="85"/>
      <c r="AGM21" s="85"/>
      <c r="AGN21" s="85"/>
      <c r="AGO21" s="85"/>
      <c r="AGP21" s="85"/>
      <c r="AGQ21" s="85"/>
      <c r="AGR21" s="85"/>
      <c r="AGS21" s="85"/>
      <c r="AGT21" s="85"/>
      <c r="AGU21" s="85"/>
      <c r="AGV21" s="85"/>
      <c r="AGW21" s="85"/>
      <c r="AGX21" s="85"/>
      <c r="AGY21" s="85"/>
      <c r="AGZ21" s="85"/>
      <c r="AHA21" s="85"/>
      <c r="AHB21" s="85"/>
      <c r="AHC21" s="85"/>
      <c r="AHD21" s="85"/>
      <c r="AHE21" s="85"/>
      <c r="AHF21" s="85"/>
      <c r="AHG21" s="85"/>
      <c r="AHH21" s="85"/>
      <c r="AHI21" s="85"/>
      <c r="AHJ21" s="85"/>
      <c r="AHK21" s="85"/>
      <c r="AHL21" s="85"/>
      <c r="AHM21" s="85"/>
      <c r="AHN21" s="85"/>
      <c r="AHO21" s="85"/>
      <c r="AHP21" s="85"/>
      <c r="AHQ21" s="85"/>
      <c r="AHR21" s="85"/>
      <c r="AHS21" s="85"/>
      <c r="AHT21" s="85"/>
      <c r="AHU21" s="85"/>
      <c r="AHV21" s="85"/>
      <c r="AHW21" s="85"/>
      <c r="AHX21" s="85"/>
      <c r="AHY21" s="85"/>
      <c r="AHZ21" s="85"/>
      <c r="AIA21" s="85"/>
      <c r="AIB21" s="85"/>
      <c r="AIC21" s="85"/>
      <c r="AID21" s="85"/>
      <c r="AIE21" s="85"/>
      <c r="AIF21" s="85"/>
      <c r="AIG21" s="85"/>
      <c r="AIH21" s="85"/>
      <c r="AII21" s="85"/>
      <c r="AIJ21" s="85"/>
      <c r="AIK21" s="85"/>
      <c r="AIL21" s="85"/>
      <c r="AIM21" s="85"/>
      <c r="AIN21" s="85"/>
      <c r="AIO21" s="85"/>
      <c r="AIP21" s="85"/>
      <c r="AIQ21" s="85"/>
      <c r="AIR21" s="85"/>
      <c r="AIS21" s="85"/>
      <c r="AIT21" s="85"/>
      <c r="AIU21" s="85"/>
      <c r="AIV21" s="85"/>
      <c r="AIW21" s="85"/>
      <c r="AIX21" s="85"/>
      <c r="AIY21" s="85"/>
      <c r="AIZ21" s="85"/>
      <c r="AJA21" s="85"/>
      <c r="AJB21" s="85"/>
      <c r="AJC21" s="85"/>
      <c r="AJD21" s="85"/>
      <c r="AJE21" s="85"/>
      <c r="AJF21" s="85"/>
      <c r="AJG21" s="85"/>
      <c r="AJH21" s="85"/>
      <c r="AJI21" s="85"/>
      <c r="AJJ21" s="85"/>
      <c r="AJK21" s="85"/>
      <c r="AJL21" s="85"/>
      <c r="AJM21" s="85"/>
      <c r="AJN21" s="85"/>
      <c r="AJO21" s="85"/>
      <c r="AJP21" s="85"/>
      <c r="AJQ21" s="85"/>
      <c r="AJR21" s="85"/>
      <c r="AJS21" s="85"/>
      <c r="AJT21" s="85"/>
      <c r="AJU21" s="85"/>
      <c r="AJV21" s="85"/>
      <c r="AJW21" s="85"/>
      <c r="AJX21" s="85"/>
      <c r="AJY21" s="85"/>
      <c r="AJZ21" s="85"/>
      <c r="AKA21" s="85"/>
      <c r="AKB21" s="85"/>
      <c r="AKC21" s="85"/>
      <c r="AKD21" s="85"/>
      <c r="AKE21" s="85"/>
      <c r="AKF21" s="85"/>
      <c r="AKG21" s="85"/>
      <c r="AKH21" s="85"/>
      <c r="AKI21" s="85"/>
      <c r="AKJ21" s="85"/>
      <c r="AKK21" s="85"/>
      <c r="AKL21" s="85"/>
      <c r="AKM21" s="85"/>
      <c r="AKN21" s="85"/>
      <c r="AKO21" s="85"/>
      <c r="AKP21" s="85"/>
      <c r="AKQ21" s="85"/>
      <c r="AKR21" s="85"/>
      <c r="AKS21" s="85"/>
      <c r="AKT21" s="85"/>
      <c r="AKU21" s="85"/>
      <c r="AKV21" s="85"/>
      <c r="AKW21" s="85"/>
      <c r="AKX21" s="85"/>
      <c r="AKY21" s="85"/>
      <c r="AKZ21" s="85"/>
      <c r="ALA21" s="85"/>
      <c r="ALB21" s="85"/>
      <c r="ALC21" s="85"/>
      <c r="ALD21" s="85"/>
      <c r="ALE21" s="85"/>
      <c r="ALF21" s="85"/>
      <c r="ALG21" s="85"/>
      <c r="ALH21" s="85"/>
      <c r="ALI21" s="85"/>
      <c r="ALJ21" s="85"/>
      <c r="ALK21" s="85"/>
      <c r="ALL21" s="85"/>
      <c r="ALM21" s="85"/>
      <c r="ALN21" s="85"/>
      <c r="ALO21" s="85"/>
      <c r="ALP21" s="85"/>
      <c r="ALQ21" s="85"/>
      <c r="ALR21" s="85"/>
      <c r="ALS21" s="85"/>
      <c r="ALT21" s="85"/>
      <c r="ALU21" s="85"/>
      <c r="ALV21" s="85"/>
      <c r="ALW21" s="85"/>
      <c r="ALX21" s="85"/>
      <c r="ALY21" s="85"/>
      <c r="ALZ21" s="85"/>
      <c r="AMA21" s="85"/>
      <c r="AMB21" s="85"/>
      <c r="AMC21" s="85"/>
      <c r="AMD21" s="85"/>
      <c r="AME21" s="85"/>
      <c r="AMF21" s="85"/>
      <c r="AMG21" s="85"/>
      <c r="AMH21" s="85"/>
      <c r="AMI21" s="85"/>
      <c r="AMJ21" s="85"/>
      <c r="AMK21" s="85"/>
      <c r="AML21" s="85"/>
      <c r="AMM21" s="85"/>
    </row>
    <row r="22" spans="1:1027" s="2" customFormat="1" ht="50.1" customHeight="1">
      <c r="A22" s="15">
        <v>14</v>
      </c>
      <c r="B22" s="15" t="s">
        <v>44</v>
      </c>
      <c r="C22" s="16" t="s">
        <v>41</v>
      </c>
      <c r="D22" s="16">
        <v>108</v>
      </c>
      <c r="E22" s="15">
        <v>650</v>
      </c>
      <c r="F22" s="17">
        <f>F$10</f>
        <v>110.95</v>
      </c>
      <c r="G22" s="17">
        <f t="shared" si="18"/>
        <v>8.0299999999999994</v>
      </c>
      <c r="H22" s="17">
        <v>0</v>
      </c>
      <c r="I22" s="15" t="s">
        <v>45</v>
      </c>
      <c r="J22" s="15" t="s">
        <v>45</v>
      </c>
      <c r="K22" s="15">
        <f>K$10</f>
        <v>83.96</v>
      </c>
      <c r="L22" s="36">
        <f t="shared" si="0"/>
        <v>903.74544000000003</v>
      </c>
      <c r="M22" s="15"/>
      <c r="N22" s="38"/>
      <c r="O22" s="37">
        <f t="shared" si="17"/>
        <v>136.69</v>
      </c>
      <c r="P22" s="37">
        <f t="shared" si="10"/>
        <v>166.334157117064</v>
      </c>
      <c r="Q22" s="18">
        <f t="shared" si="2"/>
        <v>1790.4208672080799</v>
      </c>
      <c r="R22" s="15">
        <f t="shared" si="19"/>
        <v>63.36</v>
      </c>
      <c r="S22" s="15">
        <f t="shared" si="20"/>
        <v>65.819999999999993</v>
      </c>
      <c r="T22" s="15">
        <f t="shared" si="21"/>
        <v>7.51</v>
      </c>
      <c r="U22" s="37">
        <f t="shared" si="3"/>
        <v>136.69</v>
      </c>
      <c r="V22" s="36">
        <f t="shared" si="4"/>
        <v>682.00703999999996</v>
      </c>
      <c r="W22" s="36">
        <f t="shared" si="5"/>
        <v>708.48648000000003</v>
      </c>
      <c r="X22" s="36">
        <f t="shared" si="6"/>
        <v>80.837639999999993</v>
      </c>
      <c r="Y22" s="17">
        <f t="shared" si="7"/>
        <v>1471.33116</v>
      </c>
      <c r="Z22" s="67">
        <v>1471</v>
      </c>
      <c r="AA22" s="37">
        <f t="shared" si="8"/>
        <v>82.374157117064001</v>
      </c>
      <c r="AB22" s="38">
        <f t="shared" si="9"/>
        <v>886.67542720807705</v>
      </c>
      <c r="AC22" s="15"/>
      <c r="AD22" s="18">
        <f>AD$10</f>
        <v>1194.2657999999999</v>
      </c>
      <c r="AE22" s="17">
        <f t="shared" si="22"/>
        <v>8.0299999999999994</v>
      </c>
      <c r="AF22" s="18">
        <f>AF$10</f>
        <v>86.434920000000005</v>
      </c>
      <c r="AG22" s="18">
        <v>1</v>
      </c>
      <c r="AH22" s="87" t="s">
        <v>43</v>
      </c>
      <c r="AI22" s="86">
        <f>AI$10</f>
        <v>9.14</v>
      </c>
      <c r="AJ22" s="18">
        <f>AJ$10</f>
        <v>98.382959999999997</v>
      </c>
      <c r="AK22" s="84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85"/>
      <c r="IS22" s="85"/>
      <c r="IT22" s="85"/>
      <c r="IU22" s="85"/>
      <c r="IV22" s="85"/>
      <c r="IW22" s="85"/>
      <c r="IX22" s="85"/>
      <c r="IY22" s="85"/>
      <c r="IZ22" s="85"/>
      <c r="JA22" s="85"/>
      <c r="JB22" s="85"/>
      <c r="JC22" s="85"/>
      <c r="JD22" s="85"/>
      <c r="JE22" s="85"/>
      <c r="JF22" s="85"/>
      <c r="JG22" s="85"/>
      <c r="JH22" s="85"/>
      <c r="JI22" s="85"/>
      <c r="JJ22" s="85"/>
      <c r="JK22" s="85"/>
      <c r="JL22" s="85"/>
      <c r="JM22" s="85"/>
      <c r="JN22" s="85"/>
      <c r="JO22" s="85"/>
      <c r="JP22" s="85"/>
      <c r="JQ22" s="85"/>
      <c r="JR22" s="85"/>
      <c r="JS22" s="85"/>
      <c r="JT22" s="85"/>
      <c r="JU22" s="85"/>
      <c r="JV22" s="85"/>
      <c r="JW22" s="85"/>
      <c r="JX22" s="85"/>
      <c r="JY22" s="85"/>
      <c r="JZ22" s="85"/>
      <c r="KA22" s="85"/>
      <c r="KB22" s="85"/>
      <c r="KC22" s="85"/>
      <c r="KD22" s="85"/>
      <c r="KE22" s="85"/>
      <c r="KF22" s="85"/>
      <c r="KG22" s="85"/>
      <c r="KH22" s="85"/>
      <c r="KI22" s="85"/>
      <c r="KJ22" s="85"/>
      <c r="KK22" s="85"/>
      <c r="KL22" s="85"/>
      <c r="KM22" s="85"/>
      <c r="KN22" s="85"/>
      <c r="KO22" s="85"/>
      <c r="KP22" s="85"/>
      <c r="KQ22" s="85"/>
      <c r="KR22" s="85"/>
      <c r="KS22" s="85"/>
      <c r="KT22" s="85"/>
      <c r="KU22" s="85"/>
      <c r="KV22" s="85"/>
      <c r="KW22" s="85"/>
      <c r="KX22" s="85"/>
      <c r="KY22" s="85"/>
      <c r="KZ22" s="85"/>
      <c r="LA22" s="85"/>
      <c r="LB22" s="85"/>
      <c r="LC22" s="85"/>
      <c r="LD22" s="85"/>
      <c r="LE22" s="85"/>
      <c r="LF22" s="85"/>
      <c r="LG22" s="85"/>
      <c r="LH22" s="85"/>
      <c r="LI22" s="85"/>
      <c r="LJ22" s="85"/>
      <c r="LK22" s="85"/>
      <c r="LL22" s="85"/>
      <c r="LM22" s="85"/>
      <c r="LN22" s="85"/>
      <c r="LO22" s="85"/>
      <c r="LP22" s="85"/>
      <c r="LQ22" s="85"/>
      <c r="LR22" s="85"/>
      <c r="LS22" s="85"/>
      <c r="LT22" s="85"/>
      <c r="LU22" s="85"/>
      <c r="LV22" s="85"/>
      <c r="LW22" s="85"/>
      <c r="LX22" s="85"/>
      <c r="LY22" s="85"/>
      <c r="LZ22" s="85"/>
      <c r="MA22" s="85"/>
      <c r="MB22" s="85"/>
      <c r="MC22" s="85"/>
      <c r="MD22" s="85"/>
      <c r="ME22" s="85"/>
      <c r="MF22" s="85"/>
      <c r="MG22" s="85"/>
      <c r="MH22" s="85"/>
      <c r="MI22" s="85"/>
      <c r="MJ22" s="85"/>
      <c r="MK22" s="85"/>
      <c r="ML22" s="85"/>
      <c r="MM22" s="85"/>
      <c r="MN22" s="85"/>
      <c r="MO22" s="85"/>
      <c r="MP22" s="85"/>
      <c r="MQ22" s="85"/>
      <c r="MR22" s="85"/>
      <c r="MS22" s="85"/>
      <c r="MT22" s="85"/>
      <c r="MU22" s="85"/>
      <c r="MV22" s="85"/>
      <c r="MW22" s="85"/>
      <c r="MX22" s="85"/>
      <c r="MY22" s="85"/>
      <c r="MZ22" s="85"/>
      <c r="NA22" s="85"/>
      <c r="NB22" s="85"/>
      <c r="NC22" s="85"/>
      <c r="ND22" s="85"/>
      <c r="NE22" s="85"/>
      <c r="NF22" s="85"/>
      <c r="NG22" s="85"/>
      <c r="NH22" s="85"/>
      <c r="NI22" s="85"/>
      <c r="NJ22" s="85"/>
      <c r="NK22" s="85"/>
      <c r="NL22" s="85"/>
      <c r="NM22" s="85"/>
      <c r="NN22" s="85"/>
      <c r="NO22" s="85"/>
      <c r="NP22" s="85"/>
      <c r="NQ22" s="85"/>
      <c r="NR22" s="85"/>
      <c r="NS22" s="85"/>
      <c r="NT22" s="85"/>
      <c r="NU22" s="85"/>
      <c r="NV22" s="85"/>
      <c r="NW22" s="85"/>
      <c r="NX22" s="85"/>
      <c r="NY22" s="85"/>
      <c r="NZ22" s="85"/>
      <c r="OA22" s="85"/>
      <c r="OB22" s="85"/>
      <c r="OC22" s="85"/>
      <c r="OD22" s="85"/>
      <c r="OE22" s="85"/>
      <c r="OF22" s="85"/>
      <c r="OG22" s="85"/>
      <c r="OH22" s="85"/>
      <c r="OI22" s="85"/>
      <c r="OJ22" s="85"/>
      <c r="OK22" s="85"/>
      <c r="OL22" s="85"/>
      <c r="OM22" s="85"/>
      <c r="ON22" s="85"/>
      <c r="OO22" s="85"/>
      <c r="OP22" s="85"/>
      <c r="OQ22" s="85"/>
      <c r="OR22" s="85"/>
      <c r="OS22" s="85"/>
      <c r="OT22" s="85"/>
      <c r="OU22" s="85"/>
      <c r="OV22" s="85"/>
      <c r="OW22" s="85"/>
      <c r="OX22" s="85"/>
      <c r="OY22" s="85"/>
      <c r="OZ22" s="85"/>
      <c r="PA22" s="85"/>
      <c r="PB22" s="85"/>
      <c r="PC22" s="85"/>
      <c r="PD22" s="85"/>
      <c r="PE22" s="85"/>
      <c r="PF22" s="85"/>
      <c r="PG22" s="85"/>
      <c r="PH22" s="85"/>
      <c r="PI22" s="85"/>
      <c r="PJ22" s="85"/>
      <c r="PK22" s="85"/>
      <c r="PL22" s="85"/>
      <c r="PM22" s="85"/>
      <c r="PN22" s="85"/>
      <c r="PO22" s="85"/>
      <c r="PP22" s="85"/>
      <c r="PQ22" s="85"/>
      <c r="PR22" s="85"/>
      <c r="PS22" s="85"/>
      <c r="PT22" s="85"/>
      <c r="PU22" s="85"/>
      <c r="PV22" s="85"/>
      <c r="PW22" s="85"/>
      <c r="PX22" s="85"/>
      <c r="PY22" s="85"/>
      <c r="PZ22" s="85"/>
      <c r="QA22" s="85"/>
      <c r="QB22" s="85"/>
      <c r="QC22" s="85"/>
      <c r="QD22" s="85"/>
      <c r="QE22" s="85"/>
      <c r="QF22" s="85"/>
      <c r="QG22" s="85"/>
      <c r="QH22" s="85"/>
      <c r="QI22" s="85"/>
      <c r="QJ22" s="85"/>
      <c r="QK22" s="85"/>
      <c r="QL22" s="85"/>
      <c r="QM22" s="85"/>
      <c r="QN22" s="85"/>
      <c r="QO22" s="85"/>
      <c r="QP22" s="85"/>
      <c r="QQ22" s="85"/>
      <c r="QR22" s="85"/>
      <c r="QS22" s="85"/>
      <c r="QT22" s="85"/>
      <c r="QU22" s="85"/>
      <c r="QV22" s="85"/>
      <c r="QW22" s="85"/>
      <c r="QX22" s="85"/>
      <c r="QY22" s="85"/>
      <c r="QZ22" s="85"/>
      <c r="RA22" s="85"/>
      <c r="RB22" s="85"/>
      <c r="RC22" s="85"/>
      <c r="RD22" s="85"/>
      <c r="RE22" s="85"/>
      <c r="RF22" s="85"/>
      <c r="RG22" s="85"/>
      <c r="RH22" s="85"/>
      <c r="RI22" s="85"/>
      <c r="RJ22" s="85"/>
      <c r="RK22" s="85"/>
      <c r="RL22" s="85"/>
      <c r="RM22" s="85"/>
      <c r="RN22" s="85"/>
      <c r="RO22" s="85"/>
      <c r="RP22" s="85"/>
      <c r="RQ22" s="85"/>
      <c r="RR22" s="85"/>
      <c r="RS22" s="85"/>
      <c r="RT22" s="85"/>
      <c r="RU22" s="85"/>
      <c r="RV22" s="85"/>
      <c r="RW22" s="85"/>
      <c r="RX22" s="85"/>
      <c r="RY22" s="85"/>
      <c r="RZ22" s="85"/>
      <c r="SA22" s="85"/>
      <c r="SB22" s="85"/>
      <c r="SC22" s="85"/>
      <c r="SD22" s="85"/>
      <c r="SE22" s="85"/>
      <c r="SF22" s="85"/>
      <c r="SG22" s="85"/>
      <c r="SH22" s="85"/>
      <c r="SI22" s="85"/>
      <c r="SJ22" s="85"/>
      <c r="SK22" s="85"/>
      <c r="SL22" s="85"/>
      <c r="SM22" s="85"/>
      <c r="SN22" s="85"/>
      <c r="SO22" s="85"/>
      <c r="SP22" s="85"/>
      <c r="SQ22" s="85"/>
      <c r="SR22" s="85"/>
      <c r="SS22" s="85"/>
      <c r="ST22" s="85"/>
      <c r="SU22" s="85"/>
      <c r="SV22" s="85"/>
      <c r="SW22" s="85"/>
      <c r="SX22" s="85"/>
      <c r="SY22" s="85"/>
      <c r="SZ22" s="85"/>
      <c r="TA22" s="85"/>
      <c r="TB22" s="85"/>
      <c r="TC22" s="85"/>
      <c r="TD22" s="85"/>
      <c r="TE22" s="85"/>
      <c r="TF22" s="85"/>
      <c r="TG22" s="85"/>
      <c r="TH22" s="85"/>
      <c r="TI22" s="85"/>
      <c r="TJ22" s="85"/>
      <c r="TK22" s="85"/>
      <c r="TL22" s="85"/>
      <c r="TM22" s="85"/>
      <c r="TN22" s="85"/>
      <c r="TO22" s="85"/>
      <c r="TP22" s="85"/>
      <c r="TQ22" s="85"/>
      <c r="TR22" s="85"/>
      <c r="TS22" s="85"/>
      <c r="TT22" s="85"/>
      <c r="TU22" s="85"/>
      <c r="TV22" s="85"/>
      <c r="TW22" s="85"/>
      <c r="TX22" s="85"/>
      <c r="TY22" s="85"/>
      <c r="TZ22" s="85"/>
      <c r="UA22" s="85"/>
      <c r="UB22" s="85"/>
      <c r="UC22" s="85"/>
      <c r="UD22" s="85"/>
      <c r="UE22" s="85"/>
      <c r="UF22" s="85"/>
      <c r="UG22" s="85"/>
      <c r="UH22" s="85"/>
      <c r="UI22" s="85"/>
      <c r="UJ22" s="85"/>
      <c r="UK22" s="85"/>
      <c r="UL22" s="85"/>
      <c r="UM22" s="85"/>
      <c r="UN22" s="85"/>
      <c r="UO22" s="85"/>
      <c r="UP22" s="85"/>
      <c r="UQ22" s="85"/>
      <c r="UR22" s="85"/>
      <c r="US22" s="85"/>
      <c r="UT22" s="85"/>
      <c r="UU22" s="85"/>
      <c r="UV22" s="85"/>
      <c r="UW22" s="85"/>
      <c r="UX22" s="85"/>
      <c r="UY22" s="85"/>
      <c r="UZ22" s="85"/>
      <c r="VA22" s="85"/>
      <c r="VB22" s="85"/>
      <c r="VC22" s="85"/>
      <c r="VD22" s="85"/>
      <c r="VE22" s="85"/>
      <c r="VF22" s="85"/>
      <c r="VG22" s="85"/>
      <c r="VH22" s="85"/>
      <c r="VI22" s="85"/>
      <c r="VJ22" s="85"/>
      <c r="VK22" s="85"/>
      <c r="VL22" s="85"/>
      <c r="VM22" s="85"/>
      <c r="VN22" s="85"/>
      <c r="VO22" s="85"/>
      <c r="VP22" s="85"/>
      <c r="VQ22" s="85"/>
      <c r="VR22" s="85"/>
      <c r="VS22" s="85"/>
      <c r="VT22" s="85"/>
      <c r="VU22" s="85"/>
      <c r="VV22" s="85"/>
      <c r="VW22" s="85"/>
      <c r="VX22" s="85"/>
      <c r="VY22" s="85"/>
      <c r="VZ22" s="85"/>
      <c r="WA22" s="85"/>
      <c r="WB22" s="85"/>
      <c r="WC22" s="85"/>
      <c r="WD22" s="85"/>
      <c r="WE22" s="85"/>
      <c r="WF22" s="85"/>
      <c r="WG22" s="85"/>
      <c r="WH22" s="85"/>
      <c r="WI22" s="85"/>
      <c r="WJ22" s="85"/>
      <c r="WK22" s="85"/>
      <c r="WL22" s="85"/>
      <c r="WM22" s="85"/>
      <c r="WN22" s="85"/>
      <c r="WO22" s="85"/>
      <c r="WP22" s="85"/>
      <c r="WQ22" s="85"/>
      <c r="WR22" s="85"/>
      <c r="WS22" s="85"/>
      <c r="WT22" s="85"/>
      <c r="WU22" s="85"/>
      <c r="WV22" s="85"/>
      <c r="WW22" s="85"/>
      <c r="WX22" s="85"/>
      <c r="WY22" s="85"/>
      <c r="WZ22" s="85"/>
      <c r="XA22" s="85"/>
      <c r="XB22" s="85"/>
      <c r="XC22" s="85"/>
      <c r="XD22" s="85"/>
      <c r="XE22" s="85"/>
      <c r="XF22" s="85"/>
      <c r="XG22" s="85"/>
      <c r="XH22" s="85"/>
      <c r="XI22" s="85"/>
      <c r="XJ22" s="85"/>
      <c r="XK22" s="85"/>
      <c r="XL22" s="85"/>
      <c r="XM22" s="85"/>
      <c r="XN22" s="85"/>
      <c r="XO22" s="85"/>
      <c r="XP22" s="85"/>
      <c r="XQ22" s="85"/>
      <c r="XR22" s="85"/>
      <c r="XS22" s="85"/>
      <c r="XT22" s="85"/>
      <c r="XU22" s="85"/>
      <c r="XV22" s="85"/>
      <c r="XW22" s="85"/>
      <c r="XX22" s="85"/>
      <c r="XY22" s="85"/>
      <c r="XZ22" s="85"/>
      <c r="YA22" s="85"/>
      <c r="YB22" s="85"/>
      <c r="YC22" s="85"/>
      <c r="YD22" s="85"/>
      <c r="YE22" s="85"/>
      <c r="YF22" s="85"/>
      <c r="YG22" s="85"/>
      <c r="YH22" s="85"/>
      <c r="YI22" s="85"/>
      <c r="YJ22" s="85"/>
      <c r="YK22" s="85"/>
      <c r="YL22" s="85"/>
      <c r="YM22" s="85"/>
      <c r="YN22" s="85"/>
      <c r="YO22" s="85"/>
      <c r="YP22" s="85"/>
      <c r="YQ22" s="85"/>
      <c r="YR22" s="85"/>
      <c r="YS22" s="85"/>
      <c r="YT22" s="85"/>
      <c r="YU22" s="85"/>
      <c r="YV22" s="85"/>
      <c r="YW22" s="85"/>
      <c r="YX22" s="85"/>
      <c r="YY22" s="85"/>
      <c r="YZ22" s="85"/>
      <c r="ZA22" s="85"/>
      <c r="ZB22" s="85"/>
      <c r="ZC22" s="85"/>
      <c r="ZD22" s="85"/>
      <c r="ZE22" s="85"/>
      <c r="ZF22" s="85"/>
      <c r="ZG22" s="85"/>
      <c r="ZH22" s="85"/>
      <c r="ZI22" s="85"/>
      <c r="ZJ22" s="85"/>
      <c r="ZK22" s="85"/>
      <c r="ZL22" s="85"/>
      <c r="ZM22" s="85"/>
      <c r="ZN22" s="85"/>
      <c r="ZO22" s="85"/>
      <c r="ZP22" s="85"/>
      <c r="ZQ22" s="85"/>
      <c r="ZR22" s="85"/>
      <c r="ZS22" s="85"/>
      <c r="ZT22" s="85"/>
      <c r="ZU22" s="85"/>
      <c r="ZV22" s="85"/>
      <c r="ZW22" s="85"/>
      <c r="ZX22" s="85"/>
      <c r="ZY22" s="85"/>
      <c r="ZZ22" s="85"/>
      <c r="AAA22" s="85"/>
      <c r="AAB22" s="85"/>
      <c r="AAC22" s="85"/>
      <c r="AAD22" s="85"/>
      <c r="AAE22" s="85"/>
      <c r="AAF22" s="85"/>
      <c r="AAG22" s="85"/>
      <c r="AAH22" s="85"/>
      <c r="AAI22" s="85"/>
      <c r="AAJ22" s="85"/>
      <c r="AAK22" s="85"/>
      <c r="AAL22" s="85"/>
      <c r="AAM22" s="85"/>
      <c r="AAN22" s="85"/>
      <c r="AAO22" s="85"/>
      <c r="AAP22" s="85"/>
      <c r="AAQ22" s="85"/>
      <c r="AAR22" s="85"/>
      <c r="AAS22" s="85"/>
      <c r="AAT22" s="85"/>
      <c r="AAU22" s="85"/>
      <c r="AAV22" s="85"/>
      <c r="AAW22" s="85"/>
      <c r="AAX22" s="85"/>
      <c r="AAY22" s="85"/>
      <c r="AAZ22" s="85"/>
      <c r="ABA22" s="85"/>
      <c r="ABB22" s="85"/>
      <c r="ABC22" s="85"/>
      <c r="ABD22" s="85"/>
      <c r="ABE22" s="85"/>
      <c r="ABF22" s="85"/>
      <c r="ABG22" s="85"/>
      <c r="ABH22" s="85"/>
      <c r="ABI22" s="85"/>
      <c r="ABJ22" s="85"/>
      <c r="ABK22" s="85"/>
      <c r="ABL22" s="85"/>
      <c r="ABM22" s="85"/>
      <c r="ABN22" s="85"/>
      <c r="ABO22" s="85"/>
      <c r="ABP22" s="85"/>
      <c r="ABQ22" s="85"/>
      <c r="ABR22" s="85"/>
      <c r="ABS22" s="85"/>
      <c r="ABT22" s="85"/>
      <c r="ABU22" s="85"/>
      <c r="ABV22" s="85"/>
      <c r="ABW22" s="85"/>
      <c r="ABX22" s="85"/>
      <c r="ABY22" s="85"/>
      <c r="ABZ22" s="85"/>
      <c r="ACA22" s="85"/>
      <c r="ACB22" s="85"/>
      <c r="ACC22" s="85"/>
      <c r="ACD22" s="85"/>
      <c r="ACE22" s="85"/>
      <c r="ACF22" s="85"/>
      <c r="ACG22" s="85"/>
      <c r="ACH22" s="85"/>
      <c r="ACI22" s="85"/>
      <c r="ACJ22" s="85"/>
      <c r="ACK22" s="85"/>
      <c r="ACL22" s="85"/>
      <c r="ACM22" s="85"/>
      <c r="ACN22" s="85"/>
      <c r="ACO22" s="85"/>
      <c r="ACP22" s="85"/>
      <c r="ACQ22" s="85"/>
      <c r="ACR22" s="85"/>
      <c r="ACS22" s="85"/>
      <c r="ACT22" s="85"/>
      <c r="ACU22" s="85"/>
      <c r="ACV22" s="85"/>
      <c r="ACW22" s="85"/>
      <c r="ACX22" s="85"/>
      <c r="ACY22" s="85"/>
      <c r="ACZ22" s="85"/>
      <c r="ADA22" s="85"/>
      <c r="ADB22" s="85"/>
      <c r="ADC22" s="85"/>
      <c r="ADD22" s="85"/>
      <c r="ADE22" s="85"/>
      <c r="ADF22" s="85"/>
      <c r="ADG22" s="85"/>
      <c r="ADH22" s="85"/>
      <c r="ADI22" s="85"/>
      <c r="ADJ22" s="85"/>
      <c r="ADK22" s="85"/>
      <c r="ADL22" s="85"/>
      <c r="ADM22" s="85"/>
      <c r="ADN22" s="85"/>
      <c r="ADO22" s="85"/>
      <c r="ADP22" s="85"/>
      <c r="ADQ22" s="85"/>
      <c r="ADR22" s="85"/>
      <c r="ADS22" s="85"/>
      <c r="ADT22" s="85"/>
      <c r="ADU22" s="85"/>
      <c r="ADV22" s="85"/>
      <c r="ADW22" s="85"/>
      <c r="ADX22" s="85"/>
      <c r="ADY22" s="85"/>
      <c r="ADZ22" s="85"/>
      <c r="AEA22" s="85"/>
      <c r="AEB22" s="85"/>
      <c r="AEC22" s="85"/>
      <c r="AED22" s="85"/>
      <c r="AEE22" s="85"/>
      <c r="AEF22" s="85"/>
      <c r="AEG22" s="85"/>
      <c r="AEH22" s="85"/>
      <c r="AEI22" s="85"/>
      <c r="AEJ22" s="85"/>
      <c r="AEK22" s="85"/>
      <c r="AEL22" s="85"/>
      <c r="AEM22" s="85"/>
      <c r="AEN22" s="85"/>
      <c r="AEO22" s="85"/>
      <c r="AEP22" s="85"/>
      <c r="AEQ22" s="85"/>
      <c r="AER22" s="85"/>
      <c r="AES22" s="85"/>
      <c r="AET22" s="85"/>
      <c r="AEU22" s="85"/>
      <c r="AEV22" s="85"/>
      <c r="AEW22" s="85"/>
      <c r="AEX22" s="85"/>
      <c r="AEY22" s="85"/>
      <c r="AEZ22" s="85"/>
      <c r="AFA22" s="85"/>
      <c r="AFB22" s="85"/>
      <c r="AFC22" s="85"/>
      <c r="AFD22" s="85"/>
      <c r="AFE22" s="85"/>
      <c r="AFF22" s="85"/>
      <c r="AFG22" s="85"/>
      <c r="AFH22" s="85"/>
      <c r="AFI22" s="85"/>
      <c r="AFJ22" s="85"/>
      <c r="AFK22" s="85"/>
      <c r="AFL22" s="85"/>
      <c r="AFM22" s="85"/>
      <c r="AFN22" s="85"/>
      <c r="AFO22" s="85"/>
      <c r="AFP22" s="85"/>
      <c r="AFQ22" s="85"/>
      <c r="AFR22" s="85"/>
      <c r="AFS22" s="85"/>
      <c r="AFT22" s="85"/>
      <c r="AFU22" s="85"/>
      <c r="AFV22" s="85"/>
      <c r="AFW22" s="85"/>
      <c r="AFX22" s="85"/>
      <c r="AFY22" s="85"/>
      <c r="AFZ22" s="85"/>
      <c r="AGA22" s="85"/>
      <c r="AGB22" s="85"/>
      <c r="AGC22" s="85"/>
      <c r="AGD22" s="85"/>
      <c r="AGE22" s="85"/>
      <c r="AGF22" s="85"/>
      <c r="AGG22" s="85"/>
      <c r="AGH22" s="85"/>
      <c r="AGI22" s="85"/>
      <c r="AGJ22" s="85"/>
      <c r="AGK22" s="85"/>
      <c r="AGL22" s="85"/>
      <c r="AGM22" s="85"/>
      <c r="AGN22" s="85"/>
      <c r="AGO22" s="85"/>
      <c r="AGP22" s="85"/>
      <c r="AGQ22" s="85"/>
      <c r="AGR22" s="85"/>
      <c r="AGS22" s="85"/>
      <c r="AGT22" s="85"/>
      <c r="AGU22" s="85"/>
      <c r="AGV22" s="85"/>
      <c r="AGW22" s="85"/>
      <c r="AGX22" s="85"/>
      <c r="AGY22" s="85"/>
      <c r="AGZ22" s="85"/>
      <c r="AHA22" s="85"/>
      <c r="AHB22" s="85"/>
      <c r="AHC22" s="85"/>
      <c r="AHD22" s="85"/>
      <c r="AHE22" s="85"/>
      <c r="AHF22" s="85"/>
      <c r="AHG22" s="85"/>
      <c r="AHH22" s="85"/>
      <c r="AHI22" s="85"/>
      <c r="AHJ22" s="85"/>
      <c r="AHK22" s="85"/>
      <c r="AHL22" s="85"/>
      <c r="AHM22" s="85"/>
      <c r="AHN22" s="85"/>
      <c r="AHO22" s="85"/>
      <c r="AHP22" s="85"/>
      <c r="AHQ22" s="85"/>
      <c r="AHR22" s="85"/>
      <c r="AHS22" s="85"/>
      <c r="AHT22" s="85"/>
      <c r="AHU22" s="85"/>
      <c r="AHV22" s="85"/>
      <c r="AHW22" s="85"/>
      <c r="AHX22" s="85"/>
      <c r="AHY22" s="85"/>
      <c r="AHZ22" s="85"/>
      <c r="AIA22" s="85"/>
      <c r="AIB22" s="85"/>
      <c r="AIC22" s="85"/>
      <c r="AID22" s="85"/>
      <c r="AIE22" s="85"/>
      <c r="AIF22" s="85"/>
      <c r="AIG22" s="85"/>
      <c r="AIH22" s="85"/>
      <c r="AII22" s="85"/>
      <c r="AIJ22" s="85"/>
      <c r="AIK22" s="85"/>
      <c r="AIL22" s="85"/>
      <c r="AIM22" s="85"/>
      <c r="AIN22" s="85"/>
      <c r="AIO22" s="85"/>
      <c r="AIP22" s="85"/>
      <c r="AIQ22" s="85"/>
      <c r="AIR22" s="85"/>
      <c r="AIS22" s="85"/>
      <c r="AIT22" s="85"/>
      <c r="AIU22" s="85"/>
      <c r="AIV22" s="85"/>
      <c r="AIW22" s="85"/>
      <c r="AIX22" s="85"/>
      <c r="AIY22" s="85"/>
      <c r="AIZ22" s="85"/>
      <c r="AJA22" s="85"/>
      <c r="AJB22" s="85"/>
      <c r="AJC22" s="85"/>
      <c r="AJD22" s="85"/>
      <c r="AJE22" s="85"/>
      <c r="AJF22" s="85"/>
      <c r="AJG22" s="85"/>
      <c r="AJH22" s="85"/>
      <c r="AJI22" s="85"/>
      <c r="AJJ22" s="85"/>
      <c r="AJK22" s="85"/>
      <c r="AJL22" s="85"/>
      <c r="AJM22" s="85"/>
      <c r="AJN22" s="85"/>
      <c r="AJO22" s="85"/>
      <c r="AJP22" s="85"/>
      <c r="AJQ22" s="85"/>
      <c r="AJR22" s="85"/>
      <c r="AJS22" s="85"/>
      <c r="AJT22" s="85"/>
      <c r="AJU22" s="85"/>
      <c r="AJV22" s="85"/>
      <c r="AJW22" s="85"/>
      <c r="AJX22" s="85"/>
      <c r="AJY22" s="85"/>
      <c r="AJZ22" s="85"/>
      <c r="AKA22" s="85"/>
      <c r="AKB22" s="85"/>
      <c r="AKC22" s="85"/>
      <c r="AKD22" s="85"/>
      <c r="AKE22" s="85"/>
      <c r="AKF22" s="85"/>
      <c r="AKG22" s="85"/>
      <c r="AKH22" s="85"/>
      <c r="AKI22" s="85"/>
      <c r="AKJ22" s="85"/>
      <c r="AKK22" s="85"/>
      <c r="AKL22" s="85"/>
      <c r="AKM22" s="85"/>
      <c r="AKN22" s="85"/>
      <c r="AKO22" s="85"/>
      <c r="AKP22" s="85"/>
      <c r="AKQ22" s="85"/>
      <c r="AKR22" s="85"/>
      <c r="AKS22" s="85"/>
      <c r="AKT22" s="85"/>
      <c r="AKU22" s="85"/>
      <c r="AKV22" s="85"/>
      <c r="AKW22" s="85"/>
      <c r="AKX22" s="85"/>
      <c r="AKY22" s="85"/>
      <c r="AKZ22" s="85"/>
      <c r="ALA22" s="85"/>
      <c r="ALB22" s="85"/>
      <c r="ALC22" s="85"/>
      <c r="ALD22" s="85"/>
      <c r="ALE22" s="85"/>
      <c r="ALF22" s="85"/>
      <c r="ALG22" s="85"/>
      <c r="ALH22" s="85"/>
      <c r="ALI22" s="85"/>
      <c r="ALJ22" s="85"/>
      <c r="ALK22" s="85"/>
      <c r="ALL22" s="85"/>
      <c r="ALM22" s="85"/>
      <c r="ALN22" s="85"/>
      <c r="ALO22" s="85"/>
      <c r="ALP22" s="85"/>
      <c r="ALQ22" s="85"/>
      <c r="ALR22" s="85"/>
      <c r="ALS22" s="85"/>
      <c r="ALT22" s="85"/>
      <c r="ALU22" s="85"/>
      <c r="ALV22" s="85"/>
      <c r="ALW22" s="85"/>
      <c r="ALX22" s="85"/>
      <c r="ALY22" s="85"/>
      <c r="ALZ22" s="85"/>
      <c r="AMA22" s="85"/>
      <c r="AMB22" s="85"/>
      <c r="AMC22" s="85"/>
      <c r="AMD22" s="85"/>
      <c r="AME22" s="85"/>
      <c r="AMF22" s="85"/>
      <c r="AMG22" s="85"/>
      <c r="AMH22" s="85"/>
      <c r="AMI22" s="85"/>
      <c r="AMJ22" s="85"/>
      <c r="AMK22" s="85"/>
      <c r="AML22" s="85"/>
      <c r="AMM22" s="85"/>
    </row>
    <row r="23" spans="1:1027" s="2" customFormat="1" ht="50.1" customHeight="1">
      <c r="A23" s="15">
        <v>15</v>
      </c>
      <c r="B23" s="15" t="s">
        <v>44</v>
      </c>
      <c r="C23" s="16" t="s">
        <v>41</v>
      </c>
      <c r="D23" s="16">
        <v>107</v>
      </c>
      <c r="E23" s="15">
        <v>651</v>
      </c>
      <c r="F23" s="17">
        <v>111.32</v>
      </c>
      <c r="G23" s="17">
        <f t="shared" si="18"/>
        <v>8.0299999999999994</v>
      </c>
      <c r="H23" s="17">
        <v>0</v>
      </c>
      <c r="I23" s="15" t="s">
        <v>45</v>
      </c>
      <c r="J23" s="15" t="s">
        <v>45</v>
      </c>
      <c r="K23" s="15">
        <v>84.85</v>
      </c>
      <c r="L23" s="36">
        <f t="shared" si="0"/>
        <v>913.32539999999995</v>
      </c>
      <c r="M23" s="15"/>
      <c r="N23" s="38"/>
      <c r="O23" s="37">
        <f t="shared" si="17"/>
        <v>136.69</v>
      </c>
      <c r="P23" s="37">
        <f t="shared" si="10"/>
        <v>167.22415711706401</v>
      </c>
      <c r="Q23" s="18">
        <f t="shared" si="2"/>
        <v>1800.00082720808</v>
      </c>
      <c r="R23" s="15">
        <f t="shared" si="19"/>
        <v>63.36</v>
      </c>
      <c r="S23" s="15">
        <f t="shared" si="20"/>
        <v>65.819999999999993</v>
      </c>
      <c r="T23" s="15">
        <f t="shared" si="21"/>
        <v>7.51</v>
      </c>
      <c r="U23" s="37">
        <f t="shared" si="3"/>
        <v>136.69</v>
      </c>
      <c r="V23" s="36">
        <f t="shared" si="4"/>
        <v>682.00703999999996</v>
      </c>
      <c r="W23" s="36">
        <f t="shared" si="5"/>
        <v>708.48648000000003</v>
      </c>
      <c r="X23" s="36">
        <f t="shared" si="6"/>
        <v>80.837639999999993</v>
      </c>
      <c r="Y23" s="17">
        <f t="shared" si="7"/>
        <v>1471.33116</v>
      </c>
      <c r="Z23" s="67">
        <v>1471</v>
      </c>
      <c r="AA23" s="37">
        <f t="shared" si="8"/>
        <v>82.374157117064001</v>
      </c>
      <c r="AB23" s="38">
        <f t="shared" si="9"/>
        <v>886.67542720807705</v>
      </c>
      <c r="AC23" s="15"/>
      <c r="AD23" s="38">
        <f>F23*AC$8</f>
        <v>1198.24848</v>
      </c>
      <c r="AE23" s="17">
        <f t="shared" si="22"/>
        <v>8.0299999999999994</v>
      </c>
      <c r="AF23" s="38">
        <f>AE23*AC$8</f>
        <v>86.434920000000005</v>
      </c>
      <c r="AG23" s="18">
        <v>1</v>
      </c>
      <c r="AH23" s="87" t="s">
        <v>43</v>
      </c>
      <c r="AI23" s="86">
        <v>9.2200000000000006</v>
      </c>
      <c r="AJ23" s="38">
        <f>AI23*AC$8</f>
        <v>99.244079999999997</v>
      </c>
      <c r="AK23" s="84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  <c r="IW23" s="85"/>
      <c r="IX23" s="85"/>
      <c r="IY23" s="85"/>
      <c r="IZ23" s="85"/>
      <c r="JA23" s="85"/>
      <c r="JB23" s="85"/>
      <c r="JC23" s="85"/>
      <c r="JD23" s="85"/>
      <c r="JE23" s="85"/>
      <c r="JF23" s="85"/>
      <c r="JG23" s="85"/>
      <c r="JH23" s="85"/>
      <c r="JI23" s="85"/>
      <c r="JJ23" s="85"/>
      <c r="JK23" s="85"/>
      <c r="JL23" s="85"/>
      <c r="JM23" s="85"/>
      <c r="JN23" s="85"/>
      <c r="JO23" s="85"/>
      <c r="JP23" s="85"/>
      <c r="JQ23" s="85"/>
      <c r="JR23" s="85"/>
      <c r="JS23" s="85"/>
      <c r="JT23" s="85"/>
      <c r="JU23" s="85"/>
      <c r="JV23" s="85"/>
      <c r="JW23" s="85"/>
      <c r="JX23" s="85"/>
      <c r="JY23" s="85"/>
      <c r="JZ23" s="85"/>
      <c r="KA23" s="85"/>
      <c r="KB23" s="85"/>
      <c r="KC23" s="85"/>
      <c r="KD23" s="85"/>
      <c r="KE23" s="85"/>
      <c r="KF23" s="85"/>
      <c r="KG23" s="85"/>
      <c r="KH23" s="85"/>
      <c r="KI23" s="85"/>
      <c r="KJ23" s="85"/>
      <c r="KK23" s="85"/>
      <c r="KL23" s="85"/>
      <c r="KM23" s="85"/>
      <c r="KN23" s="85"/>
      <c r="KO23" s="85"/>
      <c r="KP23" s="85"/>
      <c r="KQ23" s="85"/>
      <c r="KR23" s="85"/>
      <c r="KS23" s="85"/>
      <c r="KT23" s="85"/>
      <c r="KU23" s="85"/>
      <c r="KV23" s="85"/>
      <c r="KW23" s="85"/>
      <c r="KX23" s="85"/>
      <c r="KY23" s="85"/>
      <c r="KZ23" s="85"/>
      <c r="LA23" s="85"/>
      <c r="LB23" s="85"/>
      <c r="LC23" s="85"/>
      <c r="LD23" s="85"/>
      <c r="LE23" s="85"/>
      <c r="LF23" s="85"/>
      <c r="LG23" s="85"/>
      <c r="LH23" s="85"/>
      <c r="LI23" s="85"/>
      <c r="LJ23" s="85"/>
      <c r="LK23" s="85"/>
      <c r="LL23" s="85"/>
      <c r="LM23" s="85"/>
      <c r="LN23" s="85"/>
      <c r="LO23" s="85"/>
      <c r="LP23" s="85"/>
      <c r="LQ23" s="85"/>
      <c r="LR23" s="85"/>
      <c r="LS23" s="85"/>
      <c r="LT23" s="85"/>
      <c r="LU23" s="85"/>
      <c r="LV23" s="85"/>
      <c r="LW23" s="85"/>
      <c r="LX23" s="85"/>
      <c r="LY23" s="85"/>
      <c r="LZ23" s="85"/>
      <c r="MA23" s="85"/>
      <c r="MB23" s="85"/>
      <c r="MC23" s="85"/>
      <c r="MD23" s="85"/>
      <c r="ME23" s="85"/>
      <c r="MF23" s="85"/>
      <c r="MG23" s="85"/>
      <c r="MH23" s="85"/>
      <c r="MI23" s="85"/>
      <c r="MJ23" s="85"/>
      <c r="MK23" s="85"/>
      <c r="ML23" s="85"/>
      <c r="MM23" s="85"/>
      <c r="MN23" s="85"/>
      <c r="MO23" s="85"/>
      <c r="MP23" s="85"/>
      <c r="MQ23" s="85"/>
      <c r="MR23" s="85"/>
      <c r="MS23" s="85"/>
      <c r="MT23" s="85"/>
      <c r="MU23" s="85"/>
      <c r="MV23" s="85"/>
      <c r="MW23" s="85"/>
      <c r="MX23" s="85"/>
      <c r="MY23" s="85"/>
      <c r="MZ23" s="85"/>
      <c r="NA23" s="85"/>
      <c r="NB23" s="85"/>
      <c r="NC23" s="85"/>
      <c r="ND23" s="85"/>
      <c r="NE23" s="85"/>
      <c r="NF23" s="85"/>
      <c r="NG23" s="85"/>
      <c r="NH23" s="85"/>
      <c r="NI23" s="85"/>
      <c r="NJ23" s="85"/>
      <c r="NK23" s="85"/>
      <c r="NL23" s="85"/>
      <c r="NM23" s="85"/>
      <c r="NN23" s="85"/>
      <c r="NO23" s="85"/>
      <c r="NP23" s="85"/>
      <c r="NQ23" s="85"/>
      <c r="NR23" s="85"/>
      <c r="NS23" s="85"/>
      <c r="NT23" s="85"/>
      <c r="NU23" s="85"/>
      <c r="NV23" s="85"/>
      <c r="NW23" s="85"/>
      <c r="NX23" s="85"/>
      <c r="NY23" s="85"/>
      <c r="NZ23" s="85"/>
      <c r="OA23" s="85"/>
      <c r="OB23" s="85"/>
      <c r="OC23" s="85"/>
      <c r="OD23" s="85"/>
      <c r="OE23" s="85"/>
      <c r="OF23" s="85"/>
      <c r="OG23" s="85"/>
      <c r="OH23" s="85"/>
      <c r="OI23" s="85"/>
      <c r="OJ23" s="85"/>
      <c r="OK23" s="85"/>
      <c r="OL23" s="85"/>
      <c r="OM23" s="85"/>
      <c r="ON23" s="85"/>
      <c r="OO23" s="85"/>
      <c r="OP23" s="85"/>
      <c r="OQ23" s="85"/>
      <c r="OR23" s="85"/>
      <c r="OS23" s="85"/>
      <c r="OT23" s="85"/>
      <c r="OU23" s="85"/>
      <c r="OV23" s="85"/>
      <c r="OW23" s="85"/>
      <c r="OX23" s="85"/>
      <c r="OY23" s="85"/>
      <c r="OZ23" s="85"/>
      <c r="PA23" s="85"/>
      <c r="PB23" s="85"/>
      <c r="PC23" s="85"/>
      <c r="PD23" s="85"/>
      <c r="PE23" s="85"/>
      <c r="PF23" s="85"/>
      <c r="PG23" s="85"/>
      <c r="PH23" s="85"/>
      <c r="PI23" s="85"/>
      <c r="PJ23" s="85"/>
      <c r="PK23" s="85"/>
      <c r="PL23" s="85"/>
      <c r="PM23" s="85"/>
      <c r="PN23" s="85"/>
      <c r="PO23" s="85"/>
      <c r="PP23" s="85"/>
      <c r="PQ23" s="85"/>
      <c r="PR23" s="85"/>
      <c r="PS23" s="85"/>
      <c r="PT23" s="85"/>
      <c r="PU23" s="85"/>
      <c r="PV23" s="85"/>
      <c r="PW23" s="85"/>
      <c r="PX23" s="85"/>
      <c r="PY23" s="85"/>
      <c r="PZ23" s="85"/>
      <c r="QA23" s="85"/>
      <c r="QB23" s="85"/>
      <c r="QC23" s="85"/>
      <c r="QD23" s="85"/>
      <c r="QE23" s="85"/>
      <c r="QF23" s="85"/>
      <c r="QG23" s="85"/>
      <c r="QH23" s="85"/>
      <c r="QI23" s="85"/>
      <c r="QJ23" s="85"/>
      <c r="QK23" s="85"/>
      <c r="QL23" s="85"/>
      <c r="QM23" s="85"/>
      <c r="QN23" s="85"/>
      <c r="QO23" s="85"/>
      <c r="QP23" s="85"/>
      <c r="QQ23" s="85"/>
      <c r="QR23" s="85"/>
      <c r="QS23" s="85"/>
      <c r="QT23" s="85"/>
      <c r="QU23" s="85"/>
      <c r="QV23" s="85"/>
      <c r="QW23" s="85"/>
      <c r="QX23" s="85"/>
      <c r="QY23" s="85"/>
      <c r="QZ23" s="85"/>
      <c r="RA23" s="85"/>
      <c r="RB23" s="85"/>
      <c r="RC23" s="85"/>
      <c r="RD23" s="85"/>
      <c r="RE23" s="85"/>
      <c r="RF23" s="85"/>
      <c r="RG23" s="85"/>
      <c r="RH23" s="85"/>
      <c r="RI23" s="85"/>
      <c r="RJ23" s="85"/>
      <c r="RK23" s="85"/>
      <c r="RL23" s="85"/>
      <c r="RM23" s="85"/>
      <c r="RN23" s="85"/>
      <c r="RO23" s="85"/>
      <c r="RP23" s="85"/>
      <c r="RQ23" s="85"/>
      <c r="RR23" s="85"/>
      <c r="RS23" s="85"/>
      <c r="RT23" s="85"/>
      <c r="RU23" s="85"/>
      <c r="RV23" s="85"/>
      <c r="RW23" s="85"/>
      <c r="RX23" s="85"/>
      <c r="RY23" s="85"/>
      <c r="RZ23" s="85"/>
      <c r="SA23" s="85"/>
      <c r="SB23" s="85"/>
      <c r="SC23" s="85"/>
      <c r="SD23" s="85"/>
      <c r="SE23" s="85"/>
      <c r="SF23" s="85"/>
      <c r="SG23" s="85"/>
      <c r="SH23" s="85"/>
      <c r="SI23" s="85"/>
      <c r="SJ23" s="85"/>
      <c r="SK23" s="85"/>
      <c r="SL23" s="85"/>
      <c r="SM23" s="85"/>
      <c r="SN23" s="85"/>
      <c r="SO23" s="85"/>
      <c r="SP23" s="85"/>
      <c r="SQ23" s="85"/>
      <c r="SR23" s="85"/>
      <c r="SS23" s="85"/>
      <c r="ST23" s="85"/>
      <c r="SU23" s="85"/>
      <c r="SV23" s="85"/>
      <c r="SW23" s="85"/>
      <c r="SX23" s="85"/>
      <c r="SY23" s="85"/>
      <c r="SZ23" s="85"/>
      <c r="TA23" s="85"/>
      <c r="TB23" s="85"/>
      <c r="TC23" s="85"/>
      <c r="TD23" s="85"/>
      <c r="TE23" s="85"/>
      <c r="TF23" s="85"/>
      <c r="TG23" s="85"/>
      <c r="TH23" s="85"/>
      <c r="TI23" s="85"/>
      <c r="TJ23" s="85"/>
      <c r="TK23" s="85"/>
      <c r="TL23" s="85"/>
      <c r="TM23" s="85"/>
      <c r="TN23" s="85"/>
      <c r="TO23" s="85"/>
      <c r="TP23" s="85"/>
      <c r="TQ23" s="85"/>
      <c r="TR23" s="85"/>
      <c r="TS23" s="85"/>
      <c r="TT23" s="85"/>
      <c r="TU23" s="85"/>
      <c r="TV23" s="85"/>
      <c r="TW23" s="85"/>
      <c r="TX23" s="85"/>
      <c r="TY23" s="85"/>
      <c r="TZ23" s="85"/>
      <c r="UA23" s="85"/>
      <c r="UB23" s="85"/>
      <c r="UC23" s="85"/>
      <c r="UD23" s="85"/>
      <c r="UE23" s="85"/>
      <c r="UF23" s="85"/>
      <c r="UG23" s="85"/>
      <c r="UH23" s="85"/>
      <c r="UI23" s="85"/>
      <c r="UJ23" s="85"/>
      <c r="UK23" s="85"/>
      <c r="UL23" s="85"/>
      <c r="UM23" s="85"/>
      <c r="UN23" s="85"/>
      <c r="UO23" s="85"/>
      <c r="UP23" s="85"/>
      <c r="UQ23" s="85"/>
      <c r="UR23" s="85"/>
      <c r="US23" s="85"/>
      <c r="UT23" s="85"/>
      <c r="UU23" s="85"/>
      <c r="UV23" s="85"/>
      <c r="UW23" s="85"/>
      <c r="UX23" s="85"/>
      <c r="UY23" s="85"/>
      <c r="UZ23" s="85"/>
      <c r="VA23" s="85"/>
      <c r="VB23" s="85"/>
      <c r="VC23" s="85"/>
      <c r="VD23" s="85"/>
      <c r="VE23" s="85"/>
      <c r="VF23" s="85"/>
      <c r="VG23" s="85"/>
      <c r="VH23" s="85"/>
      <c r="VI23" s="85"/>
      <c r="VJ23" s="85"/>
      <c r="VK23" s="85"/>
      <c r="VL23" s="85"/>
      <c r="VM23" s="85"/>
      <c r="VN23" s="85"/>
      <c r="VO23" s="85"/>
      <c r="VP23" s="85"/>
      <c r="VQ23" s="85"/>
      <c r="VR23" s="85"/>
      <c r="VS23" s="85"/>
      <c r="VT23" s="85"/>
      <c r="VU23" s="85"/>
      <c r="VV23" s="85"/>
      <c r="VW23" s="85"/>
      <c r="VX23" s="85"/>
      <c r="VY23" s="85"/>
      <c r="VZ23" s="85"/>
      <c r="WA23" s="85"/>
      <c r="WB23" s="85"/>
      <c r="WC23" s="85"/>
      <c r="WD23" s="85"/>
      <c r="WE23" s="85"/>
      <c r="WF23" s="85"/>
      <c r="WG23" s="85"/>
      <c r="WH23" s="85"/>
      <c r="WI23" s="85"/>
      <c r="WJ23" s="85"/>
      <c r="WK23" s="85"/>
      <c r="WL23" s="85"/>
      <c r="WM23" s="85"/>
      <c r="WN23" s="85"/>
      <c r="WO23" s="85"/>
      <c r="WP23" s="85"/>
      <c r="WQ23" s="85"/>
      <c r="WR23" s="85"/>
      <c r="WS23" s="85"/>
      <c r="WT23" s="85"/>
      <c r="WU23" s="85"/>
      <c r="WV23" s="85"/>
      <c r="WW23" s="85"/>
      <c r="WX23" s="85"/>
      <c r="WY23" s="85"/>
      <c r="WZ23" s="85"/>
      <c r="XA23" s="85"/>
      <c r="XB23" s="85"/>
      <c r="XC23" s="85"/>
      <c r="XD23" s="85"/>
      <c r="XE23" s="85"/>
      <c r="XF23" s="85"/>
      <c r="XG23" s="85"/>
      <c r="XH23" s="85"/>
      <c r="XI23" s="85"/>
      <c r="XJ23" s="85"/>
      <c r="XK23" s="85"/>
      <c r="XL23" s="85"/>
      <c r="XM23" s="85"/>
      <c r="XN23" s="85"/>
      <c r="XO23" s="85"/>
      <c r="XP23" s="85"/>
      <c r="XQ23" s="85"/>
      <c r="XR23" s="85"/>
      <c r="XS23" s="85"/>
      <c r="XT23" s="85"/>
      <c r="XU23" s="85"/>
      <c r="XV23" s="85"/>
      <c r="XW23" s="85"/>
      <c r="XX23" s="85"/>
      <c r="XY23" s="85"/>
      <c r="XZ23" s="85"/>
      <c r="YA23" s="85"/>
      <c r="YB23" s="85"/>
      <c r="YC23" s="85"/>
      <c r="YD23" s="85"/>
      <c r="YE23" s="85"/>
      <c r="YF23" s="85"/>
      <c r="YG23" s="85"/>
      <c r="YH23" s="85"/>
      <c r="YI23" s="85"/>
      <c r="YJ23" s="85"/>
      <c r="YK23" s="85"/>
      <c r="YL23" s="85"/>
      <c r="YM23" s="85"/>
      <c r="YN23" s="85"/>
      <c r="YO23" s="85"/>
      <c r="YP23" s="85"/>
      <c r="YQ23" s="85"/>
      <c r="YR23" s="85"/>
      <c r="YS23" s="85"/>
      <c r="YT23" s="85"/>
      <c r="YU23" s="85"/>
      <c r="YV23" s="85"/>
      <c r="YW23" s="85"/>
      <c r="YX23" s="85"/>
      <c r="YY23" s="85"/>
      <c r="YZ23" s="85"/>
      <c r="ZA23" s="85"/>
      <c r="ZB23" s="85"/>
      <c r="ZC23" s="85"/>
      <c r="ZD23" s="85"/>
      <c r="ZE23" s="85"/>
      <c r="ZF23" s="85"/>
      <c r="ZG23" s="85"/>
      <c r="ZH23" s="85"/>
      <c r="ZI23" s="85"/>
      <c r="ZJ23" s="85"/>
      <c r="ZK23" s="85"/>
      <c r="ZL23" s="85"/>
      <c r="ZM23" s="85"/>
      <c r="ZN23" s="85"/>
      <c r="ZO23" s="85"/>
      <c r="ZP23" s="85"/>
      <c r="ZQ23" s="85"/>
      <c r="ZR23" s="85"/>
      <c r="ZS23" s="85"/>
      <c r="ZT23" s="85"/>
      <c r="ZU23" s="85"/>
      <c r="ZV23" s="85"/>
      <c r="ZW23" s="85"/>
      <c r="ZX23" s="85"/>
      <c r="ZY23" s="85"/>
      <c r="ZZ23" s="85"/>
      <c r="AAA23" s="85"/>
      <c r="AAB23" s="85"/>
      <c r="AAC23" s="85"/>
      <c r="AAD23" s="85"/>
      <c r="AAE23" s="85"/>
      <c r="AAF23" s="85"/>
      <c r="AAG23" s="85"/>
      <c r="AAH23" s="85"/>
      <c r="AAI23" s="85"/>
      <c r="AAJ23" s="85"/>
      <c r="AAK23" s="85"/>
      <c r="AAL23" s="85"/>
      <c r="AAM23" s="85"/>
      <c r="AAN23" s="85"/>
      <c r="AAO23" s="85"/>
      <c r="AAP23" s="85"/>
      <c r="AAQ23" s="85"/>
      <c r="AAR23" s="85"/>
      <c r="AAS23" s="85"/>
      <c r="AAT23" s="85"/>
      <c r="AAU23" s="85"/>
      <c r="AAV23" s="85"/>
      <c r="AAW23" s="85"/>
      <c r="AAX23" s="85"/>
      <c r="AAY23" s="85"/>
      <c r="AAZ23" s="85"/>
      <c r="ABA23" s="85"/>
      <c r="ABB23" s="85"/>
      <c r="ABC23" s="85"/>
      <c r="ABD23" s="85"/>
      <c r="ABE23" s="85"/>
      <c r="ABF23" s="85"/>
      <c r="ABG23" s="85"/>
      <c r="ABH23" s="85"/>
      <c r="ABI23" s="85"/>
      <c r="ABJ23" s="85"/>
      <c r="ABK23" s="85"/>
      <c r="ABL23" s="85"/>
      <c r="ABM23" s="85"/>
      <c r="ABN23" s="85"/>
      <c r="ABO23" s="85"/>
      <c r="ABP23" s="85"/>
      <c r="ABQ23" s="85"/>
      <c r="ABR23" s="85"/>
      <c r="ABS23" s="85"/>
      <c r="ABT23" s="85"/>
      <c r="ABU23" s="85"/>
      <c r="ABV23" s="85"/>
      <c r="ABW23" s="85"/>
      <c r="ABX23" s="85"/>
      <c r="ABY23" s="85"/>
      <c r="ABZ23" s="85"/>
      <c r="ACA23" s="85"/>
      <c r="ACB23" s="85"/>
      <c r="ACC23" s="85"/>
      <c r="ACD23" s="85"/>
      <c r="ACE23" s="85"/>
      <c r="ACF23" s="85"/>
      <c r="ACG23" s="85"/>
      <c r="ACH23" s="85"/>
      <c r="ACI23" s="85"/>
      <c r="ACJ23" s="85"/>
      <c r="ACK23" s="85"/>
      <c r="ACL23" s="85"/>
      <c r="ACM23" s="85"/>
      <c r="ACN23" s="85"/>
      <c r="ACO23" s="85"/>
      <c r="ACP23" s="85"/>
      <c r="ACQ23" s="85"/>
      <c r="ACR23" s="85"/>
      <c r="ACS23" s="85"/>
      <c r="ACT23" s="85"/>
      <c r="ACU23" s="85"/>
      <c r="ACV23" s="85"/>
      <c r="ACW23" s="85"/>
      <c r="ACX23" s="85"/>
      <c r="ACY23" s="85"/>
      <c r="ACZ23" s="85"/>
      <c r="ADA23" s="85"/>
      <c r="ADB23" s="85"/>
      <c r="ADC23" s="85"/>
      <c r="ADD23" s="85"/>
      <c r="ADE23" s="85"/>
      <c r="ADF23" s="85"/>
      <c r="ADG23" s="85"/>
      <c r="ADH23" s="85"/>
      <c r="ADI23" s="85"/>
      <c r="ADJ23" s="85"/>
      <c r="ADK23" s="85"/>
      <c r="ADL23" s="85"/>
      <c r="ADM23" s="85"/>
      <c r="ADN23" s="85"/>
      <c r="ADO23" s="85"/>
      <c r="ADP23" s="85"/>
      <c r="ADQ23" s="85"/>
      <c r="ADR23" s="85"/>
      <c r="ADS23" s="85"/>
      <c r="ADT23" s="85"/>
      <c r="ADU23" s="85"/>
      <c r="ADV23" s="85"/>
      <c r="ADW23" s="85"/>
      <c r="ADX23" s="85"/>
      <c r="ADY23" s="85"/>
      <c r="ADZ23" s="85"/>
      <c r="AEA23" s="85"/>
      <c r="AEB23" s="85"/>
      <c r="AEC23" s="85"/>
      <c r="AED23" s="85"/>
      <c r="AEE23" s="85"/>
      <c r="AEF23" s="85"/>
      <c r="AEG23" s="85"/>
      <c r="AEH23" s="85"/>
      <c r="AEI23" s="85"/>
      <c r="AEJ23" s="85"/>
      <c r="AEK23" s="85"/>
      <c r="AEL23" s="85"/>
      <c r="AEM23" s="85"/>
      <c r="AEN23" s="85"/>
      <c r="AEO23" s="85"/>
      <c r="AEP23" s="85"/>
      <c r="AEQ23" s="85"/>
      <c r="AER23" s="85"/>
      <c r="AES23" s="85"/>
      <c r="AET23" s="85"/>
      <c r="AEU23" s="85"/>
      <c r="AEV23" s="85"/>
      <c r="AEW23" s="85"/>
      <c r="AEX23" s="85"/>
      <c r="AEY23" s="85"/>
      <c r="AEZ23" s="85"/>
      <c r="AFA23" s="85"/>
      <c r="AFB23" s="85"/>
      <c r="AFC23" s="85"/>
      <c r="AFD23" s="85"/>
      <c r="AFE23" s="85"/>
      <c r="AFF23" s="85"/>
      <c r="AFG23" s="85"/>
      <c r="AFH23" s="85"/>
      <c r="AFI23" s="85"/>
      <c r="AFJ23" s="85"/>
      <c r="AFK23" s="85"/>
      <c r="AFL23" s="85"/>
      <c r="AFM23" s="85"/>
      <c r="AFN23" s="85"/>
      <c r="AFO23" s="85"/>
      <c r="AFP23" s="85"/>
      <c r="AFQ23" s="85"/>
      <c r="AFR23" s="85"/>
      <c r="AFS23" s="85"/>
      <c r="AFT23" s="85"/>
      <c r="AFU23" s="85"/>
      <c r="AFV23" s="85"/>
      <c r="AFW23" s="85"/>
      <c r="AFX23" s="85"/>
      <c r="AFY23" s="85"/>
      <c r="AFZ23" s="85"/>
      <c r="AGA23" s="85"/>
      <c r="AGB23" s="85"/>
      <c r="AGC23" s="85"/>
      <c r="AGD23" s="85"/>
      <c r="AGE23" s="85"/>
      <c r="AGF23" s="85"/>
      <c r="AGG23" s="85"/>
      <c r="AGH23" s="85"/>
      <c r="AGI23" s="85"/>
      <c r="AGJ23" s="85"/>
      <c r="AGK23" s="85"/>
      <c r="AGL23" s="85"/>
      <c r="AGM23" s="85"/>
      <c r="AGN23" s="85"/>
      <c r="AGO23" s="85"/>
      <c r="AGP23" s="85"/>
      <c r="AGQ23" s="85"/>
      <c r="AGR23" s="85"/>
      <c r="AGS23" s="85"/>
      <c r="AGT23" s="85"/>
      <c r="AGU23" s="85"/>
      <c r="AGV23" s="85"/>
      <c r="AGW23" s="85"/>
      <c r="AGX23" s="85"/>
      <c r="AGY23" s="85"/>
      <c r="AGZ23" s="85"/>
      <c r="AHA23" s="85"/>
      <c r="AHB23" s="85"/>
      <c r="AHC23" s="85"/>
      <c r="AHD23" s="85"/>
      <c r="AHE23" s="85"/>
      <c r="AHF23" s="85"/>
      <c r="AHG23" s="85"/>
      <c r="AHH23" s="85"/>
      <c r="AHI23" s="85"/>
      <c r="AHJ23" s="85"/>
      <c r="AHK23" s="85"/>
      <c r="AHL23" s="85"/>
      <c r="AHM23" s="85"/>
      <c r="AHN23" s="85"/>
      <c r="AHO23" s="85"/>
      <c r="AHP23" s="85"/>
      <c r="AHQ23" s="85"/>
      <c r="AHR23" s="85"/>
      <c r="AHS23" s="85"/>
      <c r="AHT23" s="85"/>
      <c r="AHU23" s="85"/>
      <c r="AHV23" s="85"/>
      <c r="AHW23" s="85"/>
      <c r="AHX23" s="85"/>
      <c r="AHY23" s="85"/>
      <c r="AHZ23" s="85"/>
      <c r="AIA23" s="85"/>
      <c r="AIB23" s="85"/>
      <c r="AIC23" s="85"/>
      <c r="AID23" s="85"/>
      <c r="AIE23" s="85"/>
      <c r="AIF23" s="85"/>
      <c r="AIG23" s="85"/>
      <c r="AIH23" s="85"/>
      <c r="AII23" s="85"/>
      <c r="AIJ23" s="85"/>
      <c r="AIK23" s="85"/>
      <c r="AIL23" s="85"/>
      <c r="AIM23" s="85"/>
      <c r="AIN23" s="85"/>
      <c r="AIO23" s="85"/>
      <c r="AIP23" s="85"/>
      <c r="AIQ23" s="85"/>
      <c r="AIR23" s="85"/>
      <c r="AIS23" s="85"/>
      <c r="AIT23" s="85"/>
      <c r="AIU23" s="85"/>
      <c r="AIV23" s="85"/>
      <c r="AIW23" s="85"/>
      <c r="AIX23" s="85"/>
      <c r="AIY23" s="85"/>
      <c r="AIZ23" s="85"/>
      <c r="AJA23" s="85"/>
      <c r="AJB23" s="85"/>
      <c r="AJC23" s="85"/>
      <c r="AJD23" s="85"/>
      <c r="AJE23" s="85"/>
      <c r="AJF23" s="85"/>
      <c r="AJG23" s="85"/>
      <c r="AJH23" s="85"/>
      <c r="AJI23" s="85"/>
      <c r="AJJ23" s="85"/>
      <c r="AJK23" s="85"/>
      <c r="AJL23" s="85"/>
      <c r="AJM23" s="85"/>
      <c r="AJN23" s="85"/>
      <c r="AJO23" s="85"/>
      <c r="AJP23" s="85"/>
      <c r="AJQ23" s="85"/>
      <c r="AJR23" s="85"/>
      <c r="AJS23" s="85"/>
      <c r="AJT23" s="85"/>
      <c r="AJU23" s="85"/>
      <c r="AJV23" s="85"/>
      <c r="AJW23" s="85"/>
      <c r="AJX23" s="85"/>
      <c r="AJY23" s="85"/>
      <c r="AJZ23" s="85"/>
      <c r="AKA23" s="85"/>
      <c r="AKB23" s="85"/>
      <c r="AKC23" s="85"/>
      <c r="AKD23" s="85"/>
      <c r="AKE23" s="85"/>
      <c r="AKF23" s="85"/>
      <c r="AKG23" s="85"/>
      <c r="AKH23" s="85"/>
      <c r="AKI23" s="85"/>
      <c r="AKJ23" s="85"/>
      <c r="AKK23" s="85"/>
      <c r="AKL23" s="85"/>
      <c r="AKM23" s="85"/>
      <c r="AKN23" s="85"/>
      <c r="AKO23" s="85"/>
      <c r="AKP23" s="85"/>
      <c r="AKQ23" s="85"/>
      <c r="AKR23" s="85"/>
      <c r="AKS23" s="85"/>
      <c r="AKT23" s="85"/>
      <c r="AKU23" s="85"/>
      <c r="AKV23" s="85"/>
      <c r="AKW23" s="85"/>
      <c r="AKX23" s="85"/>
      <c r="AKY23" s="85"/>
      <c r="AKZ23" s="85"/>
      <c r="ALA23" s="85"/>
      <c r="ALB23" s="85"/>
      <c r="ALC23" s="85"/>
      <c r="ALD23" s="85"/>
      <c r="ALE23" s="85"/>
      <c r="ALF23" s="85"/>
      <c r="ALG23" s="85"/>
      <c r="ALH23" s="85"/>
      <c r="ALI23" s="85"/>
      <c r="ALJ23" s="85"/>
      <c r="ALK23" s="85"/>
      <c r="ALL23" s="85"/>
      <c r="ALM23" s="85"/>
      <c r="ALN23" s="85"/>
      <c r="ALO23" s="85"/>
      <c r="ALP23" s="85"/>
      <c r="ALQ23" s="85"/>
      <c r="ALR23" s="85"/>
      <c r="ALS23" s="85"/>
      <c r="ALT23" s="85"/>
      <c r="ALU23" s="85"/>
      <c r="ALV23" s="85"/>
      <c r="ALW23" s="85"/>
      <c r="ALX23" s="85"/>
      <c r="ALY23" s="85"/>
      <c r="ALZ23" s="85"/>
      <c r="AMA23" s="85"/>
      <c r="AMB23" s="85"/>
      <c r="AMC23" s="85"/>
      <c r="AMD23" s="85"/>
      <c r="AME23" s="85"/>
      <c r="AMF23" s="85"/>
      <c r="AMG23" s="85"/>
      <c r="AMH23" s="85"/>
      <c r="AMI23" s="85"/>
      <c r="AMJ23" s="85"/>
      <c r="AMK23" s="85"/>
      <c r="AML23" s="85"/>
      <c r="AMM23" s="85"/>
    </row>
    <row r="24" spans="1:1027" s="2" customFormat="1" ht="50.1" customHeight="1">
      <c r="A24" s="15">
        <v>16</v>
      </c>
      <c r="B24" s="15" t="s">
        <v>44</v>
      </c>
      <c r="C24" s="16" t="s">
        <v>41</v>
      </c>
      <c r="D24" s="16">
        <v>106</v>
      </c>
      <c r="E24" s="15">
        <v>652</v>
      </c>
      <c r="F24" s="17">
        <v>111.38</v>
      </c>
      <c r="G24" s="17">
        <f t="shared" si="18"/>
        <v>8.0299999999999994</v>
      </c>
      <c r="H24" s="17">
        <v>0</v>
      </c>
      <c r="I24" s="15" t="s">
        <v>45</v>
      </c>
      <c r="J24" s="15" t="s">
        <v>45</v>
      </c>
      <c r="K24" s="15">
        <v>84.85</v>
      </c>
      <c r="L24" s="36">
        <f t="shared" si="0"/>
        <v>913.32539999999995</v>
      </c>
      <c r="M24" s="15"/>
      <c r="N24" s="38"/>
      <c r="O24" s="37">
        <f t="shared" si="17"/>
        <v>136.69</v>
      </c>
      <c r="P24" s="37">
        <f t="shared" si="10"/>
        <v>167.22415711706401</v>
      </c>
      <c r="Q24" s="18">
        <f t="shared" si="2"/>
        <v>1800.00082720808</v>
      </c>
      <c r="R24" s="15">
        <f t="shared" si="19"/>
        <v>63.36</v>
      </c>
      <c r="S24" s="15">
        <f t="shared" si="20"/>
        <v>65.819999999999993</v>
      </c>
      <c r="T24" s="15">
        <f t="shared" si="21"/>
        <v>7.51</v>
      </c>
      <c r="U24" s="37">
        <f t="shared" si="3"/>
        <v>136.69</v>
      </c>
      <c r="V24" s="36">
        <f t="shared" si="4"/>
        <v>682.00703999999996</v>
      </c>
      <c r="W24" s="36">
        <f t="shared" si="5"/>
        <v>708.48648000000003</v>
      </c>
      <c r="X24" s="36">
        <f t="shared" si="6"/>
        <v>80.837639999999993</v>
      </c>
      <c r="Y24" s="17">
        <f t="shared" si="7"/>
        <v>1471.33116</v>
      </c>
      <c r="Z24" s="67">
        <v>1471</v>
      </c>
      <c r="AA24" s="37">
        <f t="shared" si="8"/>
        <v>82.374157117064001</v>
      </c>
      <c r="AB24" s="38">
        <f t="shared" si="9"/>
        <v>886.67542720807705</v>
      </c>
      <c r="AC24" s="15"/>
      <c r="AD24" s="38">
        <f>F24*AC$8</f>
        <v>1198.8943200000001</v>
      </c>
      <c r="AE24" s="17">
        <f t="shared" si="22"/>
        <v>8.0299999999999994</v>
      </c>
      <c r="AF24" s="38">
        <f>AE24*AC$8</f>
        <v>86.434920000000005</v>
      </c>
      <c r="AG24" s="18">
        <v>1</v>
      </c>
      <c r="AH24" s="87" t="s">
        <v>43</v>
      </c>
      <c r="AI24" s="86">
        <f>AI$10</f>
        <v>9.14</v>
      </c>
      <c r="AJ24" s="38">
        <f>AI24*AC$8</f>
        <v>98.382959999999997</v>
      </c>
      <c r="AK24" s="84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  <c r="AMH24" s="85"/>
      <c r="AMI24" s="85"/>
      <c r="AMJ24" s="85"/>
      <c r="AMK24" s="85"/>
      <c r="AML24" s="85"/>
      <c r="AMM24" s="85"/>
    </row>
    <row r="25" spans="1:1027" s="2" customFormat="1" ht="50.1" customHeight="1">
      <c r="A25" s="15">
        <v>17</v>
      </c>
      <c r="B25" s="15" t="s">
        <v>44</v>
      </c>
      <c r="C25" s="16" t="s">
        <v>41</v>
      </c>
      <c r="D25" s="16">
        <v>105</v>
      </c>
      <c r="E25" s="15">
        <v>653</v>
      </c>
      <c r="F25" s="17">
        <f>F$10</f>
        <v>110.95</v>
      </c>
      <c r="G25" s="17">
        <f t="shared" si="18"/>
        <v>8.0299999999999994</v>
      </c>
      <c r="H25" s="17">
        <v>0</v>
      </c>
      <c r="I25" s="15" t="s">
        <v>45</v>
      </c>
      <c r="J25" s="15" t="s">
        <v>45</v>
      </c>
      <c r="K25" s="15">
        <f>K$10</f>
        <v>83.96</v>
      </c>
      <c r="L25" s="36">
        <f t="shared" si="0"/>
        <v>903.74544000000003</v>
      </c>
      <c r="M25" s="15"/>
      <c r="N25" s="38"/>
      <c r="O25" s="37">
        <f t="shared" si="17"/>
        <v>136.69</v>
      </c>
      <c r="P25" s="37">
        <f t="shared" si="10"/>
        <v>166.334157117064</v>
      </c>
      <c r="Q25" s="18">
        <f t="shared" si="2"/>
        <v>1790.4208672080799</v>
      </c>
      <c r="R25" s="15">
        <f t="shared" si="19"/>
        <v>63.36</v>
      </c>
      <c r="S25" s="15">
        <f t="shared" si="20"/>
        <v>65.819999999999993</v>
      </c>
      <c r="T25" s="15">
        <f t="shared" si="21"/>
        <v>7.51</v>
      </c>
      <c r="U25" s="37">
        <f t="shared" si="3"/>
        <v>136.69</v>
      </c>
      <c r="V25" s="36">
        <f t="shared" si="4"/>
        <v>682.00703999999996</v>
      </c>
      <c r="W25" s="36">
        <f t="shared" si="5"/>
        <v>708.48648000000003</v>
      </c>
      <c r="X25" s="36">
        <f t="shared" si="6"/>
        <v>80.837639999999993</v>
      </c>
      <c r="Y25" s="17">
        <f t="shared" si="7"/>
        <v>1471.33116</v>
      </c>
      <c r="Z25" s="67">
        <v>1471</v>
      </c>
      <c r="AA25" s="37">
        <f t="shared" si="8"/>
        <v>82.374157117064001</v>
      </c>
      <c r="AB25" s="38">
        <f t="shared" si="9"/>
        <v>886.67542720807705</v>
      </c>
      <c r="AC25" s="15"/>
      <c r="AD25" s="18">
        <f>AD$10</f>
        <v>1194.2657999999999</v>
      </c>
      <c r="AE25" s="17">
        <f t="shared" si="22"/>
        <v>8.0299999999999994</v>
      </c>
      <c r="AF25" s="18">
        <f>AF$10</f>
        <v>86.434920000000005</v>
      </c>
      <c r="AG25" s="18">
        <v>1</v>
      </c>
      <c r="AH25" s="87" t="s">
        <v>43</v>
      </c>
      <c r="AI25" s="86">
        <f>AI$10</f>
        <v>9.14</v>
      </c>
      <c r="AJ25" s="18">
        <f>AJ$10</f>
        <v>98.382959999999997</v>
      </c>
      <c r="AK25" s="84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  <c r="KH25" s="85"/>
      <c r="KI25" s="85"/>
      <c r="KJ25" s="85"/>
      <c r="KK25" s="85"/>
      <c r="KL25" s="85"/>
      <c r="KM25" s="85"/>
      <c r="KN25" s="85"/>
      <c r="KO25" s="85"/>
      <c r="KP25" s="85"/>
      <c r="KQ25" s="85"/>
      <c r="KR25" s="85"/>
      <c r="KS25" s="85"/>
      <c r="KT25" s="85"/>
      <c r="KU25" s="85"/>
      <c r="KV25" s="85"/>
      <c r="KW25" s="85"/>
      <c r="KX25" s="85"/>
      <c r="KY25" s="85"/>
      <c r="KZ25" s="85"/>
      <c r="LA25" s="85"/>
      <c r="LB25" s="85"/>
      <c r="LC25" s="85"/>
      <c r="LD25" s="85"/>
      <c r="LE25" s="85"/>
      <c r="LF25" s="85"/>
      <c r="LG25" s="85"/>
      <c r="LH25" s="85"/>
      <c r="LI25" s="85"/>
      <c r="LJ25" s="85"/>
      <c r="LK25" s="85"/>
      <c r="LL25" s="85"/>
      <c r="LM25" s="85"/>
      <c r="LN25" s="85"/>
      <c r="LO25" s="85"/>
      <c r="LP25" s="85"/>
      <c r="LQ25" s="85"/>
      <c r="LR25" s="85"/>
      <c r="LS25" s="85"/>
      <c r="LT25" s="85"/>
      <c r="LU25" s="85"/>
      <c r="LV25" s="85"/>
      <c r="LW25" s="85"/>
      <c r="LX25" s="85"/>
      <c r="LY25" s="85"/>
      <c r="LZ25" s="85"/>
      <c r="MA25" s="85"/>
      <c r="MB25" s="85"/>
      <c r="MC25" s="85"/>
      <c r="MD25" s="85"/>
      <c r="ME25" s="85"/>
      <c r="MF25" s="85"/>
      <c r="MG25" s="85"/>
      <c r="MH25" s="85"/>
      <c r="MI25" s="85"/>
      <c r="MJ25" s="85"/>
      <c r="MK25" s="85"/>
      <c r="ML25" s="85"/>
      <c r="MM25" s="85"/>
      <c r="MN25" s="85"/>
      <c r="MO25" s="85"/>
      <c r="MP25" s="85"/>
      <c r="MQ25" s="85"/>
      <c r="MR25" s="85"/>
      <c r="MS25" s="85"/>
      <c r="MT25" s="85"/>
      <c r="MU25" s="85"/>
      <c r="MV25" s="85"/>
      <c r="MW25" s="85"/>
      <c r="MX25" s="85"/>
      <c r="MY25" s="85"/>
      <c r="MZ25" s="85"/>
      <c r="NA25" s="85"/>
      <c r="NB25" s="85"/>
      <c r="NC25" s="85"/>
      <c r="ND25" s="85"/>
      <c r="NE25" s="85"/>
      <c r="NF25" s="85"/>
      <c r="NG25" s="85"/>
      <c r="NH25" s="85"/>
      <c r="NI25" s="85"/>
      <c r="NJ25" s="85"/>
      <c r="NK25" s="85"/>
      <c r="NL25" s="85"/>
      <c r="NM25" s="85"/>
      <c r="NN25" s="85"/>
      <c r="NO25" s="85"/>
      <c r="NP25" s="85"/>
      <c r="NQ25" s="85"/>
      <c r="NR25" s="85"/>
      <c r="NS25" s="85"/>
      <c r="NT25" s="85"/>
      <c r="NU25" s="85"/>
      <c r="NV25" s="85"/>
      <c r="NW25" s="85"/>
      <c r="NX25" s="85"/>
      <c r="NY25" s="85"/>
      <c r="NZ25" s="85"/>
      <c r="OA25" s="85"/>
      <c r="OB25" s="85"/>
      <c r="OC25" s="85"/>
      <c r="OD25" s="85"/>
      <c r="OE25" s="85"/>
      <c r="OF25" s="85"/>
      <c r="OG25" s="85"/>
      <c r="OH25" s="85"/>
      <c r="OI25" s="85"/>
      <c r="OJ25" s="85"/>
      <c r="OK25" s="85"/>
      <c r="OL25" s="85"/>
      <c r="OM25" s="85"/>
      <c r="ON25" s="85"/>
      <c r="OO25" s="85"/>
      <c r="OP25" s="85"/>
      <c r="OQ25" s="85"/>
      <c r="OR25" s="85"/>
      <c r="OS25" s="85"/>
      <c r="OT25" s="85"/>
      <c r="OU25" s="85"/>
      <c r="OV25" s="85"/>
      <c r="OW25" s="85"/>
      <c r="OX25" s="85"/>
      <c r="OY25" s="85"/>
      <c r="OZ25" s="85"/>
      <c r="PA25" s="85"/>
      <c r="PB25" s="85"/>
      <c r="PC25" s="85"/>
      <c r="PD25" s="85"/>
      <c r="PE25" s="85"/>
      <c r="PF25" s="85"/>
      <c r="PG25" s="85"/>
      <c r="PH25" s="85"/>
      <c r="PI25" s="85"/>
      <c r="PJ25" s="85"/>
      <c r="PK25" s="85"/>
      <c r="PL25" s="85"/>
      <c r="PM25" s="85"/>
      <c r="PN25" s="85"/>
      <c r="PO25" s="85"/>
      <c r="PP25" s="85"/>
      <c r="PQ25" s="85"/>
      <c r="PR25" s="85"/>
      <c r="PS25" s="85"/>
      <c r="PT25" s="85"/>
      <c r="PU25" s="85"/>
      <c r="PV25" s="85"/>
      <c r="PW25" s="85"/>
      <c r="PX25" s="85"/>
      <c r="PY25" s="85"/>
      <c r="PZ25" s="85"/>
      <c r="QA25" s="85"/>
      <c r="QB25" s="85"/>
      <c r="QC25" s="85"/>
      <c r="QD25" s="85"/>
      <c r="QE25" s="85"/>
      <c r="QF25" s="85"/>
      <c r="QG25" s="85"/>
      <c r="QH25" s="85"/>
      <c r="QI25" s="85"/>
      <c r="QJ25" s="85"/>
      <c r="QK25" s="85"/>
      <c r="QL25" s="85"/>
      <c r="QM25" s="85"/>
      <c r="QN25" s="85"/>
      <c r="QO25" s="85"/>
      <c r="QP25" s="85"/>
      <c r="QQ25" s="85"/>
      <c r="QR25" s="85"/>
      <c r="QS25" s="85"/>
      <c r="QT25" s="85"/>
      <c r="QU25" s="85"/>
      <c r="QV25" s="85"/>
      <c r="QW25" s="85"/>
      <c r="QX25" s="85"/>
      <c r="QY25" s="85"/>
      <c r="QZ25" s="85"/>
      <c r="RA25" s="85"/>
      <c r="RB25" s="85"/>
      <c r="RC25" s="85"/>
      <c r="RD25" s="85"/>
      <c r="RE25" s="85"/>
      <c r="RF25" s="85"/>
      <c r="RG25" s="85"/>
      <c r="RH25" s="85"/>
      <c r="RI25" s="85"/>
      <c r="RJ25" s="85"/>
      <c r="RK25" s="85"/>
      <c r="RL25" s="85"/>
      <c r="RM25" s="85"/>
      <c r="RN25" s="85"/>
      <c r="RO25" s="85"/>
      <c r="RP25" s="85"/>
      <c r="RQ25" s="85"/>
      <c r="RR25" s="85"/>
      <c r="RS25" s="85"/>
      <c r="RT25" s="85"/>
      <c r="RU25" s="85"/>
      <c r="RV25" s="85"/>
      <c r="RW25" s="85"/>
      <c r="RX25" s="85"/>
      <c r="RY25" s="85"/>
      <c r="RZ25" s="85"/>
      <c r="SA25" s="85"/>
      <c r="SB25" s="85"/>
      <c r="SC25" s="85"/>
      <c r="SD25" s="85"/>
      <c r="SE25" s="85"/>
      <c r="SF25" s="85"/>
      <c r="SG25" s="85"/>
      <c r="SH25" s="85"/>
      <c r="SI25" s="85"/>
      <c r="SJ25" s="85"/>
      <c r="SK25" s="85"/>
      <c r="SL25" s="85"/>
      <c r="SM25" s="85"/>
      <c r="SN25" s="85"/>
      <c r="SO25" s="85"/>
      <c r="SP25" s="85"/>
      <c r="SQ25" s="85"/>
      <c r="SR25" s="85"/>
      <c r="SS25" s="85"/>
      <c r="ST25" s="85"/>
      <c r="SU25" s="85"/>
      <c r="SV25" s="85"/>
      <c r="SW25" s="85"/>
      <c r="SX25" s="85"/>
      <c r="SY25" s="85"/>
      <c r="SZ25" s="85"/>
      <c r="TA25" s="85"/>
      <c r="TB25" s="85"/>
      <c r="TC25" s="85"/>
      <c r="TD25" s="85"/>
      <c r="TE25" s="85"/>
      <c r="TF25" s="85"/>
      <c r="TG25" s="85"/>
      <c r="TH25" s="85"/>
      <c r="TI25" s="85"/>
      <c r="TJ25" s="85"/>
      <c r="TK25" s="85"/>
      <c r="TL25" s="85"/>
      <c r="TM25" s="85"/>
      <c r="TN25" s="85"/>
      <c r="TO25" s="85"/>
      <c r="TP25" s="85"/>
      <c r="TQ25" s="85"/>
      <c r="TR25" s="85"/>
      <c r="TS25" s="85"/>
      <c r="TT25" s="85"/>
      <c r="TU25" s="85"/>
      <c r="TV25" s="85"/>
      <c r="TW25" s="85"/>
      <c r="TX25" s="85"/>
      <c r="TY25" s="85"/>
      <c r="TZ25" s="85"/>
      <c r="UA25" s="85"/>
      <c r="UB25" s="85"/>
      <c r="UC25" s="85"/>
      <c r="UD25" s="85"/>
      <c r="UE25" s="85"/>
      <c r="UF25" s="85"/>
      <c r="UG25" s="85"/>
      <c r="UH25" s="85"/>
      <c r="UI25" s="85"/>
      <c r="UJ25" s="85"/>
      <c r="UK25" s="85"/>
      <c r="UL25" s="85"/>
      <c r="UM25" s="85"/>
      <c r="UN25" s="85"/>
      <c r="UO25" s="85"/>
      <c r="UP25" s="85"/>
      <c r="UQ25" s="85"/>
      <c r="UR25" s="85"/>
      <c r="US25" s="85"/>
      <c r="UT25" s="85"/>
      <c r="UU25" s="85"/>
      <c r="UV25" s="85"/>
      <c r="UW25" s="85"/>
      <c r="UX25" s="85"/>
      <c r="UY25" s="85"/>
      <c r="UZ25" s="85"/>
      <c r="VA25" s="85"/>
      <c r="VB25" s="85"/>
      <c r="VC25" s="85"/>
      <c r="VD25" s="85"/>
      <c r="VE25" s="85"/>
      <c r="VF25" s="85"/>
      <c r="VG25" s="85"/>
      <c r="VH25" s="85"/>
      <c r="VI25" s="85"/>
      <c r="VJ25" s="85"/>
      <c r="VK25" s="85"/>
      <c r="VL25" s="85"/>
      <c r="VM25" s="85"/>
      <c r="VN25" s="85"/>
      <c r="VO25" s="85"/>
      <c r="VP25" s="85"/>
      <c r="VQ25" s="85"/>
      <c r="VR25" s="85"/>
      <c r="VS25" s="85"/>
      <c r="VT25" s="85"/>
      <c r="VU25" s="85"/>
      <c r="VV25" s="85"/>
      <c r="VW25" s="85"/>
      <c r="VX25" s="85"/>
      <c r="VY25" s="85"/>
      <c r="VZ25" s="85"/>
      <c r="WA25" s="85"/>
      <c r="WB25" s="85"/>
      <c r="WC25" s="85"/>
      <c r="WD25" s="85"/>
      <c r="WE25" s="85"/>
      <c r="WF25" s="85"/>
      <c r="WG25" s="85"/>
      <c r="WH25" s="85"/>
      <c r="WI25" s="85"/>
      <c r="WJ25" s="85"/>
      <c r="WK25" s="85"/>
      <c r="WL25" s="85"/>
      <c r="WM25" s="85"/>
      <c r="WN25" s="85"/>
      <c r="WO25" s="85"/>
      <c r="WP25" s="85"/>
      <c r="WQ25" s="85"/>
      <c r="WR25" s="85"/>
      <c r="WS25" s="85"/>
      <c r="WT25" s="85"/>
      <c r="WU25" s="85"/>
      <c r="WV25" s="85"/>
      <c r="WW25" s="85"/>
      <c r="WX25" s="85"/>
      <c r="WY25" s="85"/>
      <c r="WZ25" s="85"/>
      <c r="XA25" s="85"/>
      <c r="XB25" s="85"/>
      <c r="XC25" s="85"/>
      <c r="XD25" s="85"/>
      <c r="XE25" s="85"/>
      <c r="XF25" s="85"/>
      <c r="XG25" s="85"/>
      <c r="XH25" s="85"/>
      <c r="XI25" s="85"/>
      <c r="XJ25" s="85"/>
      <c r="XK25" s="85"/>
      <c r="XL25" s="85"/>
      <c r="XM25" s="85"/>
      <c r="XN25" s="85"/>
      <c r="XO25" s="85"/>
      <c r="XP25" s="85"/>
      <c r="XQ25" s="85"/>
      <c r="XR25" s="85"/>
      <c r="XS25" s="85"/>
      <c r="XT25" s="85"/>
      <c r="XU25" s="85"/>
      <c r="XV25" s="85"/>
      <c r="XW25" s="85"/>
      <c r="XX25" s="85"/>
      <c r="XY25" s="85"/>
      <c r="XZ25" s="85"/>
      <c r="YA25" s="85"/>
      <c r="YB25" s="85"/>
      <c r="YC25" s="85"/>
      <c r="YD25" s="85"/>
      <c r="YE25" s="85"/>
      <c r="YF25" s="85"/>
      <c r="YG25" s="85"/>
      <c r="YH25" s="85"/>
      <c r="YI25" s="85"/>
      <c r="YJ25" s="85"/>
      <c r="YK25" s="85"/>
      <c r="YL25" s="85"/>
      <c r="YM25" s="85"/>
      <c r="YN25" s="85"/>
      <c r="YO25" s="85"/>
      <c r="YP25" s="85"/>
      <c r="YQ25" s="85"/>
      <c r="YR25" s="85"/>
      <c r="YS25" s="85"/>
      <c r="YT25" s="85"/>
      <c r="YU25" s="85"/>
      <c r="YV25" s="85"/>
      <c r="YW25" s="85"/>
      <c r="YX25" s="85"/>
      <c r="YY25" s="85"/>
      <c r="YZ25" s="85"/>
      <c r="ZA25" s="85"/>
      <c r="ZB25" s="85"/>
      <c r="ZC25" s="85"/>
      <c r="ZD25" s="85"/>
      <c r="ZE25" s="85"/>
      <c r="ZF25" s="85"/>
      <c r="ZG25" s="85"/>
      <c r="ZH25" s="85"/>
      <c r="ZI25" s="85"/>
      <c r="ZJ25" s="85"/>
      <c r="ZK25" s="85"/>
      <c r="ZL25" s="85"/>
      <c r="ZM25" s="85"/>
      <c r="ZN25" s="85"/>
      <c r="ZO25" s="85"/>
      <c r="ZP25" s="85"/>
      <c r="ZQ25" s="85"/>
      <c r="ZR25" s="85"/>
      <c r="ZS25" s="85"/>
      <c r="ZT25" s="85"/>
      <c r="ZU25" s="85"/>
      <c r="ZV25" s="85"/>
      <c r="ZW25" s="85"/>
      <c r="ZX25" s="85"/>
      <c r="ZY25" s="85"/>
      <c r="ZZ25" s="85"/>
      <c r="AAA25" s="85"/>
      <c r="AAB25" s="85"/>
      <c r="AAC25" s="85"/>
      <c r="AAD25" s="85"/>
      <c r="AAE25" s="85"/>
      <c r="AAF25" s="85"/>
      <c r="AAG25" s="85"/>
      <c r="AAH25" s="85"/>
      <c r="AAI25" s="85"/>
      <c r="AAJ25" s="85"/>
      <c r="AAK25" s="85"/>
      <c r="AAL25" s="85"/>
      <c r="AAM25" s="85"/>
      <c r="AAN25" s="85"/>
      <c r="AAO25" s="85"/>
      <c r="AAP25" s="85"/>
      <c r="AAQ25" s="85"/>
      <c r="AAR25" s="85"/>
      <c r="AAS25" s="85"/>
      <c r="AAT25" s="85"/>
      <c r="AAU25" s="85"/>
      <c r="AAV25" s="85"/>
      <c r="AAW25" s="85"/>
      <c r="AAX25" s="85"/>
      <c r="AAY25" s="85"/>
      <c r="AAZ25" s="85"/>
      <c r="ABA25" s="85"/>
      <c r="ABB25" s="85"/>
      <c r="ABC25" s="85"/>
      <c r="ABD25" s="85"/>
      <c r="ABE25" s="85"/>
      <c r="ABF25" s="85"/>
      <c r="ABG25" s="85"/>
      <c r="ABH25" s="85"/>
      <c r="ABI25" s="85"/>
      <c r="ABJ25" s="85"/>
      <c r="ABK25" s="85"/>
      <c r="ABL25" s="85"/>
      <c r="ABM25" s="85"/>
      <c r="ABN25" s="85"/>
      <c r="ABO25" s="85"/>
      <c r="ABP25" s="85"/>
      <c r="ABQ25" s="85"/>
      <c r="ABR25" s="85"/>
      <c r="ABS25" s="85"/>
      <c r="ABT25" s="85"/>
      <c r="ABU25" s="85"/>
      <c r="ABV25" s="85"/>
      <c r="ABW25" s="85"/>
      <c r="ABX25" s="85"/>
      <c r="ABY25" s="85"/>
      <c r="ABZ25" s="85"/>
      <c r="ACA25" s="85"/>
      <c r="ACB25" s="85"/>
      <c r="ACC25" s="85"/>
      <c r="ACD25" s="85"/>
      <c r="ACE25" s="85"/>
      <c r="ACF25" s="85"/>
      <c r="ACG25" s="85"/>
      <c r="ACH25" s="85"/>
      <c r="ACI25" s="85"/>
      <c r="ACJ25" s="85"/>
      <c r="ACK25" s="85"/>
      <c r="ACL25" s="85"/>
      <c r="ACM25" s="85"/>
      <c r="ACN25" s="85"/>
      <c r="ACO25" s="85"/>
      <c r="ACP25" s="85"/>
      <c r="ACQ25" s="85"/>
      <c r="ACR25" s="85"/>
      <c r="ACS25" s="85"/>
      <c r="ACT25" s="85"/>
      <c r="ACU25" s="85"/>
      <c r="ACV25" s="85"/>
      <c r="ACW25" s="85"/>
      <c r="ACX25" s="85"/>
      <c r="ACY25" s="85"/>
      <c r="ACZ25" s="85"/>
      <c r="ADA25" s="85"/>
      <c r="ADB25" s="85"/>
      <c r="ADC25" s="85"/>
      <c r="ADD25" s="85"/>
      <c r="ADE25" s="85"/>
      <c r="ADF25" s="85"/>
      <c r="ADG25" s="85"/>
      <c r="ADH25" s="85"/>
      <c r="ADI25" s="85"/>
      <c r="ADJ25" s="85"/>
      <c r="ADK25" s="85"/>
      <c r="ADL25" s="85"/>
      <c r="ADM25" s="85"/>
      <c r="ADN25" s="85"/>
      <c r="ADO25" s="85"/>
      <c r="ADP25" s="85"/>
      <c r="ADQ25" s="85"/>
      <c r="ADR25" s="85"/>
      <c r="ADS25" s="85"/>
      <c r="ADT25" s="85"/>
      <c r="ADU25" s="85"/>
      <c r="ADV25" s="85"/>
      <c r="ADW25" s="85"/>
      <c r="ADX25" s="85"/>
      <c r="ADY25" s="85"/>
      <c r="ADZ25" s="85"/>
      <c r="AEA25" s="85"/>
      <c r="AEB25" s="85"/>
      <c r="AEC25" s="85"/>
      <c r="AED25" s="85"/>
      <c r="AEE25" s="85"/>
      <c r="AEF25" s="85"/>
      <c r="AEG25" s="85"/>
      <c r="AEH25" s="85"/>
      <c r="AEI25" s="85"/>
      <c r="AEJ25" s="85"/>
      <c r="AEK25" s="85"/>
      <c r="AEL25" s="85"/>
      <c r="AEM25" s="85"/>
      <c r="AEN25" s="85"/>
      <c r="AEO25" s="85"/>
      <c r="AEP25" s="85"/>
      <c r="AEQ25" s="85"/>
      <c r="AER25" s="85"/>
      <c r="AES25" s="85"/>
      <c r="AET25" s="85"/>
      <c r="AEU25" s="85"/>
      <c r="AEV25" s="85"/>
      <c r="AEW25" s="85"/>
      <c r="AEX25" s="85"/>
      <c r="AEY25" s="85"/>
      <c r="AEZ25" s="85"/>
      <c r="AFA25" s="85"/>
      <c r="AFB25" s="85"/>
      <c r="AFC25" s="85"/>
      <c r="AFD25" s="85"/>
      <c r="AFE25" s="85"/>
      <c r="AFF25" s="85"/>
      <c r="AFG25" s="85"/>
      <c r="AFH25" s="85"/>
      <c r="AFI25" s="85"/>
      <c r="AFJ25" s="85"/>
      <c r="AFK25" s="85"/>
      <c r="AFL25" s="85"/>
      <c r="AFM25" s="85"/>
      <c r="AFN25" s="85"/>
      <c r="AFO25" s="85"/>
      <c r="AFP25" s="85"/>
      <c r="AFQ25" s="85"/>
      <c r="AFR25" s="85"/>
      <c r="AFS25" s="85"/>
      <c r="AFT25" s="85"/>
      <c r="AFU25" s="85"/>
      <c r="AFV25" s="85"/>
      <c r="AFW25" s="85"/>
      <c r="AFX25" s="85"/>
      <c r="AFY25" s="85"/>
      <c r="AFZ25" s="85"/>
      <c r="AGA25" s="85"/>
      <c r="AGB25" s="85"/>
      <c r="AGC25" s="85"/>
      <c r="AGD25" s="85"/>
      <c r="AGE25" s="85"/>
      <c r="AGF25" s="85"/>
      <c r="AGG25" s="85"/>
      <c r="AGH25" s="85"/>
      <c r="AGI25" s="85"/>
      <c r="AGJ25" s="85"/>
      <c r="AGK25" s="85"/>
      <c r="AGL25" s="85"/>
      <c r="AGM25" s="85"/>
      <c r="AGN25" s="85"/>
      <c r="AGO25" s="85"/>
      <c r="AGP25" s="85"/>
      <c r="AGQ25" s="85"/>
      <c r="AGR25" s="85"/>
      <c r="AGS25" s="85"/>
      <c r="AGT25" s="85"/>
      <c r="AGU25" s="85"/>
      <c r="AGV25" s="85"/>
      <c r="AGW25" s="85"/>
      <c r="AGX25" s="85"/>
      <c r="AGY25" s="85"/>
      <c r="AGZ25" s="85"/>
      <c r="AHA25" s="85"/>
      <c r="AHB25" s="85"/>
      <c r="AHC25" s="85"/>
      <c r="AHD25" s="85"/>
      <c r="AHE25" s="85"/>
      <c r="AHF25" s="85"/>
      <c r="AHG25" s="85"/>
      <c r="AHH25" s="85"/>
      <c r="AHI25" s="85"/>
      <c r="AHJ25" s="85"/>
      <c r="AHK25" s="85"/>
      <c r="AHL25" s="85"/>
      <c r="AHM25" s="85"/>
      <c r="AHN25" s="85"/>
      <c r="AHO25" s="85"/>
      <c r="AHP25" s="85"/>
      <c r="AHQ25" s="85"/>
      <c r="AHR25" s="85"/>
      <c r="AHS25" s="85"/>
      <c r="AHT25" s="85"/>
      <c r="AHU25" s="85"/>
      <c r="AHV25" s="85"/>
      <c r="AHW25" s="85"/>
      <c r="AHX25" s="85"/>
      <c r="AHY25" s="85"/>
      <c r="AHZ25" s="85"/>
      <c r="AIA25" s="85"/>
      <c r="AIB25" s="85"/>
      <c r="AIC25" s="85"/>
      <c r="AID25" s="85"/>
      <c r="AIE25" s="85"/>
      <c r="AIF25" s="85"/>
      <c r="AIG25" s="85"/>
      <c r="AIH25" s="85"/>
      <c r="AII25" s="85"/>
      <c r="AIJ25" s="85"/>
      <c r="AIK25" s="85"/>
      <c r="AIL25" s="85"/>
      <c r="AIM25" s="85"/>
      <c r="AIN25" s="85"/>
      <c r="AIO25" s="85"/>
      <c r="AIP25" s="85"/>
      <c r="AIQ25" s="85"/>
      <c r="AIR25" s="85"/>
      <c r="AIS25" s="85"/>
      <c r="AIT25" s="85"/>
      <c r="AIU25" s="85"/>
      <c r="AIV25" s="85"/>
      <c r="AIW25" s="85"/>
      <c r="AIX25" s="85"/>
      <c r="AIY25" s="85"/>
      <c r="AIZ25" s="85"/>
      <c r="AJA25" s="85"/>
      <c r="AJB25" s="85"/>
      <c r="AJC25" s="85"/>
      <c r="AJD25" s="85"/>
      <c r="AJE25" s="85"/>
      <c r="AJF25" s="85"/>
      <c r="AJG25" s="85"/>
      <c r="AJH25" s="85"/>
      <c r="AJI25" s="85"/>
      <c r="AJJ25" s="85"/>
      <c r="AJK25" s="85"/>
      <c r="AJL25" s="85"/>
      <c r="AJM25" s="85"/>
      <c r="AJN25" s="85"/>
      <c r="AJO25" s="85"/>
      <c r="AJP25" s="85"/>
      <c r="AJQ25" s="85"/>
      <c r="AJR25" s="85"/>
      <c r="AJS25" s="85"/>
      <c r="AJT25" s="85"/>
      <c r="AJU25" s="85"/>
      <c r="AJV25" s="85"/>
      <c r="AJW25" s="85"/>
      <c r="AJX25" s="85"/>
      <c r="AJY25" s="85"/>
      <c r="AJZ25" s="85"/>
      <c r="AKA25" s="85"/>
      <c r="AKB25" s="85"/>
      <c r="AKC25" s="85"/>
      <c r="AKD25" s="85"/>
      <c r="AKE25" s="85"/>
      <c r="AKF25" s="85"/>
      <c r="AKG25" s="85"/>
      <c r="AKH25" s="85"/>
      <c r="AKI25" s="85"/>
      <c r="AKJ25" s="85"/>
      <c r="AKK25" s="85"/>
      <c r="AKL25" s="85"/>
      <c r="AKM25" s="85"/>
      <c r="AKN25" s="85"/>
      <c r="AKO25" s="85"/>
      <c r="AKP25" s="85"/>
      <c r="AKQ25" s="85"/>
      <c r="AKR25" s="85"/>
      <c r="AKS25" s="85"/>
      <c r="AKT25" s="85"/>
      <c r="AKU25" s="85"/>
      <c r="AKV25" s="85"/>
      <c r="AKW25" s="85"/>
      <c r="AKX25" s="85"/>
      <c r="AKY25" s="85"/>
      <c r="AKZ25" s="85"/>
      <c r="ALA25" s="85"/>
      <c r="ALB25" s="85"/>
      <c r="ALC25" s="85"/>
      <c r="ALD25" s="85"/>
      <c r="ALE25" s="85"/>
      <c r="ALF25" s="85"/>
      <c r="ALG25" s="85"/>
      <c r="ALH25" s="85"/>
      <c r="ALI25" s="85"/>
      <c r="ALJ25" s="85"/>
      <c r="ALK25" s="85"/>
      <c r="ALL25" s="85"/>
      <c r="ALM25" s="85"/>
      <c r="ALN25" s="85"/>
      <c r="ALO25" s="85"/>
      <c r="ALP25" s="85"/>
      <c r="ALQ25" s="85"/>
      <c r="ALR25" s="85"/>
      <c r="ALS25" s="85"/>
      <c r="ALT25" s="85"/>
      <c r="ALU25" s="85"/>
      <c r="ALV25" s="85"/>
      <c r="ALW25" s="85"/>
      <c r="ALX25" s="85"/>
      <c r="ALY25" s="85"/>
      <c r="ALZ25" s="85"/>
      <c r="AMA25" s="85"/>
      <c r="AMB25" s="85"/>
      <c r="AMC25" s="85"/>
      <c r="AMD25" s="85"/>
      <c r="AME25" s="85"/>
      <c r="AMF25" s="85"/>
      <c r="AMG25" s="85"/>
      <c r="AMH25" s="85"/>
      <c r="AMI25" s="85"/>
      <c r="AMJ25" s="85"/>
      <c r="AMK25" s="85"/>
      <c r="AML25" s="85"/>
      <c r="AMM25" s="85"/>
    </row>
    <row r="26" spans="1:1027" s="2" customFormat="1" ht="50.1" customHeight="1">
      <c r="A26" s="15">
        <v>18</v>
      </c>
      <c r="B26" s="15" t="s">
        <v>44</v>
      </c>
      <c r="C26" s="16" t="s">
        <v>41</v>
      </c>
      <c r="D26" s="16">
        <v>104</v>
      </c>
      <c r="E26" s="15">
        <v>654</v>
      </c>
      <c r="F26" s="17">
        <f>F$10</f>
        <v>110.95</v>
      </c>
      <c r="G26" s="17">
        <f t="shared" si="18"/>
        <v>8.0299999999999994</v>
      </c>
      <c r="H26" s="17">
        <v>0</v>
      </c>
      <c r="I26" s="15" t="s">
        <v>45</v>
      </c>
      <c r="J26" s="15" t="s">
        <v>45</v>
      </c>
      <c r="K26" s="15">
        <f>K$10</f>
        <v>83.96</v>
      </c>
      <c r="L26" s="36">
        <f t="shared" si="0"/>
        <v>903.74544000000003</v>
      </c>
      <c r="M26" s="15"/>
      <c r="N26" s="38"/>
      <c r="O26" s="37">
        <f t="shared" si="17"/>
        <v>136.69</v>
      </c>
      <c r="P26" s="37">
        <f t="shared" si="10"/>
        <v>166.334157117064</v>
      </c>
      <c r="Q26" s="18">
        <f t="shared" si="2"/>
        <v>1790.4208672080799</v>
      </c>
      <c r="R26" s="15">
        <f t="shared" si="19"/>
        <v>63.36</v>
      </c>
      <c r="S26" s="15">
        <f t="shared" si="20"/>
        <v>65.819999999999993</v>
      </c>
      <c r="T26" s="15">
        <f t="shared" si="21"/>
        <v>7.51</v>
      </c>
      <c r="U26" s="37">
        <f t="shared" si="3"/>
        <v>136.69</v>
      </c>
      <c r="V26" s="36">
        <f t="shared" si="4"/>
        <v>682.00703999999996</v>
      </c>
      <c r="W26" s="36">
        <f t="shared" si="5"/>
        <v>708.48648000000003</v>
      </c>
      <c r="X26" s="36">
        <f t="shared" si="6"/>
        <v>80.837639999999993</v>
      </c>
      <c r="Y26" s="17">
        <f t="shared" si="7"/>
        <v>1471.33116</v>
      </c>
      <c r="Z26" s="67">
        <v>1471</v>
      </c>
      <c r="AA26" s="37">
        <f t="shared" si="8"/>
        <v>82.374157117064001</v>
      </c>
      <c r="AB26" s="38">
        <f t="shared" si="9"/>
        <v>886.67542720807705</v>
      </c>
      <c r="AC26" s="15"/>
      <c r="AD26" s="18">
        <f>AD$10</f>
        <v>1194.2657999999999</v>
      </c>
      <c r="AE26" s="17">
        <f t="shared" si="22"/>
        <v>8.0299999999999994</v>
      </c>
      <c r="AF26" s="18">
        <f>AF$10</f>
        <v>86.434920000000005</v>
      </c>
      <c r="AG26" s="18">
        <v>1</v>
      </c>
      <c r="AH26" s="87" t="s">
        <v>43</v>
      </c>
      <c r="AI26" s="86">
        <f>AI$10</f>
        <v>9.14</v>
      </c>
      <c r="AJ26" s="18">
        <f>AJ$10</f>
        <v>98.382959999999997</v>
      </c>
      <c r="AK26" s="84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  <c r="IU26" s="85"/>
      <c r="IV26" s="85"/>
      <c r="IW26" s="85"/>
      <c r="IX26" s="85"/>
      <c r="IY26" s="85"/>
      <c r="IZ26" s="85"/>
      <c r="JA26" s="85"/>
      <c r="JB26" s="85"/>
      <c r="JC26" s="85"/>
      <c r="JD26" s="85"/>
      <c r="JE26" s="85"/>
      <c r="JF26" s="85"/>
      <c r="JG26" s="85"/>
      <c r="JH26" s="85"/>
      <c r="JI26" s="85"/>
      <c r="JJ26" s="85"/>
      <c r="JK26" s="85"/>
      <c r="JL26" s="85"/>
      <c r="JM26" s="85"/>
      <c r="JN26" s="85"/>
      <c r="JO26" s="85"/>
      <c r="JP26" s="85"/>
      <c r="JQ26" s="85"/>
      <c r="JR26" s="85"/>
      <c r="JS26" s="85"/>
      <c r="JT26" s="85"/>
      <c r="JU26" s="85"/>
      <c r="JV26" s="85"/>
      <c r="JW26" s="85"/>
      <c r="JX26" s="85"/>
      <c r="JY26" s="85"/>
      <c r="JZ26" s="85"/>
      <c r="KA26" s="85"/>
      <c r="KB26" s="85"/>
      <c r="KC26" s="85"/>
      <c r="KD26" s="85"/>
      <c r="KE26" s="85"/>
      <c r="KF26" s="85"/>
      <c r="KG26" s="85"/>
      <c r="KH26" s="85"/>
      <c r="KI26" s="85"/>
      <c r="KJ26" s="85"/>
      <c r="KK26" s="85"/>
      <c r="KL26" s="85"/>
      <c r="KM26" s="85"/>
      <c r="KN26" s="85"/>
      <c r="KO26" s="85"/>
      <c r="KP26" s="85"/>
      <c r="KQ26" s="85"/>
      <c r="KR26" s="85"/>
      <c r="KS26" s="85"/>
      <c r="KT26" s="85"/>
      <c r="KU26" s="85"/>
      <c r="KV26" s="85"/>
      <c r="KW26" s="85"/>
      <c r="KX26" s="85"/>
      <c r="KY26" s="85"/>
      <c r="KZ26" s="85"/>
      <c r="LA26" s="85"/>
      <c r="LB26" s="85"/>
      <c r="LC26" s="85"/>
      <c r="LD26" s="85"/>
      <c r="LE26" s="85"/>
      <c r="LF26" s="85"/>
      <c r="LG26" s="85"/>
      <c r="LH26" s="85"/>
      <c r="LI26" s="85"/>
      <c r="LJ26" s="85"/>
      <c r="LK26" s="85"/>
      <c r="LL26" s="85"/>
      <c r="LM26" s="85"/>
      <c r="LN26" s="85"/>
      <c r="LO26" s="85"/>
      <c r="LP26" s="85"/>
      <c r="LQ26" s="85"/>
      <c r="LR26" s="85"/>
      <c r="LS26" s="85"/>
      <c r="LT26" s="85"/>
      <c r="LU26" s="85"/>
      <c r="LV26" s="85"/>
      <c r="LW26" s="85"/>
      <c r="LX26" s="85"/>
      <c r="LY26" s="85"/>
      <c r="LZ26" s="85"/>
      <c r="MA26" s="85"/>
      <c r="MB26" s="85"/>
      <c r="MC26" s="85"/>
      <c r="MD26" s="85"/>
      <c r="ME26" s="85"/>
      <c r="MF26" s="85"/>
      <c r="MG26" s="85"/>
      <c r="MH26" s="85"/>
      <c r="MI26" s="85"/>
      <c r="MJ26" s="85"/>
      <c r="MK26" s="85"/>
      <c r="ML26" s="85"/>
      <c r="MM26" s="85"/>
      <c r="MN26" s="85"/>
      <c r="MO26" s="85"/>
      <c r="MP26" s="85"/>
      <c r="MQ26" s="85"/>
      <c r="MR26" s="85"/>
      <c r="MS26" s="85"/>
      <c r="MT26" s="85"/>
      <c r="MU26" s="85"/>
      <c r="MV26" s="85"/>
      <c r="MW26" s="85"/>
      <c r="MX26" s="85"/>
      <c r="MY26" s="85"/>
      <c r="MZ26" s="85"/>
      <c r="NA26" s="85"/>
      <c r="NB26" s="85"/>
      <c r="NC26" s="85"/>
      <c r="ND26" s="85"/>
      <c r="NE26" s="85"/>
      <c r="NF26" s="85"/>
      <c r="NG26" s="85"/>
      <c r="NH26" s="85"/>
      <c r="NI26" s="85"/>
      <c r="NJ26" s="85"/>
      <c r="NK26" s="85"/>
      <c r="NL26" s="85"/>
      <c r="NM26" s="85"/>
      <c r="NN26" s="85"/>
      <c r="NO26" s="85"/>
      <c r="NP26" s="85"/>
      <c r="NQ26" s="85"/>
      <c r="NR26" s="85"/>
      <c r="NS26" s="85"/>
      <c r="NT26" s="85"/>
      <c r="NU26" s="85"/>
      <c r="NV26" s="85"/>
      <c r="NW26" s="85"/>
      <c r="NX26" s="85"/>
      <c r="NY26" s="85"/>
      <c r="NZ26" s="85"/>
      <c r="OA26" s="85"/>
      <c r="OB26" s="85"/>
      <c r="OC26" s="85"/>
      <c r="OD26" s="85"/>
      <c r="OE26" s="85"/>
      <c r="OF26" s="85"/>
      <c r="OG26" s="85"/>
      <c r="OH26" s="85"/>
      <c r="OI26" s="85"/>
      <c r="OJ26" s="85"/>
      <c r="OK26" s="85"/>
      <c r="OL26" s="85"/>
      <c r="OM26" s="85"/>
      <c r="ON26" s="85"/>
      <c r="OO26" s="85"/>
      <c r="OP26" s="85"/>
      <c r="OQ26" s="85"/>
      <c r="OR26" s="85"/>
      <c r="OS26" s="85"/>
      <c r="OT26" s="85"/>
      <c r="OU26" s="85"/>
      <c r="OV26" s="85"/>
      <c r="OW26" s="85"/>
      <c r="OX26" s="85"/>
      <c r="OY26" s="85"/>
      <c r="OZ26" s="85"/>
      <c r="PA26" s="85"/>
      <c r="PB26" s="85"/>
      <c r="PC26" s="85"/>
      <c r="PD26" s="85"/>
      <c r="PE26" s="85"/>
      <c r="PF26" s="85"/>
      <c r="PG26" s="85"/>
      <c r="PH26" s="85"/>
      <c r="PI26" s="85"/>
      <c r="PJ26" s="85"/>
      <c r="PK26" s="85"/>
      <c r="PL26" s="85"/>
      <c r="PM26" s="85"/>
      <c r="PN26" s="85"/>
      <c r="PO26" s="85"/>
      <c r="PP26" s="85"/>
      <c r="PQ26" s="85"/>
      <c r="PR26" s="85"/>
      <c r="PS26" s="85"/>
      <c r="PT26" s="85"/>
      <c r="PU26" s="85"/>
      <c r="PV26" s="85"/>
      <c r="PW26" s="85"/>
      <c r="PX26" s="85"/>
      <c r="PY26" s="85"/>
      <c r="PZ26" s="85"/>
      <c r="QA26" s="85"/>
      <c r="QB26" s="85"/>
      <c r="QC26" s="85"/>
      <c r="QD26" s="85"/>
      <c r="QE26" s="85"/>
      <c r="QF26" s="85"/>
      <c r="QG26" s="85"/>
      <c r="QH26" s="85"/>
      <c r="QI26" s="85"/>
      <c r="QJ26" s="85"/>
      <c r="QK26" s="85"/>
      <c r="QL26" s="85"/>
      <c r="QM26" s="85"/>
      <c r="QN26" s="85"/>
      <c r="QO26" s="85"/>
      <c r="QP26" s="85"/>
      <c r="QQ26" s="85"/>
      <c r="QR26" s="85"/>
      <c r="QS26" s="85"/>
      <c r="QT26" s="85"/>
      <c r="QU26" s="85"/>
      <c r="QV26" s="85"/>
      <c r="QW26" s="85"/>
      <c r="QX26" s="85"/>
      <c r="QY26" s="85"/>
      <c r="QZ26" s="85"/>
      <c r="RA26" s="85"/>
      <c r="RB26" s="85"/>
      <c r="RC26" s="85"/>
      <c r="RD26" s="85"/>
      <c r="RE26" s="85"/>
      <c r="RF26" s="85"/>
      <c r="RG26" s="85"/>
      <c r="RH26" s="85"/>
      <c r="RI26" s="85"/>
      <c r="RJ26" s="85"/>
      <c r="RK26" s="85"/>
      <c r="RL26" s="85"/>
      <c r="RM26" s="85"/>
      <c r="RN26" s="85"/>
      <c r="RO26" s="85"/>
      <c r="RP26" s="85"/>
      <c r="RQ26" s="85"/>
      <c r="RR26" s="85"/>
      <c r="RS26" s="85"/>
      <c r="RT26" s="85"/>
      <c r="RU26" s="85"/>
      <c r="RV26" s="85"/>
      <c r="RW26" s="85"/>
      <c r="RX26" s="85"/>
      <c r="RY26" s="85"/>
      <c r="RZ26" s="85"/>
      <c r="SA26" s="85"/>
      <c r="SB26" s="85"/>
      <c r="SC26" s="85"/>
      <c r="SD26" s="85"/>
      <c r="SE26" s="85"/>
      <c r="SF26" s="85"/>
      <c r="SG26" s="85"/>
      <c r="SH26" s="85"/>
      <c r="SI26" s="85"/>
      <c r="SJ26" s="85"/>
      <c r="SK26" s="85"/>
      <c r="SL26" s="85"/>
      <c r="SM26" s="85"/>
      <c r="SN26" s="85"/>
      <c r="SO26" s="85"/>
      <c r="SP26" s="85"/>
      <c r="SQ26" s="85"/>
      <c r="SR26" s="85"/>
      <c r="SS26" s="85"/>
      <c r="ST26" s="85"/>
      <c r="SU26" s="85"/>
      <c r="SV26" s="85"/>
      <c r="SW26" s="85"/>
      <c r="SX26" s="85"/>
      <c r="SY26" s="85"/>
      <c r="SZ26" s="85"/>
      <c r="TA26" s="85"/>
      <c r="TB26" s="85"/>
      <c r="TC26" s="85"/>
      <c r="TD26" s="85"/>
      <c r="TE26" s="85"/>
      <c r="TF26" s="85"/>
      <c r="TG26" s="85"/>
      <c r="TH26" s="85"/>
      <c r="TI26" s="85"/>
      <c r="TJ26" s="85"/>
      <c r="TK26" s="85"/>
      <c r="TL26" s="85"/>
      <c r="TM26" s="85"/>
      <c r="TN26" s="85"/>
      <c r="TO26" s="85"/>
      <c r="TP26" s="85"/>
      <c r="TQ26" s="85"/>
      <c r="TR26" s="85"/>
      <c r="TS26" s="85"/>
      <c r="TT26" s="85"/>
      <c r="TU26" s="85"/>
      <c r="TV26" s="85"/>
      <c r="TW26" s="85"/>
      <c r="TX26" s="85"/>
      <c r="TY26" s="85"/>
      <c r="TZ26" s="85"/>
      <c r="UA26" s="85"/>
      <c r="UB26" s="85"/>
      <c r="UC26" s="85"/>
      <c r="UD26" s="85"/>
      <c r="UE26" s="85"/>
      <c r="UF26" s="85"/>
      <c r="UG26" s="85"/>
      <c r="UH26" s="85"/>
      <c r="UI26" s="85"/>
      <c r="UJ26" s="85"/>
      <c r="UK26" s="85"/>
      <c r="UL26" s="85"/>
      <c r="UM26" s="85"/>
      <c r="UN26" s="85"/>
      <c r="UO26" s="85"/>
      <c r="UP26" s="85"/>
      <c r="UQ26" s="85"/>
      <c r="UR26" s="85"/>
      <c r="US26" s="85"/>
      <c r="UT26" s="85"/>
      <c r="UU26" s="85"/>
      <c r="UV26" s="85"/>
      <c r="UW26" s="85"/>
      <c r="UX26" s="85"/>
      <c r="UY26" s="85"/>
      <c r="UZ26" s="85"/>
      <c r="VA26" s="85"/>
      <c r="VB26" s="85"/>
      <c r="VC26" s="85"/>
      <c r="VD26" s="85"/>
      <c r="VE26" s="85"/>
      <c r="VF26" s="85"/>
      <c r="VG26" s="85"/>
      <c r="VH26" s="85"/>
      <c r="VI26" s="85"/>
      <c r="VJ26" s="85"/>
      <c r="VK26" s="85"/>
      <c r="VL26" s="85"/>
      <c r="VM26" s="85"/>
      <c r="VN26" s="85"/>
      <c r="VO26" s="85"/>
      <c r="VP26" s="85"/>
      <c r="VQ26" s="85"/>
      <c r="VR26" s="85"/>
      <c r="VS26" s="85"/>
      <c r="VT26" s="85"/>
      <c r="VU26" s="85"/>
      <c r="VV26" s="85"/>
      <c r="VW26" s="85"/>
      <c r="VX26" s="85"/>
      <c r="VY26" s="85"/>
      <c r="VZ26" s="85"/>
      <c r="WA26" s="85"/>
      <c r="WB26" s="85"/>
      <c r="WC26" s="85"/>
      <c r="WD26" s="85"/>
      <c r="WE26" s="85"/>
      <c r="WF26" s="85"/>
      <c r="WG26" s="85"/>
      <c r="WH26" s="85"/>
      <c r="WI26" s="85"/>
      <c r="WJ26" s="85"/>
      <c r="WK26" s="85"/>
      <c r="WL26" s="85"/>
      <c r="WM26" s="85"/>
      <c r="WN26" s="85"/>
      <c r="WO26" s="85"/>
      <c r="WP26" s="85"/>
      <c r="WQ26" s="85"/>
      <c r="WR26" s="85"/>
      <c r="WS26" s="85"/>
      <c r="WT26" s="85"/>
      <c r="WU26" s="85"/>
      <c r="WV26" s="85"/>
      <c r="WW26" s="85"/>
      <c r="WX26" s="85"/>
      <c r="WY26" s="85"/>
      <c r="WZ26" s="85"/>
      <c r="XA26" s="85"/>
      <c r="XB26" s="85"/>
      <c r="XC26" s="85"/>
      <c r="XD26" s="85"/>
      <c r="XE26" s="85"/>
      <c r="XF26" s="85"/>
      <c r="XG26" s="85"/>
      <c r="XH26" s="85"/>
      <c r="XI26" s="85"/>
      <c r="XJ26" s="85"/>
      <c r="XK26" s="85"/>
      <c r="XL26" s="85"/>
      <c r="XM26" s="85"/>
      <c r="XN26" s="85"/>
      <c r="XO26" s="85"/>
      <c r="XP26" s="85"/>
      <c r="XQ26" s="85"/>
      <c r="XR26" s="85"/>
      <c r="XS26" s="85"/>
      <c r="XT26" s="85"/>
      <c r="XU26" s="85"/>
      <c r="XV26" s="85"/>
      <c r="XW26" s="85"/>
      <c r="XX26" s="85"/>
      <c r="XY26" s="85"/>
      <c r="XZ26" s="85"/>
      <c r="YA26" s="85"/>
      <c r="YB26" s="85"/>
      <c r="YC26" s="85"/>
      <c r="YD26" s="85"/>
      <c r="YE26" s="85"/>
      <c r="YF26" s="85"/>
      <c r="YG26" s="85"/>
      <c r="YH26" s="85"/>
      <c r="YI26" s="85"/>
      <c r="YJ26" s="85"/>
      <c r="YK26" s="85"/>
      <c r="YL26" s="85"/>
      <c r="YM26" s="85"/>
      <c r="YN26" s="85"/>
      <c r="YO26" s="85"/>
      <c r="YP26" s="85"/>
      <c r="YQ26" s="85"/>
      <c r="YR26" s="85"/>
      <c r="YS26" s="85"/>
      <c r="YT26" s="85"/>
      <c r="YU26" s="85"/>
      <c r="YV26" s="85"/>
      <c r="YW26" s="85"/>
      <c r="YX26" s="85"/>
      <c r="YY26" s="85"/>
      <c r="YZ26" s="85"/>
      <c r="ZA26" s="85"/>
      <c r="ZB26" s="85"/>
      <c r="ZC26" s="85"/>
      <c r="ZD26" s="85"/>
      <c r="ZE26" s="85"/>
      <c r="ZF26" s="85"/>
      <c r="ZG26" s="85"/>
      <c r="ZH26" s="85"/>
      <c r="ZI26" s="85"/>
      <c r="ZJ26" s="85"/>
      <c r="ZK26" s="85"/>
      <c r="ZL26" s="85"/>
      <c r="ZM26" s="85"/>
      <c r="ZN26" s="85"/>
      <c r="ZO26" s="85"/>
      <c r="ZP26" s="85"/>
      <c r="ZQ26" s="85"/>
      <c r="ZR26" s="85"/>
      <c r="ZS26" s="85"/>
      <c r="ZT26" s="85"/>
      <c r="ZU26" s="85"/>
      <c r="ZV26" s="85"/>
      <c r="ZW26" s="85"/>
      <c r="ZX26" s="85"/>
      <c r="ZY26" s="85"/>
      <c r="ZZ26" s="85"/>
      <c r="AAA26" s="85"/>
      <c r="AAB26" s="85"/>
      <c r="AAC26" s="85"/>
      <c r="AAD26" s="85"/>
      <c r="AAE26" s="85"/>
      <c r="AAF26" s="85"/>
      <c r="AAG26" s="85"/>
      <c r="AAH26" s="85"/>
      <c r="AAI26" s="85"/>
      <c r="AAJ26" s="85"/>
      <c r="AAK26" s="85"/>
      <c r="AAL26" s="85"/>
      <c r="AAM26" s="85"/>
      <c r="AAN26" s="85"/>
      <c r="AAO26" s="85"/>
      <c r="AAP26" s="85"/>
      <c r="AAQ26" s="85"/>
      <c r="AAR26" s="85"/>
      <c r="AAS26" s="85"/>
      <c r="AAT26" s="85"/>
      <c r="AAU26" s="85"/>
      <c r="AAV26" s="85"/>
      <c r="AAW26" s="85"/>
      <c r="AAX26" s="85"/>
      <c r="AAY26" s="85"/>
      <c r="AAZ26" s="85"/>
      <c r="ABA26" s="85"/>
      <c r="ABB26" s="85"/>
      <c r="ABC26" s="85"/>
      <c r="ABD26" s="85"/>
      <c r="ABE26" s="85"/>
      <c r="ABF26" s="85"/>
      <c r="ABG26" s="85"/>
      <c r="ABH26" s="85"/>
      <c r="ABI26" s="85"/>
      <c r="ABJ26" s="85"/>
      <c r="ABK26" s="85"/>
      <c r="ABL26" s="85"/>
      <c r="ABM26" s="85"/>
      <c r="ABN26" s="85"/>
      <c r="ABO26" s="85"/>
      <c r="ABP26" s="85"/>
      <c r="ABQ26" s="85"/>
      <c r="ABR26" s="85"/>
      <c r="ABS26" s="85"/>
      <c r="ABT26" s="85"/>
      <c r="ABU26" s="85"/>
      <c r="ABV26" s="85"/>
      <c r="ABW26" s="85"/>
      <c r="ABX26" s="85"/>
      <c r="ABY26" s="85"/>
      <c r="ABZ26" s="85"/>
      <c r="ACA26" s="85"/>
      <c r="ACB26" s="85"/>
      <c r="ACC26" s="85"/>
      <c r="ACD26" s="85"/>
      <c r="ACE26" s="85"/>
      <c r="ACF26" s="85"/>
      <c r="ACG26" s="85"/>
      <c r="ACH26" s="85"/>
      <c r="ACI26" s="85"/>
      <c r="ACJ26" s="85"/>
      <c r="ACK26" s="85"/>
      <c r="ACL26" s="85"/>
      <c r="ACM26" s="85"/>
      <c r="ACN26" s="85"/>
      <c r="ACO26" s="85"/>
      <c r="ACP26" s="85"/>
      <c r="ACQ26" s="85"/>
      <c r="ACR26" s="85"/>
      <c r="ACS26" s="85"/>
      <c r="ACT26" s="85"/>
      <c r="ACU26" s="85"/>
      <c r="ACV26" s="85"/>
      <c r="ACW26" s="85"/>
      <c r="ACX26" s="85"/>
      <c r="ACY26" s="85"/>
      <c r="ACZ26" s="85"/>
      <c r="ADA26" s="85"/>
      <c r="ADB26" s="85"/>
      <c r="ADC26" s="85"/>
      <c r="ADD26" s="85"/>
      <c r="ADE26" s="85"/>
      <c r="ADF26" s="85"/>
      <c r="ADG26" s="85"/>
      <c r="ADH26" s="85"/>
      <c r="ADI26" s="85"/>
      <c r="ADJ26" s="85"/>
      <c r="ADK26" s="85"/>
      <c r="ADL26" s="85"/>
      <c r="ADM26" s="85"/>
      <c r="ADN26" s="85"/>
      <c r="ADO26" s="85"/>
      <c r="ADP26" s="85"/>
      <c r="ADQ26" s="85"/>
      <c r="ADR26" s="85"/>
      <c r="ADS26" s="85"/>
      <c r="ADT26" s="85"/>
      <c r="ADU26" s="85"/>
      <c r="ADV26" s="85"/>
      <c r="ADW26" s="85"/>
      <c r="ADX26" s="85"/>
      <c r="ADY26" s="85"/>
      <c r="ADZ26" s="85"/>
      <c r="AEA26" s="85"/>
      <c r="AEB26" s="85"/>
      <c r="AEC26" s="85"/>
      <c r="AED26" s="85"/>
      <c r="AEE26" s="85"/>
      <c r="AEF26" s="85"/>
      <c r="AEG26" s="85"/>
      <c r="AEH26" s="85"/>
      <c r="AEI26" s="85"/>
      <c r="AEJ26" s="85"/>
      <c r="AEK26" s="85"/>
      <c r="AEL26" s="85"/>
      <c r="AEM26" s="85"/>
      <c r="AEN26" s="85"/>
      <c r="AEO26" s="85"/>
      <c r="AEP26" s="85"/>
      <c r="AEQ26" s="85"/>
      <c r="AER26" s="85"/>
      <c r="AES26" s="85"/>
      <c r="AET26" s="85"/>
      <c r="AEU26" s="85"/>
      <c r="AEV26" s="85"/>
      <c r="AEW26" s="85"/>
      <c r="AEX26" s="85"/>
      <c r="AEY26" s="85"/>
      <c r="AEZ26" s="85"/>
      <c r="AFA26" s="85"/>
      <c r="AFB26" s="85"/>
      <c r="AFC26" s="85"/>
      <c r="AFD26" s="85"/>
      <c r="AFE26" s="85"/>
      <c r="AFF26" s="85"/>
      <c r="AFG26" s="85"/>
      <c r="AFH26" s="85"/>
      <c r="AFI26" s="85"/>
      <c r="AFJ26" s="85"/>
      <c r="AFK26" s="85"/>
      <c r="AFL26" s="85"/>
      <c r="AFM26" s="85"/>
      <c r="AFN26" s="85"/>
      <c r="AFO26" s="85"/>
      <c r="AFP26" s="85"/>
      <c r="AFQ26" s="85"/>
      <c r="AFR26" s="85"/>
      <c r="AFS26" s="85"/>
      <c r="AFT26" s="85"/>
      <c r="AFU26" s="85"/>
      <c r="AFV26" s="85"/>
      <c r="AFW26" s="85"/>
      <c r="AFX26" s="85"/>
      <c r="AFY26" s="85"/>
      <c r="AFZ26" s="85"/>
      <c r="AGA26" s="85"/>
      <c r="AGB26" s="85"/>
      <c r="AGC26" s="85"/>
      <c r="AGD26" s="85"/>
      <c r="AGE26" s="85"/>
      <c r="AGF26" s="85"/>
      <c r="AGG26" s="85"/>
      <c r="AGH26" s="85"/>
      <c r="AGI26" s="85"/>
      <c r="AGJ26" s="85"/>
      <c r="AGK26" s="85"/>
      <c r="AGL26" s="85"/>
      <c r="AGM26" s="85"/>
      <c r="AGN26" s="85"/>
      <c r="AGO26" s="85"/>
      <c r="AGP26" s="85"/>
      <c r="AGQ26" s="85"/>
      <c r="AGR26" s="85"/>
      <c r="AGS26" s="85"/>
      <c r="AGT26" s="85"/>
      <c r="AGU26" s="85"/>
      <c r="AGV26" s="85"/>
      <c r="AGW26" s="85"/>
      <c r="AGX26" s="85"/>
      <c r="AGY26" s="85"/>
      <c r="AGZ26" s="85"/>
      <c r="AHA26" s="85"/>
      <c r="AHB26" s="85"/>
      <c r="AHC26" s="85"/>
      <c r="AHD26" s="85"/>
      <c r="AHE26" s="85"/>
      <c r="AHF26" s="85"/>
      <c r="AHG26" s="85"/>
      <c r="AHH26" s="85"/>
      <c r="AHI26" s="85"/>
      <c r="AHJ26" s="85"/>
      <c r="AHK26" s="85"/>
      <c r="AHL26" s="85"/>
      <c r="AHM26" s="85"/>
      <c r="AHN26" s="85"/>
      <c r="AHO26" s="85"/>
      <c r="AHP26" s="85"/>
      <c r="AHQ26" s="85"/>
      <c r="AHR26" s="85"/>
      <c r="AHS26" s="85"/>
      <c r="AHT26" s="85"/>
      <c r="AHU26" s="85"/>
      <c r="AHV26" s="85"/>
      <c r="AHW26" s="85"/>
      <c r="AHX26" s="85"/>
      <c r="AHY26" s="85"/>
      <c r="AHZ26" s="85"/>
      <c r="AIA26" s="85"/>
      <c r="AIB26" s="85"/>
      <c r="AIC26" s="85"/>
      <c r="AID26" s="85"/>
      <c r="AIE26" s="85"/>
      <c r="AIF26" s="85"/>
      <c r="AIG26" s="85"/>
      <c r="AIH26" s="85"/>
      <c r="AII26" s="85"/>
      <c r="AIJ26" s="85"/>
      <c r="AIK26" s="85"/>
      <c r="AIL26" s="85"/>
      <c r="AIM26" s="85"/>
      <c r="AIN26" s="85"/>
      <c r="AIO26" s="85"/>
      <c r="AIP26" s="85"/>
      <c r="AIQ26" s="85"/>
      <c r="AIR26" s="85"/>
      <c r="AIS26" s="85"/>
      <c r="AIT26" s="85"/>
      <c r="AIU26" s="85"/>
      <c r="AIV26" s="85"/>
      <c r="AIW26" s="85"/>
      <c r="AIX26" s="85"/>
      <c r="AIY26" s="85"/>
      <c r="AIZ26" s="85"/>
      <c r="AJA26" s="85"/>
      <c r="AJB26" s="85"/>
      <c r="AJC26" s="85"/>
      <c r="AJD26" s="85"/>
      <c r="AJE26" s="85"/>
      <c r="AJF26" s="85"/>
      <c r="AJG26" s="85"/>
      <c r="AJH26" s="85"/>
      <c r="AJI26" s="85"/>
      <c r="AJJ26" s="85"/>
      <c r="AJK26" s="85"/>
      <c r="AJL26" s="85"/>
      <c r="AJM26" s="85"/>
      <c r="AJN26" s="85"/>
      <c r="AJO26" s="85"/>
      <c r="AJP26" s="85"/>
      <c r="AJQ26" s="85"/>
      <c r="AJR26" s="85"/>
      <c r="AJS26" s="85"/>
      <c r="AJT26" s="85"/>
      <c r="AJU26" s="85"/>
      <c r="AJV26" s="85"/>
      <c r="AJW26" s="85"/>
      <c r="AJX26" s="85"/>
      <c r="AJY26" s="85"/>
      <c r="AJZ26" s="85"/>
      <c r="AKA26" s="85"/>
      <c r="AKB26" s="85"/>
      <c r="AKC26" s="85"/>
      <c r="AKD26" s="85"/>
      <c r="AKE26" s="85"/>
      <c r="AKF26" s="85"/>
      <c r="AKG26" s="85"/>
      <c r="AKH26" s="85"/>
      <c r="AKI26" s="85"/>
      <c r="AKJ26" s="85"/>
      <c r="AKK26" s="85"/>
      <c r="AKL26" s="85"/>
      <c r="AKM26" s="85"/>
      <c r="AKN26" s="85"/>
      <c r="AKO26" s="85"/>
      <c r="AKP26" s="85"/>
      <c r="AKQ26" s="85"/>
      <c r="AKR26" s="85"/>
      <c r="AKS26" s="85"/>
      <c r="AKT26" s="85"/>
      <c r="AKU26" s="85"/>
      <c r="AKV26" s="85"/>
      <c r="AKW26" s="85"/>
      <c r="AKX26" s="85"/>
      <c r="AKY26" s="85"/>
      <c r="AKZ26" s="85"/>
      <c r="ALA26" s="85"/>
      <c r="ALB26" s="85"/>
      <c r="ALC26" s="85"/>
      <c r="ALD26" s="85"/>
      <c r="ALE26" s="85"/>
      <c r="ALF26" s="85"/>
      <c r="ALG26" s="85"/>
      <c r="ALH26" s="85"/>
      <c r="ALI26" s="85"/>
      <c r="ALJ26" s="85"/>
      <c r="ALK26" s="85"/>
      <c r="ALL26" s="85"/>
      <c r="ALM26" s="85"/>
      <c r="ALN26" s="85"/>
      <c r="ALO26" s="85"/>
      <c r="ALP26" s="85"/>
      <c r="ALQ26" s="85"/>
      <c r="ALR26" s="85"/>
      <c r="ALS26" s="85"/>
      <c r="ALT26" s="85"/>
      <c r="ALU26" s="85"/>
      <c r="ALV26" s="85"/>
      <c r="ALW26" s="85"/>
      <c r="ALX26" s="85"/>
      <c r="ALY26" s="85"/>
      <c r="ALZ26" s="85"/>
      <c r="AMA26" s="85"/>
      <c r="AMB26" s="85"/>
      <c r="AMC26" s="85"/>
      <c r="AMD26" s="85"/>
      <c r="AME26" s="85"/>
      <c r="AMF26" s="85"/>
      <c r="AMG26" s="85"/>
      <c r="AMH26" s="85"/>
      <c r="AMI26" s="85"/>
      <c r="AMJ26" s="85"/>
      <c r="AMK26" s="85"/>
      <c r="AML26" s="85"/>
      <c r="AMM26" s="85"/>
    </row>
    <row r="27" spans="1:1027" s="2" customFormat="1" ht="50.1" customHeight="1">
      <c r="A27" s="15">
        <v>19</v>
      </c>
      <c r="B27" s="15" t="s">
        <v>44</v>
      </c>
      <c r="C27" s="16" t="s">
        <v>41</v>
      </c>
      <c r="D27" s="16">
        <v>103</v>
      </c>
      <c r="E27" s="15">
        <v>655</v>
      </c>
      <c r="F27" s="17">
        <f>F$10</f>
        <v>110.95</v>
      </c>
      <c r="G27" s="17">
        <f t="shared" si="18"/>
        <v>8.0299999999999994</v>
      </c>
      <c r="H27" s="17">
        <v>0</v>
      </c>
      <c r="I27" s="15" t="s">
        <v>45</v>
      </c>
      <c r="J27" s="15" t="s">
        <v>45</v>
      </c>
      <c r="K27" s="15">
        <f>K$10</f>
        <v>83.96</v>
      </c>
      <c r="L27" s="36">
        <f t="shared" si="0"/>
        <v>903.74544000000003</v>
      </c>
      <c r="M27" s="15"/>
      <c r="N27" s="38"/>
      <c r="O27" s="37">
        <f t="shared" si="17"/>
        <v>136.69</v>
      </c>
      <c r="P27" s="37">
        <f t="shared" si="10"/>
        <v>166.334157117064</v>
      </c>
      <c r="Q27" s="18">
        <f t="shared" si="2"/>
        <v>1790.4208672080799</v>
      </c>
      <c r="R27" s="15">
        <f t="shared" si="19"/>
        <v>63.36</v>
      </c>
      <c r="S27" s="15">
        <f t="shared" si="20"/>
        <v>65.819999999999993</v>
      </c>
      <c r="T27" s="15">
        <f t="shared" si="21"/>
        <v>7.51</v>
      </c>
      <c r="U27" s="37">
        <f t="shared" si="3"/>
        <v>136.69</v>
      </c>
      <c r="V27" s="36">
        <f t="shared" si="4"/>
        <v>682.00703999999996</v>
      </c>
      <c r="W27" s="36">
        <f t="shared" si="5"/>
        <v>708.48648000000003</v>
      </c>
      <c r="X27" s="36">
        <f t="shared" si="6"/>
        <v>80.837639999999993</v>
      </c>
      <c r="Y27" s="17">
        <f t="shared" si="7"/>
        <v>1471.33116</v>
      </c>
      <c r="Z27" s="67">
        <v>1471</v>
      </c>
      <c r="AA27" s="37">
        <f t="shared" si="8"/>
        <v>82.374157117064001</v>
      </c>
      <c r="AB27" s="38">
        <f t="shared" si="9"/>
        <v>886.67542720807705</v>
      </c>
      <c r="AC27" s="15"/>
      <c r="AD27" s="18">
        <f>AD$10</f>
        <v>1194.2657999999999</v>
      </c>
      <c r="AE27" s="17">
        <f t="shared" si="22"/>
        <v>8.0299999999999994</v>
      </c>
      <c r="AF27" s="18">
        <f>AF$10</f>
        <v>86.434920000000005</v>
      </c>
      <c r="AG27" s="18">
        <v>1</v>
      </c>
      <c r="AH27" s="87" t="s">
        <v>43</v>
      </c>
      <c r="AI27" s="86">
        <f>AI$10</f>
        <v>9.14</v>
      </c>
      <c r="AJ27" s="18">
        <f>AJ$10</f>
        <v>98.382959999999997</v>
      </c>
      <c r="AK27" s="84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  <c r="IU27" s="85"/>
      <c r="IV27" s="85"/>
      <c r="IW27" s="85"/>
      <c r="IX27" s="85"/>
      <c r="IY27" s="85"/>
      <c r="IZ27" s="85"/>
      <c r="JA27" s="85"/>
      <c r="JB27" s="85"/>
      <c r="JC27" s="85"/>
      <c r="JD27" s="85"/>
      <c r="JE27" s="85"/>
      <c r="JF27" s="85"/>
      <c r="JG27" s="85"/>
      <c r="JH27" s="85"/>
      <c r="JI27" s="85"/>
      <c r="JJ27" s="85"/>
      <c r="JK27" s="85"/>
      <c r="JL27" s="85"/>
      <c r="JM27" s="85"/>
      <c r="JN27" s="85"/>
      <c r="JO27" s="85"/>
      <c r="JP27" s="85"/>
      <c r="JQ27" s="85"/>
      <c r="JR27" s="85"/>
      <c r="JS27" s="85"/>
      <c r="JT27" s="85"/>
      <c r="JU27" s="85"/>
      <c r="JV27" s="85"/>
      <c r="JW27" s="85"/>
      <c r="JX27" s="85"/>
      <c r="JY27" s="85"/>
      <c r="JZ27" s="85"/>
      <c r="KA27" s="85"/>
      <c r="KB27" s="85"/>
      <c r="KC27" s="85"/>
      <c r="KD27" s="85"/>
      <c r="KE27" s="85"/>
      <c r="KF27" s="85"/>
      <c r="KG27" s="85"/>
      <c r="KH27" s="85"/>
      <c r="KI27" s="85"/>
      <c r="KJ27" s="85"/>
      <c r="KK27" s="85"/>
      <c r="KL27" s="85"/>
      <c r="KM27" s="85"/>
      <c r="KN27" s="85"/>
      <c r="KO27" s="85"/>
      <c r="KP27" s="85"/>
      <c r="KQ27" s="85"/>
      <c r="KR27" s="85"/>
      <c r="KS27" s="85"/>
      <c r="KT27" s="85"/>
      <c r="KU27" s="85"/>
      <c r="KV27" s="85"/>
      <c r="KW27" s="85"/>
      <c r="KX27" s="85"/>
      <c r="KY27" s="85"/>
      <c r="KZ27" s="85"/>
      <c r="LA27" s="85"/>
      <c r="LB27" s="85"/>
      <c r="LC27" s="85"/>
      <c r="LD27" s="85"/>
      <c r="LE27" s="85"/>
      <c r="LF27" s="85"/>
      <c r="LG27" s="85"/>
      <c r="LH27" s="85"/>
      <c r="LI27" s="85"/>
      <c r="LJ27" s="85"/>
      <c r="LK27" s="85"/>
      <c r="LL27" s="85"/>
      <c r="LM27" s="85"/>
      <c r="LN27" s="85"/>
      <c r="LO27" s="85"/>
      <c r="LP27" s="85"/>
      <c r="LQ27" s="85"/>
      <c r="LR27" s="85"/>
      <c r="LS27" s="85"/>
      <c r="LT27" s="85"/>
      <c r="LU27" s="85"/>
      <c r="LV27" s="85"/>
      <c r="LW27" s="85"/>
      <c r="LX27" s="85"/>
      <c r="LY27" s="85"/>
      <c r="LZ27" s="85"/>
      <c r="MA27" s="85"/>
      <c r="MB27" s="85"/>
      <c r="MC27" s="85"/>
      <c r="MD27" s="85"/>
      <c r="ME27" s="85"/>
      <c r="MF27" s="85"/>
      <c r="MG27" s="85"/>
      <c r="MH27" s="85"/>
      <c r="MI27" s="85"/>
      <c r="MJ27" s="85"/>
      <c r="MK27" s="85"/>
      <c r="ML27" s="85"/>
      <c r="MM27" s="85"/>
      <c r="MN27" s="85"/>
      <c r="MO27" s="85"/>
      <c r="MP27" s="85"/>
      <c r="MQ27" s="85"/>
      <c r="MR27" s="85"/>
      <c r="MS27" s="85"/>
      <c r="MT27" s="85"/>
      <c r="MU27" s="85"/>
      <c r="MV27" s="85"/>
      <c r="MW27" s="85"/>
      <c r="MX27" s="85"/>
      <c r="MY27" s="85"/>
      <c r="MZ27" s="85"/>
      <c r="NA27" s="85"/>
      <c r="NB27" s="85"/>
      <c r="NC27" s="85"/>
      <c r="ND27" s="85"/>
      <c r="NE27" s="85"/>
      <c r="NF27" s="85"/>
      <c r="NG27" s="85"/>
      <c r="NH27" s="85"/>
      <c r="NI27" s="85"/>
      <c r="NJ27" s="85"/>
      <c r="NK27" s="85"/>
      <c r="NL27" s="85"/>
      <c r="NM27" s="85"/>
      <c r="NN27" s="85"/>
      <c r="NO27" s="85"/>
      <c r="NP27" s="85"/>
      <c r="NQ27" s="85"/>
      <c r="NR27" s="85"/>
      <c r="NS27" s="85"/>
      <c r="NT27" s="85"/>
      <c r="NU27" s="85"/>
      <c r="NV27" s="85"/>
      <c r="NW27" s="85"/>
      <c r="NX27" s="85"/>
      <c r="NY27" s="85"/>
      <c r="NZ27" s="85"/>
      <c r="OA27" s="85"/>
      <c r="OB27" s="85"/>
      <c r="OC27" s="85"/>
      <c r="OD27" s="85"/>
      <c r="OE27" s="85"/>
      <c r="OF27" s="85"/>
      <c r="OG27" s="85"/>
      <c r="OH27" s="85"/>
      <c r="OI27" s="85"/>
      <c r="OJ27" s="85"/>
      <c r="OK27" s="85"/>
      <c r="OL27" s="85"/>
      <c r="OM27" s="85"/>
      <c r="ON27" s="85"/>
      <c r="OO27" s="85"/>
      <c r="OP27" s="85"/>
      <c r="OQ27" s="85"/>
      <c r="OR27" s="85"/>
      <c r="OS27" s="85"/>
      <c r="OT27" s="85"/>
      <c r="OU27" s="85"/>
      <c r="OV27" s="85"/>
      <c r="OW27" s="85"/>
      <c r="OX27" s="85"/>
      <c r="OY27" s="85"/>
      <c r="OZ27" s="85"/>
      <c r="PA27" s="85"/>
      <c r="PB27" s="85"/>
      <c r="PC27" s="85"/>
      <c r="PD27" s="85"/>
      <c r="PE27" s="85"/>
      <c r="PF27" s="85"/>
      <c r="PG27" s="85"/>
      <c r="PH27" s="85"/>
      <c r="PI27" s="85"/>
      <c r="PJ27" s="85"/>
      <c r="PK27" s="85"/>
      <c r="PL27" s="85"/>
      <c r="PM27" s="85"/>
      <c r="PN27" s="85"/>
      <c r="PO27" s="85"/>
      <c r="PP27" s="85"/>
      <c r="PQ27" s="85"/>
      <c r="PR27" s="85"/>
      <c r="PS27" s="85"/>
      <c r="PT27" s="85"/>
      <c r="PU27" s="85"/>
      <c r="PV27" s="85"/>
      <c r="PW27" s="85"/>
      <c r="PX27" s="85"/>
      <c r="PY27" s="85"/>
      <c r="PZ27" s="85"/>
      <c r="QA27" s="85"/>
      <c r="QB27" s="85"/>
      <c r="QC27" s="85"/>
      <c r="QD27" s="85"/>
      <c r="QE27" s="85"/>
      <c r="QF27" s="85"/>
      <c r="QG27" s="85"/>
      <c r="QH27" s="85"/>
      <c r="QI27" s="85"/>
      <c r="QJ27" s="85"/>
      <c r="QK27" s="85"/>
      <c r="QL27" s="85"/>
      <c r="QM27" s="85"/>
      <c r="QN27" s="85"/>
      <c r="QO27" s="85"/>
      <c r="QP27" s="85"/>
      <c r="QQ27" s="85"/>
      <c r="QR27" s="85"/>
      <c r="QS27" s="85"/>
      <c r="QT27" s="85"/>
      <c r="QU27" s="85"/>
      <c r="QV27" s="85"/>
      <c r="QW27" s="85"/>
      <c r="QX27" s="85"/>
      <c r="QY27" s="85"/>
      <c r="QZ27" s="85"/>
      <c r="RA27" s="85"/>
      <c r="RB27" s="85"/>
      <c r="RC27" s="85"/>
      <c r="RD27" s="85"/>
      <c r="RE27" s="85"/>
      <c r="RF27" s="85"/>
      <c r="RG27" s="85"/>
      <c r="RH27" s="85"/>
      <c r="RI27" s="85"/>
      <c r="RJ27" s="85"/>
      <c r="RK27" s="85"/>
      <c r="RL27" s="85"/>
      <c r="RM27" s="85"/>
      <c r="RN27" s="85"/>
      <c r="RO27" s="85"/>
      <c r="RP27" s="85"/>
      <c r="RQ27" s="85"/>
      <c r="RR27" s="85"/>
      <c r="RS27" s="85"/>
      <c r="RT27" s="85"/>
      <c r="RU27" s="85"/>
      <c r="RV27" s="85"/>
      <c r="RW27" s="85"/>
      <c r="RX27" s="85"/>
      <c r="RY27" s="85"/>
      <c r="RZ27" s="85"/>
      <c r="SA27" s="85"/>
      <c r="SB27" s="85"/>
      <c r="SC27" s="85"/>
      <c r="SD27" s="85"/>
      <c r="SE27" s="85"/>
      <c r="SF27" s="85"/>
      <c r="SG27" s="85"/>
      <c r="SH27" s="85"/>
      <c r="SI27" s="85"/>
      <c r="SJ27" s="85"/>
      <c r="SK27" s="85"/>
      <c r="SL27" s="85"/>
      <c r="SM27" s="85"/>
      <c r="SN27" s="85"/>
      <c r="SO27" s="85"/>
      <c r="SP27" s="85"/>
      <c r="SQ27" s="85"/>
      <c r="SR27" s="85"/>
      <c r="SS27" s="85"/>
      <c r="ST27" s="85"/>
      <c r="SU27" s="85"/>
      <c r="SV27" s="85"/>
      <c r="SW27" s="85"/>
      <c r="SX27" s="85"/>
      <c r="SY27" s="85"/>
      <c r="SZ27" s="85"/>
      <c r="TA27" s="85"/>
      <c r="TB27" s="85"/>
      <c r="TC27" s="85"/>
      <c r="TD27" s="85"/>
      <c r="TE27" s="85"/>
      <c r="TF27" s="85"/>
      <c r="TG27" s="85"/>
      <c r="TH27" s="85"/>
      <c r="TI27" s="85"/>
      <c r="TJ27" s="85"/>
      <c r="TK27" s="85"/>
      <c r="TL27" s="85"/>
      <c r="TM27" s="85"/>
      <c r="TN27" s="85"/>
      <c r="TO27" s="85"/>
      <c r="TP27" s="85"/>
      <c r="TQ27" s="85"/>
      <c r="TR27" s="85"/>
      <c r="TS27" s="85"/>
      <c r="TT27" s="85"/>
      <c r="TU27" s="85"/>
      <c r="TV27" s="85"/>
      <c r="TW27" s="85"/>
      <c r="TX27" s="85"/>
      <c r="TY27" s="85"/>
      <c r="TZ27" s="85"/>
      <c r="UA27" s="85"/>
      <c r="UB27" s="85"/>
      <c r="UC27" s="85"/>
      <c r="UD27" s="85"/>
      <c r="UE27" s="85"/>
      <c r="UF27" s="85"/>
      <c r="UG27" s="85"/>
      <c r="UH27" s="85"/>
      <c r="UI27" s="85"/>
      <c r="UJ27" s="85"/>
      <c r="UK27" s="85"/>
      <c r="UL27" s="85"/>
      <c r="UM27" s="85"/>
      <c r="UN27" s="85"/>
      <c r="UO27" s="85"/>
      <c r="UP27" s="85"/>
      <c r="UQ27" s="85"/>
      <c r="UR27" s="85"/>
      <c r="US27" s="85"/>
      <c r="UT27" s="85"/>
      <c r="UU27" s="85"/>
      <c r="UV27" s="85"/>
      <c r="UW27" s="85"/>
      <c r="UX27" s="85"/>
      <c r="UY27" s="85"/>
      <c r="UZ27" s="85"/>
      <c r="VA27" s="85"/>
      <c r="VB27" s="85"/>
      <c r="VC27" s="85"/>
      <c r="VD27" s="85"/>
      <c r="VE27" s="85"/>
      <c r="VF27" s="85"/>
      <c r="VG27" s="85"/>
      <c r="VH27" s="85"/>
      <c r="VI27" s="85"/>
      <c r="VJ27" s="85"/>
      <c r="VK27" s="85"/>
      <c r="VL27" s="85"/>
      <c r="VM27" s="85"/>
      <c r="VN27" s="85"/>
      <c r="VO27" s="85"/>
      <c r="VP27" s="85"/>
      <c r="VQ27" s="85"/>
      <c r="VR27" s="85"/>
      <c r="VS27" s="85"/>
      <c r="VT27" s="85"/>
      <c r="VU27" s="85"/>
      <c r="VV27" s="85"/>
      <c r="VW27" s="85"/>
      <c r="VX27" s="85"/>
      <c r="VY27" s="85"/>
      <c r="VZ27" s="85"/>
      <c r="WA27" s="85"/>
      <c r="WB27" s="85"/>
      <c r="WC27" s="85"/>
      <c r="WD27" s="85"/>
      <c r="WE27" s="85"/>
      <c r="WF27" s="85"/>
      <c r="WG27" s="85"/>
      <c r="WH27" s="85"/>
      <c r="WI27" s="85"/>
      <c r="WJ27" s="85"/>
      <c r="WK27" s="85"/>
      <c r="WL27" s="85"/>
      <c r="WM27" s="85"/>
      <c r="WN27" s="85"/>
      <c r="WO27" s="85"/>
      <c r="WP27" s="85"/>
      <c r="WQ27" s="85"/>
      <c r="WR27" s="85"/>
      <c r="WS27" s="85"/>
      <c r="WT27" s="85"/>
      <c r="WU27" s="85"/>
      <c r="WV27" s="85"/>
      <c r="WW27" s="85"/>
      <c r="WX27" s="85"/>
      <c r="WY27" s="85"/>
      <c r="WZ27" s="85"/>
      <c r="XA27" s="85"/>
      <c r="XB27" s="85"/>
      <c r="XC27" s="85"/>
      <c r="XD27" s="85"/>
      <c r="XE27" s="85"/>
      <c r="XF27" s="85"/>
      <c r="XG27" s="85"/>
      <c r="XH27" s="85"/>
      <c r="XI27" s="85"/>
      <c r="XJ27" s="85"/>
      <c r="XK27" s="85"/>
      <c r="XL27" s="85"/>
      <c r="XM27" s="85"/>
      <c r="XN27" s="85"/>
      <c r="XO27" s="85"/>
      <c r="XP27" s="85"/>
      <c r="XQ27" s="85"/>
      <c r="XR27" s="85"/>
      <c r="XS27" s="85"/>
      <c r="XT27" s="85"/>
      <c r="XU27" s="85"/>
      <c r="XV27" s="85"/>
      <c r="XW27" s="85"/>
      <c r="XX27" s="85"/>
      <c r="XY27" s="85"/>
      <c r="XZ27" s="85"/>
      <c r="YA27" s="85"/>
      <c r="YB27" s="85"/>
      <c r="YC27" s="85"/>
      <c r="YD27" s="85"/>
      <c r="YE27" s="85"/>
      <c r="YF27" s="85"/>
      <c r="YG27" s="85"/>
      <c r="YH27" s="85"/>
      <c r="YI27" s="85"/>
      <c r="YJ27" s="85"/>
      <c r="YK27" s="85"/>
      <c r="YL27" s="85"/>
      <c r="YM27" s="85"/>
      <c r="YN27" s="85"/>
      <c r="YO27" s="85"/>
      <c r="YP27" s="85"/>
      <c r="YQ27" s="85"/>
      <c r="YR27" s="85"/>
      <c r="YS27" s="85"/>
      <c r="YT27" s="85"/>
      <c r="YU27" s="85"/>
      <c r="YV27" s="85"/>
      <c r="YW27" s="85"/>
      <c r="YX27" s="85"/>
      <c r="YY27" s="85"/>
      <c r="YZ27" s="85"/>
      <c r="ZA27" s="85"/>
      <c r="ZB27" s="85"/>
      <c r="ZC27" s="85"/>
      <c r="ZD27" s="85"/>
      <c r="ZE27" s="85"/>
      <c r="ZF27" s="85"/>
      <c r="ZG27" s="85"/>
      <c r="ZH27" s="85"/>
      <c r="ZI27" s="85"/>
      <c r="ZJ27" s="85"/>
      <c r="ZK27" s="85"/>
      <c r="ZL27" s="85"/>
      <c r="ZM27" s="85"/>
      <c r="ZN27" s="85"/>
      <c r="ZO27" s="85"/>
      <c r="ZP27" s="85"/>
      <c r="ZQ27" s="85"/>
      <c r="ZR27" s="85"/>
      <c r="ZS27" s="85"/>
      <c r="ZT27" s="85"/>
      <c r="ZU27" s="85"/>
      <c r="ZV27" s="85"/>
      <c r="ZW27" s="85"/>
      <c r="ZX27" s="85"/>
      <c r="ZY27" s="85"/>
      <c r="ZZ27" s="85"/>
      <c r="AAA27" s="85"/>
      <c r="AAB27" s="85"/>
      <c r="AAC27" s="85"/>
      <c r="AAD27" s="85"/>
      <c r="AAE27" s="85"/>
      <c r="AAF27" s="85"/>
      <c r="AAG27" s="85"/>
      <c r="AAH27" s="85"/>
      <c r="AAI27" s="85"/>
      <c r="AAJ27" s="85"/>
      <c r="AAK27" s="85"/>
      <c r="AAL27" s="85"/>
      <c r="AAM27" s="85"/>
      <c r="AAN27" s="85"/>
      <c r="AAO27" s="85"/>
      <c r="AAP27" s="85"/>
      <c r="AAQ27" s="85"/>
      <c r="AAR27" s="85"/>
      <c r="AAS27" s="85"/>
      <c r="AAT27" s="85"/>
      <c r="AAU27" s="85"/>
      <c r="AAV27" s="85"/>
      <c r="AAW27" s="85"/>
      <c r="AAX27" s="85"/>
      <c r="AAY27" s="85"/>
      <c r="AAZ27" s="85"/>
      <c r="ABA27" s="85"/>
      <c r="ABB27" s="85"/>
      <c r="ABC27" s="85"/>
      <c r="ABD27" s="85"/>
      <c r="ABE27" s="85"/>
      <c r="ABF27" s="85"/>
      <c r="ABG27" s="85"/>
      <c r="ABH27" s="85"/>
      <c r="ABI27" s="85"/>
      <c r="ABJ27" s="85"/>
      <c r="ABK27" s="85"/>
      <c r="ABL27" s="85"/>
      <c r="ABM27" s="85"/>
      <c r="ABN27" s="85"/>
      <c r="ABO27" s="85"/>
      <c r="ABP27" s="85"/>
      <c r="ABQ27" s="85"/>
      <c r="ABR27" s="85"/>
      <c r="ABS27" s="85"/>
      <c r="ABT27" s="85"/>
      <c r="ABU27" s="85"/>
      <c r="ABV27" s="85"/>
      <c r="ABW27" s="85"/>
      <c r="ABX27" s="85"/>
      <c r="ABY27" s="85"/>
      <c r="ABZ27" s="85"/>
      <c r="ACA27" s="85"/>
      <c r="ACB27" s="85"/>
      <c r="ACC27" s="85"/>
      <c r="ACD27" s="85"/>
      <c r="ACE27" s="85"/>
      <c r="ACF27" s="85"/>
      <c r="ACG27" s="85"/>
      <c r="ACH27" s="85"/>
      <c r="ACI27" s="85"/>
      <c r="ACJ27" s="85"/>
      <c r="ACK27" s="85"/>
      <c r="ACL27" s="85"/>
      <c r="ACM27" s="85"/>
      <c r="ACN27" s="85"/>
      <c r="ACO27" s="85"/>
      <c r="ACP27" s="85"/>
      <c r="ACQ27" s="85"/>
      <c r="ACR27" s="85"/>
      <c r="ACS27" s="85"/>
      <c r="ACT27" s="85"/>
      <c r="ACU27" s="85"/>
      <c r="ACV27" s="85"/>
      <c r="ACW27" s="85"/>
      <c r="ACX27" s="85"/>
      <c r="ACY27" s="85"/>
      <c r="ACZ27" s="85"/>
      <c r="ADA27" s="85"/>
      <c r="ADB27" s="85"/>
      <c r="ADC27" s="85"/>
      <c r="ADD27" s="85"/>
      <c r="ADE27" s="85"/>
      <c r="ADF27" s="85"/>
      <c r="ADG27" s="85"/>
      <c r="ADH27" s="85"/>
      <c r="ADI27" s="85"/>
      <c r="ADJ27" s="85"/>
      <c r="ADK27" s="85"/>
      <c r="ADL27" s="85"/>
      <c r="ADM27" s="85"/>
      <c r="ADN27" s="85"/>
      <c r="ADO27" s="85"/>
      <c r="ADP27" s="85"/>
      <c r="ADQ27" s="85"/>
      <c r="ADR27" s="85"/>
      <c r="ADS27" s="85"/>
      <c r="ADT27" s="85"/>
      <c r="ADU27" s="85"/>
      <c r="ADV27" s="85"/>
      <c r="ADW27" s="85"/>
      <c r="ADX27" s="85"/>
      <c r="ADY27" s="85"/>
      <c r="ADZ27" s="85"/>
      <c r="AEA27" s="85"/>
      <c r="AEB27" s="85"/>
      <c r="AEC27" s="85"/>
      <c r="AED27" s="85"/>
      <c r="AEE27" s="85"/>
      <c r="AEF27" s="85"/>
      <c r="AEG27" s="85"/>
      <c r="AEH27" s="85"/>
      <c r="AEI27" s="85"/>
      <c r="AEJ27" s="85"/>
      <c r="AEK27" s="85"/>
      <c r="AEL27" s="85"/>
      <c r="AEM27" s="85"/>
      <c r="AEN27" s="85"/>
      <c r="AEO27" s="85"/>
      <c r="AEP27" s="85"/>
      <c r="AEQ27" s="85"/>
      <c r="AER27" s="85"/>
      <c r="AES27" s="85"/>
      <c r="AET27" s="85"/>
      <c r="AEU27" s="85"/>
      <c r="AEV27" s="85"/>
      <c r="AEW27" s="85"/>
      <c r="AEX27" s="85"/>
      <c r="AEY27" s="85"/>
      <c r="AEZ27" s="85"/>
      <c r="AFA27" s="85"/>
      <c r="AFB27" s="85"/>
      <c r="AFC27" s="85"/>
      <c r="AFD27" s="85"/>
      <c r="AFE27" s="85"/>
      <c r="AFF27" s="85"/>
      <c r="AFG27" s="85"/>
      <c r="AFH27" s="85"/>
      <c r="AFI27" s="85"/>
      <c r="AFJ27" s="85"/>
      <c r="AFK27" s="85"/>
      <c r="AFL27" s="85"/>
      <c r="AFM27" s="85"/>
      <c r="AFN27" s="85"/>
      <c r="AFO27" s="85"/>
      <c r="AFP27" s="85"/>
      <c r="AFQ27" s="85"/>
      <c r="AFR27" s="85"/>
      <c r="AFS27" s="85"/>
      <c r="AFT27" s="85"/>
      <c r="AFU27" s="85"/>
      <c r="AFV27" s="85"/>
      <c r="AFW27" s="85"/>
      <c r="AFX27" s="85"/>
      <c r="AFY27" s="85"/>
      <c r="AFZ27" s="85"/>
      <c r="AGA27" s="85"/>
      <c r="AGB27" s="85"/>
      <c r="AGC27" s="85"/>
      <c r="AGD27" s="85"/>
      <c r="AGE27" s="85"/>
      <c r="AGF27" s="85"/>
      <c r="AGG27" s="85"/>
      <c r="AGH27" s="85"/>
      <c r="AGI27" s="85"/>
      <c r="AGJ27" s="85"/>
      <c r="AGK27" s="85"/>
      <c r="AGL27" s="85"/>
      <c r="AGM27" s="85"/>
      <c r="AGN27" s="85"/>
      <c r="AGO27" s="85"/>
      <c r="AGP27" s="85"/>
      <c r="AGQ27" s="85"/>
      <c r="AGR27" s="85"/>
      <c r="AGS27" s="85"/>
      <c r="AGT27" s="85"/>
      <c r="AGU27" s="85"/>
      <c r="AGV27" s="85"/>
      <c r="AGW27" s="85"/>
      <c r="AGX27" s="85"/>
      <c r="AGY27" s="85"/>
      <c r="AGZ27" s="85"/>
      <c r="AHA27" s="85"/>
      <c r="AHB27" s="85"/>
      <c r="AHC27" s="85"/>
      <c r="AHD27" s="85"/>
      <c r="AHE27" s="85"/>
      <c r="AHF27" s="85"/>
      <c r="AHG27" s="85"/>
      <c r="AHH27" s="85"/>
      <c r="AHI27" s="85"/>
      <c r="AHJ27" s="85"/>
      <c r="AHK27" s="85"/>
      <c r="AHL27" s="85"/>
      <c r="AHM27" s="85"/>
      <c r="AHN27" s="85"/>
      <c r="AHO27" s="85"/>
      <c r="AHP27" s="85"/>
      <c r="AHQ27" s="85"/>
      <c r="AHR27" s="85"/>
      <c r="AHS27" s="85"/>
      <c r="AHT27" s="85"/>
      <c r="AHU27" s="85"/>
      <c r="AHV27" s="85"/>
      <c r="AHW27" s="85"/>
      <c r="AHX27" s="85"/>
      <c r="AHY27" s="85"/>
      <c r="AHZ27" s="85"/>
      <c r="AIA27" s="85"/>
      <c r="AIB27" s="85"/>
      <c r="AIC27" s="85"/>
      <c r="AID27" s="85"/>
      <c r="AIE27" s="85"/>
      <c r="AIF27" s="85"/>
      <c r="AIG27" s="85"/>
      <c r="AIH27" s="85"/>
      <c r="AII27" s="85"/>
      <c r="AIJ27" s="85"/>
      <c r="AIK27" s="85"/>
      <c r="AIL27" s="85"/>
      <c r="AIM27" s="85"/>
      <c r="AIN27" s="85"/>
      <c r="AIO27" s="85"/>
      <c r="AIP27" s="85"/>
      <c r="AIQ27" s="85"/>
      <c r="AIR27" s="85"/>
      <c r="AIS27" s="85"/>
      <c r="AIT27" s="85"/>
      <c r="AIU27" s="85"/>
      <c r="AIV27" s="85"/>
      <c r="AIW27" s="85"/>
      <c r="AIX27" s="85"/>
      <c r="AIY27" s="85"/>
      <c r="AIZ27" s="85"/>
      <c r="AJA27" s="85"/>
      <c r="AJB27" s="85"/>
      <c r="AJC27" s="85"/>
      <c r="AJD27" s="85"/>
      <c r="AJE27" s="85"/>
      <c r="AJF27" s="85"/>
      <c r="AJG27" s="85"/>
      <c r="AJH27" s="85"/>
      <c r="AJI27" s="85"/>
      <c r="AJJ27" s="85"/>
      <c r="AJK27" s="85"/>
      <c r="AJL27" s="85"/>
      <c r="AJM27" s="85"/>
      <c r="AJN27" s="85"/>
      <c r="AJO27" s="85"/>
      <c r="AJP27" s="85"/>
      <c r="AJQ27" s="85"/>
      <c r="AJR27" s="85"/>
      <c r="AJS27" s="85"/>
      <c r="AJT27" s="85"/>
      <c r="AJU27" s="85"/>
      <c r="AJV27" s="85"/>
      <c r="AJW27" s="85"/>
      <c r="AJX27" s="85"/>
      <c r="AJY27" s="85"/>
      <c r="AJZ27" s="85"/>
      <c r="AKA27" s="85"/>
      <c r="AKB27" s="85"/>
      <c r="AKC27" s="85"/>
      <c r="AKD27" s="85"/>
      <c r="AKE27" s="85"/>
      <c r="AKF27" s="85"/>
      <c r="AKG27" s="85"/>
      <c r="AKH27" s="85"/>
      <c r="AKI27" s="85"/>
      <c r="AKJ27" s="85"/>
      <c r="AKK27" s="85"/>
      <c r="AKL27" s="85"/>
      <c r="AKM27" s="85"/>
      <c r="AKN27" s="85"/>
      <c r="AKO27" s="85"/>
      <c r="AKP27" s="85"/>
      <c r="AKQ27" s="85"/>
      <c r="AKR27" s="85"/>
      <c r="AKS27" s="85"/>
      <c r="AKT27" s="85"/>
      <c r="AKU27" s="85"/>
      <c r="AKV27" s="85"/>
      <c r="AKW27" s="85"/>
      <c r="AKX27" s="85"/>
      <c r="AKY27" s="85"/>
      <c r="AKZ27" s="85"/>
      <c r="ALA27" s="85"/>
      <c r="ALB27" s="85"/>
      <c r="ALC27" s="85"/>
      <c r="ALD27" s="85"/>
      <c r="ALE27" s="85"/>
      <c r="ALF27" s="85"/>
      <c r="ALG27" s="85"/>
      <c r="ALH27" s="85"/>
      <c r="ALI27" s="85"/>
      <c r="ALJ27" s="85"/>
      <c r="ALK27" s="85"/>
      <c r="ALL27" s="85"/>
      <c r="ALM27" s="85"/>
      <c r="ALN27" s="85"/>
      <c r="ALO27" s="85"/>
      <c r="ALP27" s="85"/>
      <c r="ALQ27" s="85"/>
      <c r="ALR27" s="85"/>
      <c r="ALS27" s="85"/>
      <c r="ALT27" s="85"/>
      <c r="ALU27" s="85"/>
      <c r="ALV27" s="85"/>
      <c r="ALW27" s="85"/>
      <c r="ALX27" s="85"/>
      <c r="ALY27" s="85"/>
      <c r="ALZ27" s="85"/>
      <c r="AMA27" s="85"/>
      <c r="AMB27" s="85"/>
      <c r="AMC27" s="85"/>
      <c r="AMD27" s="85"/>
      <c r="AME27" s="85"/>
      <c r="AMF27" s="85"/>
      <c r="AMG27" s="85"/>
      <c r="AMH27" s="85"/>
      <c r="AMI27" s="85"/>
      <c r="AMJ27" s="85"/>
      <c r="AMK27" s="85"/>
      <c r="AML27" s="85"/>
      <c r="AMM27" s="85"/>
    </row>
    <row r="28" spans="1:1027" s="2" customFormat="1" ht="50.1" customHeight="1">
      <c r="A28" s="15">
        <v>20</v>
      </c>
      <c r="B28" s="15" t="s">
        <v>44</v>
      </c>
      <c r="C28" s="16" t="s">
        <v>41</v>
      </c>
      <c r="D28" s="16">
        <v>102</v>
      </c>
      <c r="E28" s="15">
        <v>656</v>
      </c>
      <c r="F28" s="17">
        <f>F$10</f>
        <v>110.95</v>
      </c>
      <c r="G28" s="17">
        <f t="shared" si="18"/>
        <v>8.0299999999999994</v>
      </c>
      <c r="H28" s="17">
        <v>0</v>
      </c>
      <c r="I28" s="15" t="s">
        <v>45</v>
      </c>
      <c r="J28" s="15" t="s">
        <v>45</v>
      </c>
      <c r="K28" s="15">
        <f>K$10</f>
        <v>83.96</v>
      </c>
      <c r="L28" s="36">
        <f t="shared" si="0"/>
        <v>903.74544000000003</v>
      </c>
      <c r="M28" s="15"/>
      <c r="N28" s="38"/>
      <c r="O28" s="37">
        <f t="shared" si="17"/>
        <v>136.69</v>
      </c>
      <c r="P28" s="37">
        <f t="shared" si="10"/>
        <v>166.334157117064</v>
      </c>
      <c r="Q28" s="18">
        <f t="shared" si="2"/>
        <v>1790.4208672080799</v>
      </c>
      <c r="R28" s="15">
        <f t="shared" si="19"/>
        <v>63.36</v>
      </c>
      <c r="S28" s="15">
        <f t="shared" si="20"/>
        <v>65.819999999999993</v>
      </c>
      <c r="T28" s="15">
        <f t="shared" si="21"/>
        <v>7.51</v>
      </c>
      <c r="U28" s="37">
        <f t="shared" si="3"/>
        <v>136.69</v>
      </c>
      <c r="V28" s="36">
        <f t="shared" si="4"/>
        <v>682.00703999999996</v>
      </c>
      <c r="W28" s="36">
        <f t="shared" si="5"/>
        <v>708.48648000000003</v>
      </c>
      <c r="X28" s="36">
        <f t="shared" si="6"/>
        <v>80.837639999999993</v>
      </c>
      <c r="Y28" s="17">
        <f t="shared" si="7"/>
        <v>1471.33116</v>
      </c>
      <c r="Z28" s="67">
        <v>1471</v>
      </c>
      <c r="AA28" s="37">
        <f t="shared" si="8"/>
        <v>82.374157117064001</v>
      </c>
      <c r="AB28" s="38">
        <f t="shared" si="9"/>
        <v>886.67542720807705</v>
      </c>
      <c r="AC28" s="15"/>
      <c r="AD28" s="18">
        <f>AD$10</f>
        <v>1194.2657999999999</v>
      </c>
      <c r="AE28" s="17">
        <f t="shared" si="22"/>
        <v>8.0299999999999994</v>
      </c>
      <c r="AF28" s="18">
        <f>AF$10</f>
        <v>86.434920000000005</v>
      </c>
      <c r="AG28" s="18">
        <v>1</v>
      </c>
      <c r="AH28" s="87" t="s">
        <v>43</v>
      </c>
      <c r="AI28" s="86">
        <f>AI$10</f>
        <v>9.14</v>
      </c>
      <c r="AJ28" s="18">
        <f>AJ$10</f>
        <v>98.382959999999997</v>
      </c>
      <c r="AK28" s="84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  <c r="IU28" s="85"/>
      <c r="IV28" s="85"/>
      <c r="IW28" s="85"/>
      <c r="IX28" s="85"/>
      <c r="IY28" s="85"/>
      <c r="IZ28" s="85"/>
      <c r="JA28" s="85"/>
      <c r="JB28" s="85"/>
      <c r="JC28" s="85"/>
      <c r="JD28" s="85"/>
      <c r="JE28" s="85"/>
      <c r="JF28" s="85"/>
      <c r="JG28" s="85"/>
      <c r="JH28" s="85"/>
      <c r="JI28" s="85"/>
      <c r="JJ28" s="85"/>
      <c r="JK28" s="85"/>
      <c r="JL28" s="85"/>
      <c r="JM28" s="85"/>
      <c r="JN28" s="85"/>
      <c r="JO28" s="85"/>
      <c r="JP28" s="85"/>
      <c r="JQ28" s="85"/>
      <c r="JR28" s="85"/>
      <c r="JS28" s="85"/>
      <c r="JT28" s="85"/>
      <c r="JU28" s="85"/>
      <c r="JV28" s="85"/>
      <c r="JW28" s="85"/>
      <c r="JX28" s="85"/>
      <c r="JY28" s="85"/>
      <c r="JZ28" s="85"/>
      <c r="KA28" s="85"/>
      <c r="KB28" s="85"/>
      <c r="KC28" s="85"/>
      <c r="KD28" s="85"/>
      <c r="KE28" s="85"/>
      <c r="KF28" s="85"/>
      <c r="KG28" s="85"/>
      <c r="KH28" s="85"/>
      <c r="KI28" s="85"/>
      <c r="KJ28" s="85"/>
      <c r="KK28" s="85"/>
      <c r="KL28" s="85"/>
      <c r="KM28" s="85"/>
      <c r="KN28" s="85"/>
      <c r="KO28" s="85"/>
      <c r="KP28" s="85"/>
      <c r="KQ28" s="85"/>
      <c r="KR28" s="85"/>
      <c r="KS28" s="85"/>
      <c r="KT28" s="85"/>
      <c r="KU28" s="85"/>
      <c r="KV28" s="85"/>
      <c r="KW28" s="85"/>
      <c r="KX28" s="85"/>
      <c r="KY28" s="85"/>
      <c r="KZ28" s="85"/>
      <c r="LA28" s="85"/>
      <c r="LB28" s="85"/>
      <c r="LC28" s="85"/>
      <c r="LD28" s="85"/>
      <c r="LE28" s="85"/>
      <c r="LF28" s="85"/>
      <c r="LG28" s="85"/>
      <c r="LH28" s="85"/>
      <c r="LI28" s="85"/>
      <c r="LJ28" s="85"/>
      <c r="LK28" s="85"/>
      <c r="LL28" s="85"/>
      <c r="LM28" s="85"/>
      <c r="LN28" s="85"/>
      <c r="LO28" s="85"/>
      <c r="LP28" s="85"/>
      <c r="LQ28" s="85"/>
      <c r="LR28" s="85"/>
      <c r="LS28" s="85"/>
      <c r="LT28" s="85"/>
      <c r="LU28" s="85"/>
      <c r="LV28" s="85"/>
      <c r="LW28" s="85"/>
      <c r="LX28" s="85"/>
      <c r="LY28" s="85"/>
      <c r="LZ28" s="85"/>
      <c r="MA28" s="85"/>
      <c r="MB28" s="85"/>
      <c r="MC28" s="85"/>
      <c r="MD28" s="85"/>
      <c r="ME28" s="85"/>
      <c r="MF28" s="85"/>
      <c r="MG28" s="85"/>
      <c r="MH28" s="85"/>
      <c r="MI28" s="85"/>
      <c r="MJ28" s="85"/>
      <c r="MK28" s="85"/>
      <c r="ML28" s="85"/>
      <c r="MM28" s="85"/>
      <c r="MN28" s="85"/>
      <c r="MO28" s="85"/>
      <c r="MP28" s="85"/>
      <c r="MQ28" s="85"/>
      <c r="MR28" s="85"/>
      <c r="MS28" s="85"/>
      <c r="MT28" s="85"/>
      <c r="MU28" s="85"/>
      <c r="MV28" s="85"/>
      <c r="MW28" s="85"/>
      <c r="MX28" s="85"/>
      <c r="MY28" s="85"/>
      <c r="MZ28" s="85"/>
      <c r="NA28" s="85"/>
      <c r="NB28" s="85"/>
      <c r="NC28" s="85"/>
      <c r="ND28" s="85"/>
      <c r="NE28" s="85"/>
      <c r="NF28" s="85"/>
      <c r="NG28" s="85"/>
      <c r="NH28" s="85"/>
      <c r="NI28" s="85"/>
      <c r="NJ28" s="85"/>
      <c r="NK28" s="85"/>
      <c r="NL28" s="85"/>
      <c r="NM28" s="85"/>
      <c r="NN28" s="85"/>
      <c r="NO28" s="85"/>
      <c r="NP28" s="85"/>
      <c r="NQ28" s="85"/>
      <c r="NR28" s="85"/>
      <c r="NS28" s="85"/>
      <c r="NT28" s="85"/>
      <c r="NU28" s="85"/>
      <c r="NV28" s="85"/>
      <c r="NW28" s="85"/>
      <c r="NX28" s="85"/>
      <c r="NY28" s="85"/>
      <c r="NZ28" s="85"/>
      <c r="OA28" s="85"/>
      <c r="OB28" s="85"/>
      <c r="OC28" s="85"/>
      <c r="OD28" s="85"/>
      <c r="OE28" s="85"/>
      <c r="OF28" s="85"/>
      <c r="OG28" s="85"/>
      <c r="OH28" s="85"/>
      <c r="OI28" s="85"/>
      <c r="OJ28" s="85"/>
      <c r="OK28" s="85"/>
      <c r="OL28" s="85"/>
      <c r="OM28" s="85"/>
      <c r="ON28" s="85"/>
      <c r="OO28" s="85"/>
      <c r="OP28" s="85"/>
      <c r="OQ28" s="85"/>
      <c r="OR28" s="85"/>
      <c r="OS28" s="85"/>
      <c r="OT28" s="85"/>
      <c r="OU28" s="85"/>
      <c r="OV28" s="85"/>
      <c r="OW28" s="85"/>
      <c r="OX28" s="85"/>
      <c r="OY28" s="85"/>
      <c r="OZ28" s="85"/>
      <c r="PA28" s="85"/>
      <c r="PB28" s="85"/>
      <c r="PC28" s="85"/>
      <c r="PD28" s="85"/>
      <c r="PE28" s="85"/>
      <c r="PF28" s="85"/>
      <c r="PG28" s="85"/>
      <c r="PH28" s="85"/>
      <c r="PI28" s="85"/>
      <c r="PJ28" s="85"/>
      <c r="PK28" s="85"/>
      <c r="PL28" s="85"/>
      <c r="PM28" s="85"/>
      <c r="PN28" s="85"/>
      <c r="PO28" s="85"/>
      <c r="PP28" s="85"/>
      <c r="PQ28" s="85"/>
      <c r="PR28" s="85"/>
      <c r="PS28" s="85"/>
      <c r="PT28" s="85"/>
      <c r="PU28" s="85"/>
      <c r="PV28" s="85"/>
      <c r="PW28" s="85"/>
      <c r="PX28" s="85"/>
      <c r="PY28" s="85"/>
      <c r="PZ28" s="85"/>
      <c r="QA28" s="85"/>
      <c r="QB28" s="85"/>
      <c r="QC28" s="85"/>
      <c r="QD28" s="85"/>
      <c r="QE28" s="85"/>
      <c r="QF28" s="85"/>
      <c r="QG28" s="85"/>
      <c r="QH28" s="85"/>
      <c r="QI28" s="85"/>
      <c r="QJ28" s="85"/>
      <c r="QK28" s="85"/>
      <c r="QL28" s="85"/>
      <c r="QM28" s="85"/>
      <c r="QN28" s="85"/>
      <c r="QO28" s="85"/>
      <c r="QP28" s="85"/>
      <c r="QQ28" s="85"/>
      <c r="QR28" s="85"/>
      <c r="QS28" s="85"/>
      <c r="QT28" s="85"/>
      <c r="QU28" s="85"/>
      <c r="QV28" s="85"/>
      <c r="QW28" s="85"/>
      <c r="QX28" s="85"/>
      <c r="QY28" s="85"/>
      <c r="QZ28" s="85"/>
      <c r="RA28" s="85"/>
      <c r="RB28" s="85"/>
      <c r="RC28" s="85"/>
      <c r="RD28" s="85"/>
      <c r="RE28" s="85"/>
      <c r="RF28" s="85"/>
      <c r="RG28" s="85"/>
      <c r="RH28" s="85"/>
      <c r="RI28" s="85"/>
      <c r="RJ28" s="85"/>
      <c r="RK28" s="85"/>
      <c r="RL28" s="85"/>
      <c r="RM28" s="85"/>
      <c r="RN28" s="85"/>
      <c r="RO28" s="85"/>
      <c r="RP28" s="85"/>
      <c r="RQ28" s="85"/>
      <c r="RR28" s="85"/>
      <c r="RS28" s="85"/>
      <c r="RT28" s="85"/>
      <c r="RU28" s="85"/>
      <c r="RV28" s="85"/>
      <c r="RW28" s="85"/>
      <c r="RX28" s="85"/>
      <c r="RY28" s="85"/>
      <c r="RZ28" s="85"/>
      <c r="SA28" s="85"/>
      <c r="SB28" s="85"/>
      <c r="SC28" s="85"/>
      <c r="SD28" s="85"/>
      <c r="SE28" s="85"/>
      <c r="SF28" s="85"/>
      <c r="SG28" s="85"/>
      <c r="SH28" s="85"/>
      <c r="SI28" s="85"/>
      <c r="SJ28" s="85"/>
      <c r="SK28" s="85"/>
      <c r="SL28" s="85"/>
      <c r="SM28" s="85"/>
      <c r="SN28" s="85"/>
      <c r="SO28" s="85"/>
      <c r="SP28" s="85"/>
      <c r="SQ28" s="85"/>
      <c r="SR28" s="85"/>
      <c r="SS28" s="85"/>
      <c r="ST28" s="85"/>
      <c r="SU28" s="85"/>
      <c r="SV28" s="85"/>
      <c r="SW28" s="85"/>
      <c r="SX28" s="85"/>
      <c r="SY28" s="85"/>
      <c r="SZ28" s="85"/>
      <c r="TA28" s="85"/>
      <c r="TB28" s="85"/>
      <c r="TC28" s="85"/>
      <c r="TD28" s="85"/>
      <c r="TE28" s="85"/>
      <c r="TF28" s="85"/>
      <c r="TG28" s="85"/>
      <c r="TH28" s="85"/>
      <c r="TI28" s="85"/>
      <c r="TJ28" s="85"/>
      <c r="TK28" s="85"/>
      <c r="TL28" s="85"/>
      <c r="TM28" s="85"/>
      <c r="TN28" s="85"/>
      <c r="TO28" s="85"/>
      <c r="TP28" s="85"/>
      <c r="TQ28" s="85"/>
      <c r="TR28" s="85"/>
      <c r="TS28" s="85"/>
      <c r="TT28" s="85"/>
      <c r="TU28" s="85"/>
      <c r="TV28" s="85"/>
      <c r="TW28" s="85"/>
      <c r="TX28" s="85"/>
      <c r="TY28" s="85"/>
      <c r="TZ28" s="85"/>
      <c r="UA28" s="85"/>
      <c r="UB28" s="85"/>
      <c r="UC28" s="85"/>
      <c r="UD28" s="85"/>
      <c r="UE28" s="85"/>
      <c r="UF28" s="85"/>
      <c r="UG28" s="85"/>
      <c r="UH28" s="85"/>
      <c r="UI28" s="85"/>
      <c r="UJ28" s="85"/>
      <c r="UK28" s="85"/>
      <c r="UL28" s="85"/>
      <c r="UM28" s="85"/>
      <c r="UN28" s="85"/>
      <c r="UO28" s="85"/>
      <c r="UP28" s="85"/>
      <c r="UQ28" s="85"/>
      <c r="UR28" s="85"/>
      <c r="US28" s="85"/>
      <c r="UT28" s="85"/>
      <c r="UU28" s="85"/>
      <c r="UV28" s="85"/>
      <c r="UW28" s="85"/>
      <c r="UX28" s="85"/>
      <c r="UY28" s="85"/>
      <c r="UZ28" s="85"/>
      <c r="VA28" s="85"/>
      <c r="VB28" s="85"/>
      <c r="VC28" s="85"/>
      <c r="VD28" s="85"/>
      <c r="VE28" s="85"/>
      <c r="VF28" s="85"/>
      <c r="VG28" s="85"/>
      <c r="VH28" s="85"/>
      <c r="VI28" s="85"/>
      <c r="VJ28" s="85"/>
      <c r="VK28" s="85"/>
      <c r="VL28" s="85"/>
      <c r="VM28" s="85"/>
      <c r="VN28" s="85"/>
      <c r="VO28" s="85"/>
      <c r="VP28" s="85"/>
      <c r="VQ28" s="85"/>
      <c r="VR28" s="85"/>
      <c r="VS28" s="85"/>
      <c r="VT28" s="85"/>
      <c r="VU28" s="85"/>
      <c r="VV28" s="85"/>
      <c r="VW28" s="85"/>
      <c r="VX28" s="85"/>
      <c r="VY28" s="85"/>
      <c r="VZ28" s="85"/>
      <c r="WA28" s="85"/>
      <c r="WB28" s="85"/>
      <c r="WC28" s="85"/>
      <c r="WD28" s="85"/>
      <c r="WE28" s="85"/>
      <c r="WF28" s="85"/>
      <c r="WG28" s="85"/>
      <c r="WH28" s="85"/>
      <c r="WI28" s="85"/>
      <c r="WJ28" s="85"/>
      <c r="WK28" s="85"/>
      <c r="WL28" s="85"/>
      <c r="WM28" s="85"/>
      <c r="WN28" s="85"/>
      <c r="WO28" s="85"/>
      <c r="WP28" s="85"/>
      <c r="WQ28" s="85"/>
      <c r="WR28" s="85"/>
      <c r="WS28" s="85"/>
      <c r="WT28" s="85"/>
      <c r="WU28" s="85"/>
      <c r="WV28" s="85"/>
      <c r="WW28" s="85"/>
      <c r="WX28" s="85"/>
      <c r="WY28" s="85"/>
      <c r="WZ28" s="85"/>
      <c r="XA28" s="85"/>
      <c r="XB28" s="85"/>
      <c r="XC28" s="85"/>
      <c r="XD28" s="85"/>
      <c r="XE28" s="85"/>
      <c r="XF28" s="85"/>
      <c r="XG28" s="85"/>
      <c r="XH28" s="85"/>
      <c r="XI28" s="85"/>
      <c r="XJ28" s="85"/>
      <c r="XK28" s="85"/>
      <c r="XL28" s="85"/>
      <c r="XM28" s="85"/>
      <c r="XN28" s="85"/>
      <c r="XO28" s="85"/>
      <c r="XP28" s="85"/>
      <c r="XQ28" s="85"/>
      <c r="XR28" s="85"/>
      <c r="XS28" s="85"/>
      <c r="XT28" s="85"/>
      <c r="XU28" s="85"/>
      <c r="XV28" s="85"/>
      <c r="XW28" s="85"/>
      <c r="XX28" s="85"/>
      <c r="XY28" s="85"/>
      <c r="XZ28" s="85"/>
      <c r="YA28" s="85"/>
      <c r="YB28" s="85"/>
      <c r="YC28" s="85"/>
      <c r="YD28" s="85"/>
      <c r="YE28" s="85"/>
      <c r="YF28" s="85"/>
      <c r="YG28" s="85"/>
      <c r="YH28" s="85"/>
      <c r="YI28" s="85"/>
      <c r="YJ28" s="85"/>
      <c r="YK28" s="85"/>
      <c r="YL28" s="85"/>
      <c r="YM28" s="85"/>
      <c r="YN28" s="85"/>
      <c r="YO28" s="85"/>
      <c r="YP28" s="85"/>
      <c r="YQ28" s="85"/>
      <c r="YR28" s="85"/>
      <c r="YS28" s="85"/>
      <c r="YT28" s="85"/>
      <c r="YU28" s="85"/>
      <c r="YV28" s="85"/>
      <c r="YW28" s="85"/>
      <c r="YX28" s="85"/>
      <c r="YY28" s="85"/>
      <c r="YZ28" s="85"/>
      <c r="ZA28" s="85"/>
      <c r="ZB28" s="85"/>
      <c r="ZC28" s="85"/>
      <c r="ZD28" s="85"/>
      <c r="ZE28" s="85"/>
      <c r="ZF28" s="85"/>
      <c r="ZG28" s="85"/>
      <c r="ZH28" s="85"/>
      <c r="ZI28" s="85"/>
      <c r="ZJ28" s="85"/>
      <c r="ZK28" s="85"/>
      <c r="ZL28" s="85"/>
      <c r="ZM28" s="85"/>
      <c r="ZN28" s="85"/>
      <c r="ZO28" s="85"/>
      <c r="ZP28" s="85"/>
      <c r="ZQ28" s="85"/>
      <c r="ZR28" s="85"/>
      <c r="ZS28" s="85"/>
      <c r="ZT28" s="85"/>
      <c r="ZU28" s="85"/>
      <c r="ZV28" s="85"/>
      <c r="ZW28" s="85"/>
      <c r="ZX28" s="85"/>
      <c r="ZY28" s="85"/>
      <c r="ZZ28" s="85"/>
      <c r="AAA28" s="85"/>
      <c r="AAB28" s="85"/>
      <c r="AAC28" s="85"/>
      <c r="AAD28" s="85"/>
      <c r="AAE28" s="85"/>
      <c r="AAF28" s="85"/>
      <c r="AAG28" s="85"/>
      <c r="AAH28" s="85"/>
      <c r="AAI28" s="85"/>
      <c r="AAJ28" s="85"/>
      <c r="AAK28" s="85"/>
      <c r="AAL28" s="85"/>
      <c r="AAM28" s="85"/>
      <c r="AAN28" s="85"/>
      <c r="AAO28" s="85"/>
      <c r="AAP28" s="85"/>
      <c r="AAQ28" s="85"/>
      <c r="AAR28" s="85"/>
      <c r="AAS28" s="85"/>
      <c r="AAT28" s="85"/>
      <c r="AAU28" s="85"/>
      <c r="AAV28" s="85"/>
      <c r="AAW28" s="85"/>
      <c r="AAX28" s="85"/>
      <c r="AAY28" s="85"/>
      <c r="AAZ28" s="85"/>
      <c r="ABA28" s="85"/>
      <c r="ABB28" s="85"/>
      <c r="ABC28" s="85"/>
      <c r="ABD28" s="85"/>
      <c r="ABE28" s="85"/>
      <c r="ABF28" s="85"/>
      <c r="ABG28" s="85"/>
      <c r="ABH28" s="85"/>
      <c r="ABI28" s="85"/>
      <c r="ABJ28" s="85"/>
      <c r="ABK28" s="85"/>
      <c r="ABL28" s="85"/>
      <c r="ABM28" s="85"/>
      <c r="ABN28" s="85"/>
      <c r="ABO28" s="85"/>
      <c r="ABP28" s="85"/>
      <c r="ABQ28" s="85"/>
      <c r="ABR28" s="85"/>
      <c r="ABS28" s="85"/>
      <c r="ABT28" s="85"/>
      <c r="ABU28" s="85"/>
      <c r="ABV28" s="85"/>
      <c r="ABW28" s="85"/>
      <c r="ABX28" s="85"/>
      <c r="ABY28" s="85"/>
      <c r="ABZ28" s="85"/>
      <c r="ACA28" s="85"/>
      <c r="ACB28" s="85"/>
      <c r="ACC28" s="85"/>
      <c r="ACD28" s="85"/>
      <c r="ACE28" s="85"/>
      <c r="ACF28" s="85"/>
      <c r="ACG28" s="85"/>
      <c r="ACH28" s="85"/>
      <c r="ACI28" s="85"/>
      <c r="ACJ28" s="85"/>
      <c r="ACK28" s="85"/>
      <c r="ACL28" s="85"/>
      <c r="ACM28" s="85"/>
      <c r="ACN28" s="85"/>
      <c r="ACO28" s="85"/>
      <c r="ACP28" s="85"/>
      <c r="ACQ28" s="85"/>
      <c r="ACR28" s="85"/>
      <c r="ACS28" s="85"/>
      <c r="ACT28" s="85"/>
      <c r="ACU28" s="85"/>
      <c r="ACV28" s="85"/>
      <c r="ACW28" s="85"/>
      <c r="ACX28" s="85"/>
      <c r="ACY28" s="85"/>
      <c r="ACZ28" s="85"/>
      <c r="ADA28" s="85"/>
      <c r="ADB28" s="85"/>
      <c r="ADC28" s="85"/>
      <c r="ADD28" s="85"/>
      <c r="ADE28" s="85"/>
      <c r="ADF28" s="85"/>
      <c r="ADG28" s="85"/>
      <c r="ADH28" s="85"/>
      <c r="ADI28" s="85"/>
      <c r="ADJ28" s="85"/>
      <c r="ADK28" s="85"/>
      <c r="ADL28" s="85"/>
      <c r="ADM28" s="85"/>
      <c r="ADN28" s="85"/>
      <c r="ADO28" s="85"/>
      <c r="ADP28" s="85"/>
      <c r="ADQ28" s="85"/>
      <c r="ADR28" s="85"/>
      <c r="ADS28" s="85"/>
      <c r="ADT28" s="85"/>
      <c r="ADU28" s="85"/>
      <c r="ADV28" s="85"/>
      <c r="ADW28" s="85"/>
      <c r="ADX28" s="85"/>
      <c r="ADY28" s="85"/>
      <c r="ADZ28" s="85"/>
      <c r="AEA28" s="85"/>
      <c r="AEB28" s="85"/>
      <c r="AEC28" s="85"/>
      <c r="AED28" s="85"/>
      <c r="AEE28" s="85"/>
      <c r="AEF28" s="85"/>
      <c r="AEG28" s="85"/>
      <c r="AEH28" s="85"/>
      <c r="AEI28" s="85"/>
      <c r="AEJ28" s="85"/>
      <c r="AEK28" s="85"/>
      <c r="AEL28" s="85"/>
      <c r="AEM28" s="85"/>
      <c r="AEN28" s="85"/>
      <c r="AEO28" s="85"/>
      <c r="AEP28" s="85"/>
      <c r="AEQ28" s="85"/>
      <c r="AER28" s="85"/>
      <c r="AES28" s="85"/>
      <c r="AET28" s="85"/>
      <c r="AEU28" s="85"/>
      <c r="AEV28" s="85"/>
      <c r="AEW28" s="85"/>
      <c r="AEX28" s="85"/>
      <c r="AEY28" s="85"/>
      <c r="AEZ28" s="85"/>
      <c r="AFA28" s="85"/>
      <c r="AFB28" s="85"/>
      <c r="AFC28" s="85"/>
      <c r="AFD28" s="85"/>
      <c r="AFE28" s="85"/>
      <c r="AFF28" s="85"/>
      <c r="AFG28" s="85"/>
      <c r="AFH28" s="85"/>
      <c r="AFI28" s="85"/>
      <c r="AFJ28" s="85"/>
      <c r="AFK28" s="85"/>
      <c r="AFL28" s="85"/>
      <c r="AFM28" s="85"/>
      <c r="AFN28" s="85"/>
      <c r="AFO28" s="85"/>
      <c r="AFP28" s="85"/>
      <c r="AFQ28" s="85"/>
      <c r="AFR28" s="85"/>
      <c r="AFS28" s="85"/>
      <c r="AFT28" s="85"/>
      <c r="AFU28" s="85"/>
      <c r="AFV28" s="85"/>
      <c r="AFW28" s="85"/>
      <c r="AFX28" s="85"/>
      <c r="AFY28" s="85"/>
      <c r="AFZ28" s="85"/>
      <c r="AGA28" s="85"/>
      <c r="AGB28" s="85"/>
      <c r="AGC28" s="85"/>
      <c r="AGD28" s="85"/>
      <c r="AGE28" s="85"/>
      <c r="AGF28" s="85"/>
      <c r="AGG28" s="85"/>
      <c r="AGH28" s="85"/>
      <c r="AGI28" s="85"/>
      <c r="AGJ28" s="85"/>
      <c r="AGK28" s="85"/>
      <c r="AGL28" s="85"/>
      <c r="AGM28" s="85"/>
      <c r="AGN28" s="85"/>
      <c r="AGO28" s="85"/>
      <c r="AGP28" s="85"/>
      <c r="AGQ28" s="85"/>
      <c r="AGR28" s="85"/>
      <c r="AGS28" s="85"/>
      <c r="AGT28" s="85"/>
      <c r="AGU28" s="85"/>
      <c r="AGV28" s="85"/>
      <c r="AGW28" s="85"/>
      <c r="AGX28" s="85"/>
      <c r="AGY28" s="85"/>
      <c r="AGZ28" s="85"/>
      <c r="AHA28" s="85"/>
      <c r="AHB28" s="85"/>
      <c r="AHC28" s="85"/>
      <c r="AHD28" s="85"/>
      <c r="AHE28" s="85"/>
      <c r="AHF28" s="85"/>
      <c r="AHG28" s="85"/>
      <c r="AHH28" s="85"/>
      <c r="AHI28" s="85"/>
      <c r="AHJ28" s="85"/>
      <c r="AHK28" s="85"/>
      <c r="AHL28" s="85"/>
      <c r="AHM28" s="85"/>
      <c r="AHN28" s="85"/>
      <c r="AHO28" s="85"/>
      <c r="AHP28" s="85"/>
      <c r="AHQ28" s="85"/>
      <c r="AHR28" s="85"/>
      <c r="AHS28" s="85"/>
      <c r="AHT28" s="85"/>
      <c r="AHU28" s="85"/>
      <c r="AHV28" s="85"/>
      <c r="AHW28" s="85"/>
      <c r="AHX28" s="85"/>
      <c r="AHY28" s="85"/>
      <c r="AHZ28" s="85"/>
      <c r="AIA28" s="85"/>
      <c r="AIB28" s="85"/>
      <c r="AIC28" s="85"/>
      <c r="AID28" s="85"/>
      <c r="AIE28" s="85"/>
      <c r="AIF28" s="85"/>
      <c r="AIG28" s="85"/>
      <c r="AIH28" s="85"/>
      <c r="AII28" s="85"/>
      <c r="AIJ28" s="85"/>
      <c r="AIK28" s="85"/>
      <c r="AIL28" s="85"/>
      <c r="AIM28" s="85"/>
      <c r="AIN28" s="85"/>
      <c r="AIO28" s="85"/>
      <c r="AIP28" s="85"/>
      <c r="AIQ28" s="85"/>
      <c r="AIR28" s="85"/>
      <c r="AIS28" s="85"/>
      <c r="AIT28" s="85"/>
      <c r="AIU28" s="85"/>
      <c r="AIV28" s="85"/>
      <c r="AIW28" s="85"/>
      <c r="AIX28" s="85"/>
      <c r="AIY28" s="85"/>
      <c r="AIZ28" s="85"/>
      <c r="AJA28" s="85"/>
      <c r="AJB28" s="85"/>
      <c r="AJC28" s="85"/>
      <c r="AJD28" s="85"/>
      <c r="AJE28" s="85"/>
      <c r="AJF28" s="85"/>
      <c r="AJG28" s="85"/>
      <c r="AJH28" s="85"/>
      <c r="AJI28" s="85"/>
      <c r="AJJ28" s="85"/>
      <c r="AJK28" s="85"/>
      <c r="AJL28" s="85"/>
      <c r="AJM28" s="85"/>
      <c r="AJN28" s="85"/>
      <c r="AJO28" s="85"/>
      <c r="AJP28" s="85"/>
      <c r="AJQ28" s="85"/>
      <c r="AJR28" s="85"/>
      <c r="AJS28" s="85"/>
      <c r="AJT28" s="85"/>
      <c r="AJU28" s="85"/>
      <c r="AJV28" s="85"/>
      <c r="AJW28" s="85"/>
      <c r="AJX28" s="85"/>
      <c r="AJY28" s="85"/>
      <c r="AJZ28" s="85"/>
      <c r="AKA28" s="85"/>
      <c r="AKB28" s="85"/>
      <c r="AKC28" s="85"/>
      <c r="AKD28" s="85"/>
      <c r="AKE28" s="85"/>
      <c r="AKF28" s="85"/>
      <c r="AKG28" s="85"/>
      <c r="AKH28" s="85"/>
      <c r="AKI28" s="85"/>
      <c r="AKJ28" s="85"/>
      <c r="AKK28" s="85"/>
      <c r="AKL28" s="85"/>
      <c r="AKM28" s="85"/>
      <c r="AKN28" s="85"/>
      <c r="AKO28" s="85"/>
      <c r="AKP28" s="85"/>
      <c r="AKQ28" s="85"/>
      <c r="AKR28" s="85"/>
      <c r="AKS28" s="85"/>
      <c r="AKT28" s="85"/>
      <c r="AKU28" s="85"/>
      <c r="AKV28" s="85"/>
      <c r="AKW28" s="85"/>
      <c r="AKX28" s="85"/>
      <c r="AKY28" s="85"/>
      <c r="AKZ28" s="85"/>
      <c r="ALA28" s="85"/>
      <c r="ALB28" s="85"/>
      <c r="ALC28" s="85"/>
      <c r="ALD28" s="85"/>
      <c r="ALE28" s="85"/>
      <c r="ALF28" s="85"/>
      <c r="ALG28" s="85"/>
      <c r="ALH28" s="85"/>
      <c r="ALI28" s="85"/>
      <c r="ALJ28" s="85"/>
      <c r="ALK28" s="85"/>
      <c r="ALL28" s="85"/>
      <c r="ALM28" s="85"/>
      <c r="ALN28" s="85"/>
      <c r="ALO28" s="85"/>
      <c r="ALP28" s="85"/>
      <c r="ALQ28" s="85"/>
      <c r="ALR28" s="85"/>
      <c r="ALS28" s="85"/>
      <c r="ALT28" s="85"/>
      <c r="ALU28" s="85"/>
      <c r="ALV28" s="85"/>
      <c r="ALW28" s="85"/>
      <c r="ALX28" s="85"/>
      <c r="ALY28" s="85"/>
      <c r="ALZ28" s="85"/>
      <c r="AMA28" s="85"/>
      <c r="AMB28" s="85"/>
      <c r="AMC28" s="85"/>
      <c r="AMD28" s="85"/>
      <c r="AME28" s="85"/>
      <c r="AMF28" s="85"/>
      <c r="AMG28" s="85"/>
      <c r="AMH28" s="85"/>
      <c r="AMI28" s="85"/>
      <c r="AMJ28" s="85"/>
      <c r="AMK28" s="85"/>
      <c r="AML28" s="85"/>
      <c r="AMM28" s="85"/>
    </row>
    <row r="29" spans="1:1027" s="2" customFormat="1" ht="50.1" customHeight="1">
      <c r="A29" s="15">
        <v>21</v>
      </c>
      <c r="B29" s="15" t="s">
        <v>44</v>
      </c>
      <c r="C29" s="16" t="s">
        <v>41</v>
      </c>
      <c r="D29" s="16">
        <v>101</v>
      </c>
      <c r="E29" s="15">
        <v>657</v>
      </c>
      <c r="F29" s="15">
        <v>111.32</v>
      </c>
      <c r="G29" s="17">
        <v>8.0299999999999994</v>
      </c>
      <c r="H29" s="17">
        <v>0</v>
      </c>
      <c r="I29" s="15" t="s">
        <v>45</v>
      </c>
      <c r="J29" s="15" t="s">
        <v>45</v>
      </c>
      <c r="K29" s="15">
        <f>K$9</f>
        <v>84.85</v>
      </c>
      <c r="L29" s="36">
        <f t="shared" si="0"/>
        <v>913.32539999999995</v>
      </c>
      <c r="M29" s="37"/>
      <c r="N29" s="38"/>
      <c r="O29" s="37">
        <f t="shared" si="17"/>
        <v>136.69</v>
      </c>
      <c r="P29" s="37">
        <f t="shared" si="10"/>
        <v>167.22415711706401</v>
      </c>
      <c r="Q29" s="18">
        <f t="shared" si="2"/>
        <v>1800.00082720808</v>
      </c>
      <c r="R29" s="15">
        <f t="shared" si="19"/>
        <v>63.36</v>
      </c>
      <c r="S29" s="15">
        <f t="shared" si="20"/>
        <v>65.819999999999993</v>
      </c>
      <c r="T29" s="15">
        <f t="shared" si="21"/>
        <v>7.51</v>
      </c>
      <c r="U29" s="37">
        <f t="shared" si="3"/>
        <v>136.69</v>
      </c>
      <c r="V29" s="36">
        <f t="shared" si="4"/>
        <v>682.00703999999996</v>
      </c>
      <c r="W29" s="36">
        <f t="shared" si="5"/>
        <v>708.48648000000003</v>
      </c>
      <c r="X29" s="36">
        <f t="shared" si="6"/>
        <v>80.837639999999993</v>
      </c>
      <c r="Y29" s="17">
        <f t="shared" si="7"/>
        <v>1471.33116</v>
      </c>
      <c r="Z29" s="67">
        <v>1471</v>
      </c>
      <c r="AA29" s="37">
        <f t="shared" si="8"/>
        <v>82.374157117064001</v>
      </c>
      <c r="AB29" s="38">
        <f t="shared" si="9"/>
        <v>886.67542720807705</v>
      </c>
      <c r="AC29" s="15"/>
      <c r="AD29" s="38">
        <f t="shared" ref="AD29:AD43" si="23">F29*AC$8</f>
        <v>1198.24848</v>
      </c>
      <c r="AE29" s="17">
        <v>8.0299999999999994</v>
      </c>
      <c r="AF29" s="38">
        <f t="shared" ref="AF29:AF43" si="24">AE29*AC$8</f>
        <v>86.434920000000005</v>
      </c>
      <c r="AG29" s="18">
        <v>1</v>
      </c>
      <c r="AH29" s="87" t="s">
        <v>43</v>
      </c>
      <c r="AI29" s="83">
        <v>9.2200000000000006</v>
      </c>
      <c r="AJ29" s="38">
        <f t="shared" ref="AJ29:AJ43" si="25">AI29*AC$8</f>
        <v>99.244079999999997</v>
      </c>
      <c r="AK29" s="84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  <c r="IU29" s="85"/>
      <c r="IV29" s="85"/>
      <c r="IW29" s="85"/>
      <c r="IX29" s="85"/>
      <c r="IY29" s="85"/>
      <c r="IZ29" s="85"/>
      <c r="JA29" s="85"/>
      <c r="JB29" s="85"/>
      <c r="JC29" s="85"/>
      <c r="JD29" s="85"/>
      <c r="JE29" s="85"/>
      <c r="JF29" s="85"/>
      <c r="JG29" s="85"/>
      <c r="JH29" s="85"/>
      <c r="JI29" s="85"/>
      <c r="JJ29" s="85"/>
      <c r="JK29" s="85"/>
      <c r="JL29" s="85"/>
      <c r="JM29" s="85"/>
      <c r="JN29" s="85"/>
      <c r="JO29" s="85"/>
      <c r="JP29" s="85"/>
      <c r="JQ29" s="85"/>
      <c r="JR29" s="85"/>
      <c r="JS29" s="85"/>
      <c r="JT29" s="85"/>
      <c r="JU29" s="85"/>
      <c r="JV29" s="85"/>
      <c r="JW29" s="85"/>
      <c r="JX29" s="85"/>
      <c r="JY29" s="85"/>
      <c r="JZ29" s="85"/>
      <c r="KA29" s="85"/>
      <c r="KB29" s="85"/>
      <c r="KC29" s="85"/>
      <c r="KD29" s="85"/>
      <c r="KE29" s="85"/>
      <c r="KF29" s="85"/>
      <c r="KG29" s="85"/>
      <c r="KH29" s="85"/>
      <c r="KI29" s="85"/>
      <c r="KJ29" s="85"/>
      <c r="KK29" s="85"/>
      <c r="KL29" s="85"/>
      <c r="KM29" s="85"/>
      <c r="KN29" s="85"/>
      <c r="KO29" s="85"/>
      <c r="KP29" s="85"/>
      <c r="KQ29" s="85"/>
      <c r="KR29" s="85"/>
      <c r="KS29" s="85"/>
      <c r="KT29" s="85"/>
      <c r="KU29" s="85"/>
      <c r="KV29" s="85"/>
      <c r="KW29" s="85"/>
      <c r="KX29" s="85"/>
      <c r="KY29" s="85"/>
      <c r="KZ29" s="85"/>
      <c r="LA29" s="85"/>
      <c r="LB29" s="85"/>
      <c r="LC29" s="85"/>
      <c r="LD29" s="85"/>
      <c r="LE29" s="85"/>
      <c r="LF29" s="85"/>
      <c r="LG29" s="85"/>
      <c r="LH29" s="85"/>
      <c r="LI29" s="85"/>
      <c r="LJ29" s="85"/>
      <c r="LK29" s="85"/>
      <c r="LL29" s="85"/>
      <c r="LM29" s="85"/>
      <c r="LN29" s="85"/>
      <c r="LO29" s="85"/>
      <c r="LP29" s="85"/>
      <c r="LQ29" s="85"/>
      <c r="LR29" s="85"/>
      <c r="LS29" s="85"/>
      <c r="LT29" s="85"/>
      <c r="LU29" s="85"/>
      <c r="LV29" s="85"/>
      <c r="LW29" s="85"/>
      <c r="LX29" s="85"/>
      <c r="LY29" s="85"/>
      <c r="LZ29" s="85"/>
      <c r="MA29" s="85"/>
      <c r="MB29" s="85"/>
      <c r="MC29" s="85"/>
      <c r="MD29" s="85"/>
      <c r="ME29" s="85"/>
      <c r="MF29" s="85"/>
      <c r="MG29" s="85"/>
      <c r="MH29" s="85"/>
      <c r="MI29" s="85"/>
      <c r="MJ29" s="85"/>
      <c r="MK29" s="85"/>
      <c r="ML29" s="85"/>
      <c r="MM29" s="85"/>
      <c r="MN29" s="85"/>
      <c r="MO29" s="85"/>
      <c r="MP29" s="85"/>
      <c r="MQ29" s="85"/>
      <c r="MR29" s="85"/>
      <c r="MS29" s="85"/>
      <c r="MT29" s="85"/>
      <c r="MU29" s="85"/>
      <c r="MV29" s="85"/>
      <c r="MW29" s="85"/>
      <c r="MX29" s="85"/>
      <c r="MY29" s="85"/>
      <c r="MZ29" s="85"/>
      <c r="NA29" s="85"/>
      <c r="NB29" s="85"/>
      <c r="NC29" s="85"/>
      <c r="ND29" s="85"/>
      <c r="NE29" s="85"/>
      <c r="NF29" s="85"/>
      <c r="NG29" s="85"/>
      <c r="NH29" s="85"/>
      <c r="NI29" s="85"/>
      <c r="NJ29" s="85"/>
      <c r="NK29" s="85"/>
      <c r="NL29" s="85"/>
      <c r="NM29" s="85"/>
      <c r="NN29" s="85"/>
      <c r="NO29" s="85"/>
      <c r="NP29" s="85"/>
      <c r="NQ29" s="85"/>
      <c r="NR29" s="85"/>
      <c r="NS29" s="85"/>
      <c r="NT29" s="85"/>
      <c r="NU29" s="85"/>
      <c r="NV29" s="85"/>
      <c r="NW29" s="85"/>
      <c r="NX29" s="85"/>
      <c r="NY29" s="85"/>
      <c r="NZ29" s="85"/>
      <c r="OA29" s="85"/>
      <c r="OB29" s="85"/>
      <c r="OC29" s="85"/>
      <c r="OD29" s="85"/>
      <c r="OE29" s="85"/>
      <c r="OF29" s="85"/>
      <c r="OG29" s="85"/>
      <c r="OH29" s="85"/>
      <c r="OI29" s="85"/>
      <c r="OJ29" s="85"/>
      <c r="OK29" s="85"/>
      <c r="OL29" s="85"/>
      <c r="OM29" s="85"/>
      <c r="ON29" s="85"/>
      <c r="OO29" s="85"/>
      <c r="OP29" s="85"/>
      <c r="OQ29" s="85"/>
      <c r="OR29" s="85"/>
      <c r="OS29" s="85"/>
      <c r="OT29" s="85"/>
      <c r="OU29" s="85"/>
      <c r="OV29" s="85"/>
      <c r="OW29" s="85"/>
      <c r="OX29" s="85"/>
      <c r="OY29" s="85"/>
      <c r="OZ29" s="85"/>
      <c r="PA29" s="85"/>
      <c r="PB29" s="85"/>
      <c r="PC29" s="85"/>
      <c r="PD29" s="85"/>
      <c r="PE29" s="85"/>
      <c r="PF29" s="85"/>
      <c r="PG29" s="85"/>
      <c r="PH29" s="85"/>
      <c r="PI29" s="85"/>
      <c r="PJ29" s="85"/>
      <c r="PK29" s="85"/>
      <c r="PL29" s="85"/>
      <c r="PM29" s="85"/>
      <c r="PN29" s="85"/>
      <c r="PO29" s="85"/>
      <c r="PP29" s="85"/>
      <c r="PQ29" s="85"/>
      <c r="PR29" s="85"/>
      <c r="PS29" s="85"/>
      <c r="PT29" s="85"/>
      <c r="PU29" s="85"/>
      <c r="PV29" s="85"/>
      <c r="PW29" s="85"/>
      <c r="PX29" s="85"/>
      <c r="PY29" s="85"/>
      <c r="PZ29" s="85"/>
      <c r="QA29" s="85"/>
      <c r="QB29" s="85"/>
      <c r="QC29" s="85"/>
      <c r="QD29" s="85"/>
      <c r="QE29" s="85"/>
      <c r="QF29" s="85"/>
      <c r="QG29" s="85"/>
      <c r="QH29" s="85"/>
      <c r="QI29" s="85"/>
      <c r="QJ29" s="85"/>
      <c r="QK29" s="85"/>
      <c r="QL29" s="85"/>
      <c r="QM29" s="85"/>
      <c r="QN29" s="85"/>
      <c r="QO29" s="85"/>
      <c r="QP29" s="85"/>
      <c r="QQ29" s="85"/>
      <c r="QR29" s="85"/>
      <c r="QS29" s="85"/>
      <c r="QT29" s="85"/>
      <c r="QU29" s="85"/>
      <c r="QV29" s="85"/>
      <c r="QW29" s="85"/>
      <c r="QX29" s="85"/>
      <c r="QY29" s="85"/>
      <c r="QZ29" s="85"/>
      <c r="RA29" s="85"/>
      <c r="RB29" s="85"/>
      <c r="RC29" s="85"/>
      <c r="RD29" s="85"/>
      <c r="RE29" s="85"/>
      <c r="RF29" s="85"/>
      <c r="RG29" s="85"/>
      <c r="RH29" s="85"/>
      <c r="RI29" s="85"/>
      <c r="RJ29" s="85"/>
      <c r="RK29" s="85"/>
      <c r="RL29" s="85"/>
      <c r="RM29" s="85"/>
      <c r="RN29" s="85"/>
      <c r="RO29" s="85"/>
      <c r="RP29" s="85"/>
      <c r="RQ29" s="85"/>
      <c r="RR29" s="85"/>
      <c r="RS29" s="85"/>
      <c r="RT29" s="85"/>
      <c r="RU29" s="85"/>
      <c r="RV29" s="85"/>
      <c r="RW29" s="85"/>
      <c r="RX29" s="85"/>
      <c r="RY29" s="85"/>
      <c r="RZ29" s="85"/>
      <c r="SA29" s="85"/>
      <c r="SB29" s="85"/>
      <c r="SC29" s="85"/>
      <c r="SD29" s="85"/>
      <c r="SE29" s="85"/>
      <c r="SF29" s="85"/>
      <c r="SG29" s="85"/>
      <c r="SH29" s="85"/>
      <c r="SI29" s="85"/>
      <c r="SJ29" s="85"/>
      <c r="SK29" s="85"/>
      <c r="SL29" s="85"/>
      <c r="SM29" s="85"/>
      <c r="SN29" s="85"/>
      <c r="SO29" s="85"/>
      <c r="SP29" s="85"/>
      <c r="SQ29" s="85"/>
      <c r="SR29" s="85"/>
      <c r="SS29" s="85"/>
      <c r="ST29" s="85"/>
      <c r="SU29" s="85"/>
      <c r="SV29" s="85"/>
      <c r="SW29" s="85"/>
      <c r="SX29" s="85"/>
      <c r="SY29" s="85"/>
      <c r="SZ29" s="85"/>
      <c r="TA29" s="85"/>
      <c r="TB29" s="85"/>
      <c r="TC29" s="85"/>
      <c r="TD29" s="85"/>
      <c r="TE29" s="85"/>
      <c r="TF29" s="85"/>
      <c r="TG29" s="85"/>
      <c r="TH29" s="85"/>
      <c r="TI29" s="85"/>
      <c r="TJ29" s="85"/>
      <c r="TK29" s="85"/>
      <c r="TL29" s="85"/>
      <c r="TM29" s="85"/>
      <c r="TN29" s="85"/>
      <c r="TO29" s="85"/>
      <c r="TP29" s="85"/>
      <c r="TQ29" s="85"/>
      <c r="TR29" s="85"/>
      <c r="TS29" s="85"/>
      <c r="TT29" s="85"/>
      <c r="TU29" s="85"/>
      <c r="TV29" s="85"/>
      <c r="TW29" s="85"/>
      <c r="TX29" s="85"/>
      <c r="TY29" s="85"/>
      <c r="TZ29" s="85"/>
      <c r="UA29" s="85"/>
      <c r="UB29" s="85"/>
      <c r="UC29" s="85"/>
      <c r="UD29" s="85"/>
      <c r="UE29" s="85"/>
      <c r="UF29" s="85"/>
      <c r="UG29" s="85"/>
      <c r="UH29" s="85"/>
      <c r="UI29" s="85"/>
      <c r="UJ29" s="85"/>
      <c r="UK29" s="85"/>
      <c r="UL29" s="85"/>
      <c r="UM29" s="85"/>
      <c r="UN29" s="85"/>
      <c r="UO29" s="85"/>
      <c r="UP29" s="85"/>
      <c r="UQ29" s="85"/>
      <c r="UR29" s="85"/>
      <c r="US29" s="85"/>
      <c r="UT29" s="85"/>
      <c r="UU29" s="85"/>
      <c r="UV29" s="85"/>
      <c r="UW29" s="85"/>
      <c r="UX29" s="85"/>
      <c r="UY29" s="85"/>
      <c r="UZ29" s="85"/>
      <c r="VA29" s="85"/>
      <c r="VB29" s="85"/>
      <c r="VC29" s="85"/>
      <c r="VD29" s="85"/>
      <c r="VE29" s="85"/>
      <c r="VF29" s="85"/>
      <c r="VG29" s="85"/>
      <c r="VH29" s="85"/>
      <c r="VI29" s="85"/>
      <c r="VJ29" s="85"/>
      <c r="VK29" s="85"/>
      <c r="VL29" s="85"/>
      <c r="VM29" s="85"/>
      <c r="VN29" s="85"/>
      <c r="VO29" s="85"/>
      <c r="VP29" s="85"/>
      <c r="VQ29" s="85"/>
      <c r="VR29" s="85"/>
      <c r="VS29" s="85"/>
      <c r="VT29" s="85"/>
      <c r="VU29" s="85"/>
      <c r="VV29" s="85"/>
      <c r="VW29" s="85"/>
      <c r="VX29" s="85"/>
      <c r="VY29" s="85"/>
      <c r="VZ29" s="85"/>
      <c r="WA29" s="85"/>
      <c r="WB29" s="85"/>
      <c r="WC29" s="85"/>
      <c r="WD29" s="85"/>
      <c r="WE29" s="85"/>
      <c r="WF29" s="85"/>
      <c r="WG29" s="85"/>
      <c r="WH29" s="85"/>
      <c r="WI29" s="85"/>
      <c r="WJ29" s="85"/>
      <c r="WK29" s="85"/>
      <c r="WL29" s="85"/>
      <c r="WM29" s="85"/>
      <c r="WN29" s="85"/>
      <c r="WO29" s="85"/>
      <c r="WP29" s="85"/>
      <c r="WQ29" s="85"/>
      <c r="WR29" s="85"/>
      <c r="WS29" s="85"/>
      <c r="WT29" s="85"/>
      <c r="WU29" s="85"/>
      <c r="WV29" s="85"/>
      <c r="WW29" s="85"/>
      <c r="WX29" s="85"/>
      <c r="WY29" s="85"/>
      <c r="WZ29" s="85"/>
      <c r="XA29" s="85"/>
      <c r="XB29" s="85"/>
      <c r="XC29" s="85"/>
      <c r="XD29" s="85"/>
      <c r="XE29" s="85"/>
      <c r="XF29" s="85"/>
      <c r="XG29" s="85"/>
      <c r="XH29" s="85"/>
      <c r="XI29" s="85"/>
      <c r="XJ29" s="85"/>
      <c r="XK29" s="85"/>
      <c r="XL29" s="85"/>
      <c r="XM29" s="85"/>
      <c r="XN29" s="85"/>
      <c r="XO29" s="85"/>
      <c r="XP29" s="85"/>
      <c r="XQ29" s="85"/>
      <c r="XR29" s="85"/>
      <c r="XS29" s="85"/>
      <c r="XT29" s="85"/>
      <c r="XU29" s="85"/>
      <c r="XV29" s="85"/>
      <c r="XW29" s="85"/>
      <c r="XX29" s="85"/>
      <c r="XY29" s="85"/>
      <c r="XZ29" s="85"/>
      <c r="YA29" s="85"/>
      <c r="YB29" s="85"/>
      <c r="YC29" s="85"/>
      <c r="YD29" s="85"/>
      <c r="YE29" s="85"/>
      <c r="YF29" s="85"/>
      <c r="YG29" s="85"/>
      <c r="YH29" s="85"/>
      <c r="YI29" s="85"/>
      <c r="YJ29" s="85"/>
      <c r="YK29" s="85"/>
      <c r="YL29" s="85"/>
      <c r="YM29" s="85"/>
      <c r="YN29" s="85"/>
      <c r="YO29" s="85"/>
      <c r="YP29" s="85"/>
      <c r="YQ29" s="85"/>
      <c r="YR29" s="85"/>
      <c r="YS29" s="85"/>
      <c r="YT29" s="85"/>
      <c r="YU29" s="85"/>
      <c r="YV29" s="85"/>
      <c r="YW29" s="85"/>
      <c r="YX29" s="85"/>
      <c r="YY29" s="85"/>
      <c r="YZ29" s="85"/>
      <c r="ZA29" s="85"/>
      <c r="ZB29" s="85"/>
      <c r="ZC29" s="85"/>
      <c r="ZD29" s="85"/>
      <c r="ZE29" s="85"/>
      <c r="ZF29" s="85"/>
      <c r="ZG29" s="85"/>
      <c r="ZH29" s="85"/>
      <c r="ZI29" s="85"/>
      <c r="ZJ29" s="85"/>
      <c r="ZK29" s="85"/>
      <c r="ZL29" s="85"/>
      <c r="ZM29" s="85"/>
      <c r="ZN29" s="85"/>
      <c r="ZO29" s="85"/>
      <c r="ZP29" s="85"/>
      <c r="ZQ29" s="85"/>
      <c r="ZR29" s="85"/>
      <c r="ZS29" s="85"/>
      <c r="ZT29" s="85"/>
      <c r="ZU29" s="85"/>
      <c r="ZV29" s="85"/>
      <c r="ZW29" s="85"/>
      <c r="ZX29" s="85"/>
      <c r="ZY29" s="85"/>
      <c r="ZZ29" s="85"/>
      <c r="AAA29" s="85"/>
      <c r="AAB29" s="85"/>
      <c r="AAC29" s="85"/>
      <c r="AAD29" s="85"/>
      <c r="AAE29" s="85"/>
      <c r="AAF29" s="85"/>
      <c r="AAG29" s="85"/>
      <c r="AAH29" s="85"/>
      <c r="AAI29" s="85"/>
      <c r="AAJ29" s="85"/>
      <c r="AAK29" s="85"/>
      <c r="AAL29" s="85"/>
      <c r="AAM29" s="85"/>
      <c r="AAN29" s="85"/>
      <c r="AAO29" s="85"/>
      <c r="AAP29" s="85"/>
      <c r="AAQ29" s="85"/>
      <c r="AAR29" s="85"/>
      <c r="AAS29" s="85"/>
      <c r="AAT29" s="85"/>
      <c r="AAU29" s="85"/>
      <c r="AAV29" s="85"/>
      <c r="AAW29" s="85"/>
      <c r="AAX29" s="85"/>
      <c r="AAY29" s="85"/>
      <c r="AAZ29" s="85"/>
      <c r="ABA29" s="85"/>
      <c r="ABB29" s="85"/>
      <c r="ABC29" s="85"/>
      <c r="ABD29" s="85"/>
      <c r="ABE29" s="85"/>
      <c r="ABF29" s="85"/>
      <c r="ABG29" s="85"/>
      <c r="ABH29" s="85"/>
      <c r="ABI29" s="85"/>
      <c r="ABJ29" s="85"/>
      <c r="ABK29" s="85"/>
      <c r="ABL29" s="85"/>
      <c r="ABM29" s="85"/>
      <c r="ABN29" s="85"/>
      <c r="ABO29" s="85"/>
      <c r="ABP29" s="85"/>
      <c r="ABQ29" s="85"/>
      <c r="ABR29" s="85"/>
      <c r="ABS29" s="85"/>
      <c r="ABT29" s="85"/>
      <c r="ABU29" s="85"/>
      <c r="ABV29" s="85"/>
      <c r="ABW29" s="85"/>
      <c r="ABX29" s="85"/>
      <c r="ABY29" s="85"/>
      <c r="ABZ29" s="85"/>
      <c r="ACA29" s="85"/>
      <c r="ACB29" s="85"/>
      <c r="ACC29" s="85"/>
      <c r="ACD29" s="85"/>
      <c r="ACE29" s="85"/>
      <c r="ACF29" s="85"/>
      <c r="ACG29" s="85"/>
      <c r="ACH29" s="85"/>
      <c r="ACI29" s="85"/>
      <c r="ACJ29" s="85"/>
      <c r="ACK29" s="85"/>
      <c r="ACL29" s="85"/>
      <c r="ACM29" s="85"/>
      <c r="ACN29" s="85"/>
      <c r="ACO29" s="85"/>
      <c r="ACP29" s="85"/>
      <c r="ACQ29" s="85"/>
      <c r="ACR29" s="85"/>
      <c r="ACS29" s="85"/>
      <c r="ACT29" s="85"/>
      <c r="ACU29" s="85"/>
      <c r="ACV29" s="85"/>
      <c r="ACW29" s="85"/>
      <c r="ACX29" s="85"/>
      <c r="ACY29" s="85"/>
      <c r="ACZ29" s="85"/>
      <c r="ADA29" s="85"/>
      <c r="ADB29" s="85"/>
      <c r="ADC29" s="85"/>
      <c r="ADD29" s="85"/>
      <c r="ADE29" s="85"/>
      <c r="ADF29" s="85"/>
      <c r="ADG29" s="85"/>
      <c r="ADH29" s="85"/>
      <c r="ADI29" s="85"/>
      <c r="ADJ29" s="85"/>
      <c r="ADK29" s="85"/>
      <c r="ADL29" s="85"/>
      <c r="ADM29" s="85"/>
      <c r="ADN29" s="85"/>
      <c r="ADO29" s="85"/>
      <c r="ADP29" s="85"/>
      <c r="ADQ29" s="85"/>
      <c r="ADR29" s="85"/>
      <c r="ADS29" s="85"/>
      <c r="ADT29" s="85"/>
      <c r="ADU29" s="85"/>
      <c r="ADV29" s="85"/>
      <c r="ADW29" s="85"/>
      <c r="ADX29" s="85"/>
      <c r="ADY29" s="85"/>
      <c r="ADZ29" s="85"/>
      <c r="AEA29" s="85"/>
      <c r="AEB29" s="85"/>
      <c r="AEC29" s="85"/>
      <c r="AED29" s="85"/>
      <c r="AEE29" s="85"/>
      <c r="AEF29" s="85"/>
      <c r="AEG29" s="85"/>
      <c r="AEH29" s="85"/>
      <c r="AEI29" s="85"/>
      <c r="AEJ29" s="85"/>
      <c r="AEK29" s="85"/>
      <c r="AEL29" s="85"/>
      <c r="AEM29" s="85"/>
      <c r="AEN29" s="85"/>
      <c r="AEO29" s="85"/>
      <c r="AEP29" s="85"/>
      <c r="AEQ29" s="85"/>
      <c r="AER29" s="85"/>
      <c r="AES29" s="85"/>
      <c r="AET29" s="85"/>
      <c r="AEU29" s="85"/>
      <c r="AEV29" s="85"/>
      <c r="AEW29" s="85"/>
      <c r="AEX29" s="85"/>
      <c r="AEY29" s="85"/>
      <c r="AEZ29" s="85"/>
      <c r="AFA29" s="85"/>
      <c r="AFB29" s="85"/>
      <c r="AFC29" s="85"/>
      <c r="AFD29" s="85"/>
      <c r="AFE29" s="85"/>
      <c r="AFF29" s="85"/>
      <c r="AFG29" s="85"/>
      <c r="AFH29" s="85"/>
      <c r="AFI29" s="85"/>
      <c r="AFJ29" s="85"/>
      <c r="AFK29" s="85"/>
      <c r="AFL29" s="85"/>
      <c r="AFM29" s="85"/>
      <c r="AFN29" s="85"/>
      <c r="AFO29" s="85"/>
      <c r="AFP29" s="85"/>
      <c r="AFQ29" s="85"/>
      <c r="AFR29" s="85"/>
      <c r="AFS29" s="85"/>
      <c r="AFT29" s="85"/>
      <c r="AFU29" s="85"/>
      <c r="AFV29" s="85"/>
      <c r="AFW29" s="85"/>
      <c r="AFX29" s="85"/>
      <c r="AFY29" s="85"/>
      <c r="AFZ29" s="85"/>
      <c r="AGA29" s="85"/>
      <c r="AGB29" s="85"/>
      <c r="AGC29" s="85"/>
      <c r="AGD29" s="85"/>
      <c r="AGE29" s="85"/>
      <c r="AGF29" s="85"/>
      <c r="AGG29" s="85"/>
      <c r="AGH29" s="85"/>
      <c r="AGI29" s="85"/>
      <c r="AGJ29" s="85"/>
      <c r="AGK29" s="85"/>
      <c r="AGL29" s="85"/>
      <c r="AGM29" s="85"/>
      <c r="AGN29" s="85"/>
      <c r="AGO29" s="85"/>
      <c r="AGP29" s="85"/>
      <c r="AGQ29" s="85"/>
      <c r="AGR29" s="85"/>
      <c r="AGS29" s="85"/>
      <c r="AGT29" s="85"/>
      <c r="AGU29" s="85"/>
      <c r="AGV29" s="85"/>
      <c r="AGW29" s="85"/>
      <c r="AGX29" s="85"/>
      <c r="AGY29" s="85"/>
      <c r="AGZ29" s="85"/>
      <c r="AHA29" s="85"/>
      <c r="AHB29" s="85"/>
      <c r="AHC29" s="85"/>
      <c r="AHD29" s="85"/>
      <c r="AHE29" s="85"/>
      <c r="AHF29" s="85"/>
      <c r="AHG29" s="85"/>
      <c r="AHH29" s="85"/>
      <c r="AHI29" s="85"/>
      <c r="AHJ29" s="85"/>
      <c r="AHK29" s="85"/>
      <c r="AHL29" s="85"/>
      <c r="AHM29" s="85"/>
      <c r="AHN29" s="85"/>
      <c r="AHO29" s="85"/>
      <c r="AHP29" s="85"/>
      <c r="AHQ29" s="85"/>
      <c r="AHR29" s="85"/>
      <c r="AHS29" s="85"/>
      <c r="AHT29" s="85"/>
      <c r="AHU29" s="85"/>
      <c r="AHV29" s="85"/>
      <c r="AHW29" s="85"/>
      <c r="AHX29" s="85"/>
      <c r="AHY29" s="85"/>
      <c r="AHZ29" s="85"/>
      <c r="AIA29" s="85"/>
      <c r="AIB29" s="85"/>
      <c r="AIC29" s="85"/>
      <c r="AID29" s="85"/>
      <c r="AIE29" s="85"/>
      <c r="AIF29" s="85"/>
      <c r="AIG29" s="85"/>
      <c r="AIH29" s="85"/>
      <c r="AII29" s="85"/>
      <c r="AIJ29" s="85"/>
      <c r="AIK29" s="85"/>
      <c r="AIL29" s="85"/>
      <c r="AIM29" s="85"/>
      <c r="AIN29" s="85"/>
      <c r="AIO29" s="85"/>
      <c r="AIP29" s="85"/>
      <c r="AIQ29" s="85"/>
      <c r="AIR29" s="85"/>
      <c r="AIS29" s="85"/>
      <c r="AIT29" s="85"/>
      <c r="AIU29" s="85"/>
      <c r="AIV29" s="85"/>
      <c r="AIW29" s="85"/>
      <c r="AIX29" s="85"/>
      <c r="AIY29" s="85"/>
      <c r="AIZ29" s="85"/>
      <c r="AJA29" s="85"/>
      <c r="AJB29" s="85"/>
      <c r="AJC29" s="85"/>
      <c r="AJD29" s="85"/>
      <c r="AJE29" s="85"/>
      <c r="AJF29" s="85"/>
      <c r="AJG29" s="85"/>
      <c r="AJH29" s="85"/>
      <c r="AJI29" s="85"/>
      <c r="AJJ29" s="85"/>
      <c r="AJK29" s="85"/>
      <c r="AJL29" s="85"/>
      <c r="AJM29" s="85"/>
      <c r="AJN29" s="85"/>
      <c r="AJO29" s="85"/>
      <c r="AJP29" s="85"/>
      <c r="AJQ29" s="85"/>
      <c r="AJR29" s="85"/>
      <c r="AJS29" s="85"/>
      <c r="AJT29" s="85"/>
      <c r="AJU29" s="85"/>
      <c r="AJV29" s="85"/>
      <c r="AJW29" s="85"/>
      <c r="AJX29" s="85"/>
      <c r="AJY29" s="85"/>
      <c r="AJZ29" s="85"/>
      <c r="AKA29" s="85"/>
      <c r="AKB29" s="85"/>
      <c r="AKC29" s="85"/>
      <c r="AKD29" s="85"/>
      <c r="AKE29" s="85"/>
      <c r="AKF29" s="85"/>
      <c r="AKG29" s="85"/>
      <c r="AKH29" s="85"/>
      <c r="AKI29" s="85"/>
      <c r="AKJ29" s="85"/>
      <c r="AKK29" s="85"/>
      <c r="AKL29" s="85"/>
      <c r="AKM29" s="85"/>
      <c r="AKN29" s="85"/>
      <c r="AKO29" s="85"/>
      <c r="AKP29" s="85"/>
      <c r="AKQ29" s="85"/>
      <c r="AKR29" s="85"/>
      <c r="AKS29" s="85"/>
      <c r="AKT29" s="85"/>
      <c r="AKU29" s="85"/>
      <c r="AKV29" s="85"/>
      <c r="AKW29" s="85"/>
      <c r="AKX29" s="85"/>
      <c r="AKY29" s="85"/>
      <c r="AKZ29" s="85"/>
      <c r="ALA29" s="85"/>
      <c r="ALB29" s="85"/>
      <c r="ALC29" s="85"/>
      <c r="ALD29" s="85"/>
      <c r="ALE29" s="85"/>
      <c r="ALF29" s="85"/>
      <c r="ALG29" s="85"/>
      <c r="ALH29" s="85"/>
      <c r="ALI29" s="85"/>
      <c r="ALJ29" s="85"/>
      <c r="ALK29" s="85"/>
      <c r="ALL29" s="85"/>
      <c r="ALM29" s="85"/>
      <c r="ALN29" s="85"/>
      <c r="ALO29" s="85"/>
      <c r="ALP29" s="85"/>
      <c r="ALQ29" s="85"/>
      <c r="ALR29" s="85"/>
      <c r="ALS29" s="85"/>
      <c r="ALT29" s="85"/>
      <c r="ALU29" s="85"/>
      <c r="ALV29" s="85"/>
      <c r="ALW29" s="85"/>
      <c r="ALX29" s="85"/>
      <c r="ALY29" s="85"/>
      <c r="ALZ29" s="85"/>
      <c r="AMA29" s="85"/>
      <c r="AMB29" s="85"/>
      <c r="AMC29" s="85"/>
      <c r="AMD29" s="85"/>
      <c r="AME29" s="85"/>
      <c r="AMF29" s="85"/>
      <c r="AMG29" s="85"/>
      <c r="AMH29" s="85"/>
      <c r="AMI29" s="85"/>
      <c r="AMJ29" s="85"/>
      <c r="AMK29" s="85"/>
      <c r="AML29" s="85"/>
      <c r="AMM29" s="85"/>
    </row>
    <row r="30" spans="1:1027" s="2" customFormat="1" ht="50.1" customHeight="1">
      <c r="A30" s="15">
        <v>22</v>
      </c>
      <c r="B30" s="15" t="s">
        <v>46</v>
      </c>
      <c r="C30" s="16" t="s">
        <v>41</v>
      </c>
      <c r="D30" s="16">
        <v>101</v>
      </c>
      <c r="E30" s="15">
        <v>658</v>
      </c>
      <c r="F30" s="15">
        <v>111.38</v>
      </c>
      <c r="G30" s="17">
        <v>8.0299999999999994</v>
      </c>
      <c r="H30" s="17">
        <v>0</v>
      </c>
      <c r="I30" s="15" t="s">
        <v>47</v>
      </c>
      <c r="J30" s="15" t="s">
        <v>47</v>
      </c>
      <c r="K30" s="15">
        <f>K$9</f>
        <v>84.85</v>
      </c>
      <c r="L30" s="36">
        <f t="shared" si="0"/>
        <v>913.32539999999995</v>
      </c>
      <c r="M30" s="37"/>
      <c r="N30" s="38"/>
      <c r="O30" s="37">
        <f t="shared" si="17"/>
        <v>136.69</v>
      </c>
      <c r="P30" s="37">
        <f t="shared" si="10"/>
        <v>167.22415711706401</v>
      </c>
      <c r="Q30" s="18">
        <f t="shared" si="2"/>
        <v>1800.00082720808</v>
      </c>
      <c r="R30" s="15">
        <f t="shared" si="19"/>
        <v>63.36</v>
      </c>
      <c r="S30" s="15">
        <f t="shared" si="20"/>
        <v>65.819999999999993</v>
      </c>
      <c r="T30" s="15">
        <f t="shared" si="21"/>
        <v>7.51</v>
      </c>
      <c r="U30" s="37">
        <f t="shared" si="3"/>
        <v>136.69</v>
      </c>
      <c r="V30" s="36">
        <f t="shared" si="4"/>
        <v>682.00703999999996</v>
      </c>
      <c r="W30" s="36">
        <f t="shared" si="5"/>
        <v>708.48648000000003</v>
      </c>
      <c r="X30" s="36">
        <f t="shared" si="6"/>
        <v>80.837639999999993</v>
      </c>
      <c r="Y30" s="17">
        <f t="shared" si="7"/>
        <v>1471.33116</v>
      </c>
      <c r="Z30" s="67">
        <v>1471</v>
      </c>
      <c r="AA30" s="37">
        <f t="shared" si="8"/>
        <v>82.374157117064001</v>
      </c>
      <c r="AB30" s="38">
        <f t="shared" si="9"/>
        <v>886.67542720807705</v>
      </c>
      <c r="AC30" s="15"/>
      <c r="AD30" s="38">
        <f t="shared" si="23"/>
        <v>1198.8943200000001</v>
      </c>
      <c r="AE30" s="17">
        <v>8.0299999999999994</v>
      </c>
      <c r="AF30" s="38">
        <f t="shared" si="24"/>
        <v>86.434920000000005</v>
      </c>
      <c r="AG30" s="18">
        <v>1</v>
      </c>
      <c r="AH30" s="87" t="s">
        <v>43</v>
      </c>
      <c r="AI30" s="83">
        <v>9.14</v>
      </c>
      <c r="AJ30" s="38">
        <f t="shared" si="25"/>
        <v>98.382959999999997</v>
      </c>
      <c r="AK30" s="84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  <c r="IU30" s="85"/>
      <c r="IV30" s="85"/>
      <c r="IW30" s="85"/>
      <c r="IX30" s="85"/>
      <c r="IY30" s="85"/>
      <c r="IZ30" s="85"/>
      <c r="JA30" s="85"/>
      <c r="JB30" s="85"/>
      <c r="JC30" s="85"/>
      <c r="JD30" s="85"/>
      <c r="JE30" s="85"/>
      <c r="JF30" s="85"/>
      <c r="JG30" s="85"/>
      <c r="JH30" s="85"/>
      <c r="JI30" s="85"/>
      <c r="JJ30" s="85"/>
      <c r="JK30" s="85"/>
      <c r="JL30" s="85"/>
      <c r="JM30" s="85"/>
      <c r="JN30" s="85"/>
      <c r="JO30" s="85"/>
      <c r="JP30" s="85"/>
      <c r="JQ30" s="85"/>
      <c r="JR30" s="85"/>
      <c r="JS30" s="85"/>
      <c r="JT30" s="85"/>
      <c r="JU30" s="85"/>
      <c r="JV30" s="85"/>
      <c r="JW30" s="85"/>
      <c r="JX30" s="85"/>
      <c r="JY30" s="85"/>
      <c r="JZ30" s="85"/>
      <c r="KA30" s="85"/>
      <c r="KB30" s="85"/>
      <c r="KC30" s="85"/>
      <c r="KD30" s="85"/>
      <c r="KE30" s="85"/>
      <c r="KF30" s="85"/>
      <c r="KG30" s="85"/>
      <c r="KH30" s="85"/>
      <c r="KI30" s="85"/>
      <c r="KJ30" s="85"/>
      <c r="KK30" s="85"/>
      <c r="KL30" s="85"/>
      <c r="KM30" s="85"/>
      <c r="KN30" s="85"/>
      <c r="KO30" s="85"/>
      <c r="KP30" s="85"/>
      <c r="KQ30" s="85"/>
      <c r="KR30" s="85"/>
      <c r="KS30" s="85"/>
      <c r="KT30" s="85"/>
      <c r="KU30" s="85"/>
      <c r="KV30" s="85"/>
      <c r="KW30" s="85"/>
      <c r="KX30" s="85"/>
      <c r="KY30" s="85"/>
      <c r="KZ30" s="85"/>
      <c r="LA30" s="85"/>
      <c r="LB30" s="85"/>
      <c r="LC30" s="85"/>
      <c r="LD30" s="85"/>
      <c r="LE30" s="85"/>
      <c r="LF30" s="85"/>
      <c r="LG30" s="85"/>
      <c r="LH30" s="85"/>
      <c r="LI30" s="85"/>
      <c r="LJ30" s="85"/>
      <c r="LK30" s="85"/>
      <c r="LL30" s="85"/>
      <c r="LM30" s="85"/>
      <c r="LN30" s="85"/>
      <c r="LO30" s="85"/>
      <c r="LP30" s="85"/>
      <c r="LQ30" s="85"/>
      <c r="LR30" s="85"/>
      <c r="LS30" s="85"/>
      <c r="LT30" s="85"/>
      <c r="LU30" s="85"/>
      <c r="LV30" s="85"/>
      <c r="LW30" s="85"/>
      <c r="LX30" s="85"/>
      <c r="LY30" s="85"/>
      <c r="LZ30" s="85"/>
      <c r="MA30" s="85"/>
      <c r="MB30" s="85"/>
      <c r="MC30" s="85"/>
      <c r="MD30" s="85"/>
      <c r="ME30" s="85"/>
      <c r="MF30" s="85"/>
      <c r="MG30" s="85"/>
      <c r="MH30" s="85"/>
      <c r="MI30" s="85"/>
      <c r="MJ30" s="85"/>
      <c r="MK30" s="85"/>
      <c r="ML30" s="85"/>
      <c r="MM30" s="85"/>
      <c r="MN30" s="85"/>
      <c r="MO30" s="85"/>
      <c r="MP30" s="85"/>
      <c r="MQ30" s="85"/>
      <c r="MR30" s="85"/>
      <c r="MS30" s="85"/>
      <c r="MT30" s="85"/>
      <c r="MU30" s="85"/>
      <c r="MV30" s="85"/>
      <c r="MW30" s="85"/>
      <c r="MX30" s="85"/>
      <c r="MY30" s="85"/>
      <c r="MZ30" s="85"/>
      <c r="NA30" s="85"/>
      <c r="NB30" s="85"/>
      <c r="NC30" s="85"/>
      <c r="ND30" s="85"/>
      <c r="NE30" s="85"/>
      <c r="NF30" s="85"/>
      <c r="NG30" s="85"/>
      <c r="NH30" s="85"/>
      <c r="NI30" s="85"/>
      <c r="NJ30" s="85"/>
      <c r="NK30" s="85"/>
      <c r="NL30" s="85"/>
      <c r="NM30" s="85"/>
      <c r="NN30" s="85"/>
      <c r="NO30" s="85"/>
      <c r="NP30" s="85"/>
      <c r="NQ30" s="85"/>
      <c r="NR30" s="85"/>
      <c r="NS30" s="85"/>
      <c r="NT30" s="85"/>
      <c r="NU30" s="85"/>
      <c r="NV30" s="85"/>
      <c r="NW30" s="85"/>
      <c r="NX30" s="85"/>
      <c r="NY30" s="85"/>
      <c r="NZ30" s="85"/>
      <c r="OA30" s="85"/>
      <c r="OB30" s="85"/>
      <c r="OC30" s="85"/>
      <c r="OD30" s="85"/>
      <c r="OE30" s="85"/>
      <c r="OF30" s="85"/>
      <c r="OG30" s="85"/>
      <c r="OH30" s="85"/>
      <c r="OI30" s="85"/>
      <c r="OJ30" s="85"/>
      <c r="OK30" s="85"/>
      <c r="OL30" s="85"/>
      <c r="OM30" s="85"/>
      <c r="ON30" s="85"/>
      <c r="OO30" s="85"/>
      <c r="OP30" s="85"/>
      <c r="OQ30" s="85"/>
      <c r="OR30" s="85"/>
      <c r="OS30" s="85"/>
      <c r="OT30" s="85"/>
      <c r="OU30" s="85"/>
      <c r="OV30" s="85"/>
      <c r="OW30" s="85"/>
      <c r="OX30" s="85"/>
      <c r="OY30" s="85"/>
      <c r="OZ30" s="85"/>
      <c r="PA30" s="85"/>
      <c r="PB30" s="85"/>
      <c r="PC30" s="85"/>
      <c r="PD30" s="85"/>
      <c r="PE30" s="85"/>
      <c r="PF30" s="85"/>
      <c r="PG30" s="85"/>
      <c r="PH30" s="85"/>
      <c r="PI30" s="85"/>
      <c r="PJ30" s="85"/>
      <c r="PK30" s="85"/>
      <c r="PL30" s="85"/>
      <c r="PM30" s="85"/>
      <c r="PN30" s="85"/>
      <c r="PO30" s="85"/>
      <c r="PP30" s="85"/>
      <c r="PQ30" s="85"/>
      <c r="PR30" s="85"/>
      <c r="PS30" s="85"/>
      <c r="PT30" s="85"/>
      <c r="PU30" s="85"/>
      <c r="PV30" s="85"/>
      <c r="PW30" s="85"/>
      <c r="PX30" s="85"/>
      <c r="PY30" s="85"/>
      <c r="PZ30" s="85"/>
      <c r="QA30" s="85"/>
      <c r="QB30" s="85"/>
      <c r="QC30" s="85"/>
      <c r="QD30" s="85"/>
      <c r="QE30" s="85"/>
      <c r="QF30" s="85"/>
      <c r="QG30" s="85"/>
      <c r="QH30" s="85"/>
      <c r="QI30" s="85"/>
      <c r="QJ30" s="85"/>
      <c r="QK30" s="85"/>
      <c r="QL30" s="85"/>
      <c r="QM30" s="85"/>
      <c r="QN30" s="85"/>
      <c r="QO30" s="85"/>
      <c r="QP30" s="85"/>
      <c r="QQ30" s="85"/>
      <c r="QR30" s="85"/>
      <c r="QS30" s="85"/>
      <c r="QT30" s="85"/>
      <c r="QU30" s="85"/>
      <c r="QV30" s="85"/>
      <c r="QW30" s="85"/>
      <c r="QX30" s="85"/>
      <c r="QY30" s="85"/>
      <c r="QZ30" s="85"/>
      <c r="RA30" s="85"/>
      <c r="RB30" s="85"/>
      <c r="RC30" s="85"/>
      <c r="RD30" s="85"/>
      <c r="RE30" s="85"/>
      <c r="RF30" s="85"/>
      <c r="RG30" s="85"/>
      <c r="RH30" s="85"/>
      <c r="RI30" s="85"/>
      <c r="RJ30" s="85"/>
      <c r="RK30" s="85"/>
      <c r="RL30" s="85"/>
      <c r="RM30" s="85"/>
      <c r="RN30" s="85"/>
      <c r="RO30" s="85"/>
      <c r="RP30" s="85"/>
      <c r="RQ30" s="85"/>
      <c r="RR30" s="85"/>
      <c r="RS30" s="85"/>
      <c r="RT30" s="85"/>
      <c r="RU30" s="85"/>
      <c r="RV30" s="85"/>
      <c r="RW30" s="85"/>
      <c r="RX30" s="85"/>
      <c r="RY30" s="85"/>
      <c r="RZ30" s="85"/>
      <c r="SA30" s="85"/>
      <c r="SB30" s="85"/>
      <c r="SC30" s="85"/>
      <c r="SD30" s="85"/>
      <c r="SE30" s="85"/>
      <c r="SF30" s="85"/>
      <c r="SG30" s="85"/>
      <c r="SH30" s="85"/>
      <c r="SI30" s="85"/>
      <c r="SJ30" s="85"/>
      <c r="SK30" s="85"/>
      <c r="SL30" s="85"/>
      <c r="SM30" s="85"/>
      <c r="SN30" s="85"/>
      <c r="SO30" s="85"/>
      <c r="SP30" s="85"/>
      <c r="SQ30" s="85"/>
      <c r="SR30" s="85"/>
      <c r="SS30" s="85"/>
      <c r="ST30" s="85"/>
      <c r="SU30" s="85"/>
      <c r="SV30" s="85"/>
      <c r="SW30" s="85"/>
      <c r="SX30" s="85"/>
      <c r="SY30" s="85"/>
      <c r="SZ30" s="85"/>
      <c r="TA30" s="85"/>
      <c r="TB30" s="85"/>
      <c r="TC30" s="85"/>
      <c r="TD30" s="85"/>
      <c r="TE30" s="85"/>
      <c r="TF30" s="85"/>
      <c r="TG30" s="85"/>
      <c r="TH30" s="85"/>
      <c r="TI30" s="85"/>
      <c r="TJ30" s="85"/>
      <c r="TK30" s="85"/>
      <c r="TL30" s="85"/>
      <c r="TM30" s="85"/>
      <c r="TN30" s="85"/>
      <c r="TO30" s="85"/>
      <c r="TP30" s="85"/>
      <c r="TQ30" s="85"/>
      <c r="TR30" s="85"/>
      <c r="TS30" s="85"/>
      <c r="TT30" s="85"/>
      <c r="TU30" s="85"/>
      <c r="TV30" s="85"/>
      <c r="TW30" s="85"/>
      <c r="TX30" s="85"/>
      <c r="TY30" s="85"/>
      <c r="TZ30" s="85"/>
      <c r="UA30" s="85"/>
      <c r="UB30" s="85"/>
      <c r="UC30" s="85"/>
      <c r="UD30" s="85"/>
      <c r="UE30" s="85"/>
      <c r="UF30" s="85"/>
      <c r="UG30" s="85"/>
      <c r="UH30" s="85"/>
      <c r="UI30" s="85"/>
      <c r="UJ30" s="85"/>
      <c r="UK30" s="85"/>
      <c r="UL30" s="85"/>
      <c r="UM30" s="85"/>
      <c r="UN30" s="85"/>
      <c r="UO30" s="85"/>
      <c r="UP30" s="85"/>
      <c r="UQ30" s="85"/>
      <c r="UR30" s="85"/>
      <c r="US30" s="85"/>
      <c r="UT30" s="85"/>
      <c r="UU30" s="85"/>
      <c r="UV30" s="85"/>
      <c r="UW30" s="85"/>
      <c r="UX30" s="85"/>
      <c r="UY30" s="85"/>
      <c r="UZ30" s="85"/>
      <c r="VA30" s="85"/>
      <c r="VB30" s="85"/>
      <c r="VC30" s="85"/>
      <c r="VD30" s="85"/>
      <c r="VE30" s="85"/>
      <c r="VF30" s="85"/>
      <c r="VG30" s="85"/>
      <c r="VH30" s="85"/>
      <c r="VI30" s="85"/>
      <c r="VJ30" s="85"/>
      <c r="VK30" s="85"/>
      <c r="VL30" s="85"/>
      <c r="VM30" s="85"/>
      <c r="VN30" s="85"/>
      <c r="VO30" s="85"/>
      <c r="VP30" s="85"/>
      <c r="VQ30" s="85"/>
      <c r="VR30" s="85"/>
      <c r="VS30" s="85"/>
      <c r="VT30" s="85"/>
      <c r="VU30" s="85"/>
      <c r="VV30" s="85"/>
      <c r="VW30" s="85"/>
      <c r="VX30" s="85"/>
      <c r="VY30" s="85"/>
      <c r="VZ30" s="85"/>
      <c r="WA30" s="85"/>
      <c r="WB30" s="85"/>
      <c r="WC30" s="85"/>
      <c r="WD30" s="85"/>
      <c r="WE30" s="85"/>
      <c r="WF30" s="85"/>
      <c r="WG30" s="85"/>
      <c r="WH30" s="85"/>
      <c r="WI30" s="85"/>
      <c r="WJ30" s="85"/>
      <c r="WK30" s="85"/>
      <c r="WL30" s="85"/>
      <c r="WM30" s="85"/>
      <c r="WN30" s="85"/>
      <c r="WO30" s="85"/>
      <c r="WP30" s="85"/>
      <c r="WQ30" s="85"/>
      <c r="WR30" s="85"/>
      <c r="WS30" s="85"/>
      <c r="WT30" s="85"/>
      <c r="WU30" s="85"/>
      <c r="WV30" s="85"/>
      <c r="WW30" s="85"/>
      <c r="WX30" s="85"/>
      <c r="WY30" s="85"/>
      <c r="WZ30" s="85"/>
      <c r="XA30" s="85"/>
      <c r="XB30" s="85"/>
      <c r="XC30" s="85"/>
      <c r="XD30" s="85"/>
      <c r="XE30" s="85"/>
      <c r="XF30" s="85"/>
      <c r="XG30" s="85"/>
      <c r="XH30" s="85"/>
      <c r="XI30" s="85"/>
      <c r="XJ30" s="85"/>
      <c r="XK30" s="85"/>
      <c r="XL30" s="85"/>
      <c r="XM30" s="85"/>
      <c r="XN30" s="85"/>
      <c r="XO30" s="85"/>
      <c r="XP30" s="85"/>
      <c r="XQ30" s="85"/>
      <c r="XR30" s="85"/>
      <c r="XS30" s="85"/>
      <c r="XT30" s="85"/>
      <c r="XU30" s="85"/>
      <c r="XV30" s="85"/>
      <c r="XW30" s="85"/>
      <c r="XX30" s="85"/>
      <c r="XY30" s="85"/>
      <c r="XZ30" s="85"/>
      <c r="YA30" s="85"/>
      <c r="YB30" s="85"/>
      <c r="YC30" s="85"/>
      <c r="YD30" s="85"/>
      <c r="YE30" s="85"/>
      <c r="YF30" s="85"/>
      <c r="YG30" s="85"/>
      <c r="YH30" s="85"/>
      <c r="YI30" s="85"/>
      <c r="YJ30" s="85"/>
      <c r="YK30" s="85"/>
      <c r="YL30" s="85"/>
      <c r="YM30" s="85"/>
      <c r="YN30" s="85"/>
      <c r="YO30" s="85"/>
      <c r="YP30" s="85"/>
      <c r="YQ30" s="85"/>
      <c r="YR30" s="85"/>
      <c r="YS30" s="85"/>
      <c r="YT30" s="85"/>
      <c r="YU30" s="85"/>
      <c r="YV30" s="85"/>
      <c r="YW30" s="85"/>
      <c r="YX30" s="85"/>
      <c r="YY30" s="85"/>
      <c r="YZ30" s="85"/>
      <c r="ZA30" s="85"/>
      <c r="ZB30" s="85"/>
      <c r="ZC30" s="85"/>
      <c r="ZD30" s="85"/>
      <c r="ZE30" s="85"/>
      <c r="ZF30" s="85"/>
      <c r="ZG30" s="85"/>
      <c r="ZH30" s="85"/>
      <c r="ZI30" s="85"/>
      <c r="ZJ30" s="85"/>
      <c r="ZK30" s="85"/>
      <c r="ZL30" s="85"/>
      <c r="ZM30" s="85"/>
      <c r="ZN30" s="85"/>
      <c r="ZO30" s="85"/>
      <c r="ZP30" s="85"/>
      <c r="ZQ30" s="85"/>
      <c r="ZR30" s="85"/>
      <c r="ZS30" s="85"/>
      <c r="ZT30" s="85"/>
      <c r="ZU30" s="85"/>
      <c r="ZV30" s="85"/>
      <c r="ZW30" s="85"/>
      <c r="ZX30" s="85"/>
      <c r="ZY30" s="85"/>
      <c r="ZZ30" s="85"/>
      <c r="AAA30" s="85"/>
      <c r="AAB30" s="85"/>
      <c r="AAC30" s="85"/>
      <c r="AAD30" s="85"/>
      <c r="AAE30" s="85"/>
      <c r="AAF30" s="85"/>
      <c r="AAG30" s="85"/>
      <c r="AAH30" s="85"/>
      <c r="AAI30" s="85"/>
      <c r="AAJ30" s="85"/>
      <c r="AAK30" s="85"/>
      <c r="AAL30" s="85"/>
      <c r="AAM30" s="85"/>
      <c r="AAN30" s="85"/>
      <c r="AAO30" s="85"/>
      <c r="AAP30" s="85"/>
      <c r="AAQ30" s="85"/>
      <c r="AAR30" s="85"/>
      <c r="AAS30" s="85"/>
      <c r="AAT30" s="85"/>
      <c r="AAU30" s="85"/>
      <c r="AAV30" s="85"/>
      <c r="AAW30" s="85"/>
      <c r="AAX30" s="85"/>
      <c r="AAY30" s="85"/>
      <c r="AAZ30" s="85"/>
      <c r="ABA30" s="85"/>
      <c r="ABB30" s="85"/>
      <c r="ABC30" s="85"/>
      <c r="ABD30" s="85"/>
      <c r="ABE30" s="85"/>
      <c r="ABF30" s="85"/>
      <c r="ABG30" s="85"/>
      <c r="ABH30" s="85"/>
      <c r="ABI30" s="85"/>
      <c r="ABJ30" s="85"/>
      <c r="ABK30" s="85"/>
      <c r="ABL30" s="85"/>
      <c r="ABM30" s="85"/>
      <c r="ABN30" s="85"/>
      <c r="ABO30" s="85"/>
      <c r="ABP30" s="85"/>
      <c r="ABQ30" s="85"/>
      <c r="ABR30" s="85"/>
      <c r="ABS30" s="85"/>
      <c r="ABT30" s="85"/>
      <c r="ABU30" s="85"/>
      <c r="ABV30" s="85"/>
      <c r="ABW30" s="85"/>
      <c r="ABX30" s="85"/>
      <c r="ABY30" s="85"/>
      <c r="ABZ30" s="85"/>
      <c r="ACA30" s="85"/>
      <c r="ACB30" s="85"/>
      <c r="ACC30" s="85"/>
      <c r="ACD30" s="85"/>
      <c r="ACE30" s="85"/>
      <c r="ACF30" s="85"/>
      <c r="ACG30" s="85"/>
      <c r="ACH30" s="85"/>
      <c r="ACI30" s="85"/>
      <c r="ACJ30" s="85"/>
      <c r="ACK30" s="85"/>
      <c r="ACL30" s="85"/>
      <c r="ACM30" s="85"/>
      <c r="ACN30" s="85"/>
      <c r="ACO30" s="85"/>
      <c r="ACP30" s="85"/>
      <c r="ACQ30" s="85"/>
      <c r="ACR30" s="85"/>
      <c r="ACS30" s="85"/>
      <c r="ACT30" s="85"/>
      <c r="ACU30" s="85"/>
      <c r="ACV30" s="85"/>
      <c r="ACW30" s="85"/>
      <c r="ACX30" s="85"/>
      <c r="ACY30" s="85"/>
      <c r="ACZ30" s="85"/>
      <c r="ADA30" s="85"/>
      <c r="ADB30" s="85"/>
      <c r="ADC30" s="85"/>
      <c r="ADD30" s="85"/>
      <c r="ADE30" s="85"/>
      <c r="ADF30" s="85"/>
      <c r="ADG30" s="85"/>
      <c r="ADH30" s="85"/>
      <c r="ADI30" s="85"/>
      <c r="ADJ30" s="85"/>
      <c r="ADK30" s="85"/>
      <c r="ADL30" s="85"/>
      <c r="ADM30" s="85"/>
      <c r="ADN30" s="85"/>
      <c r="ADO30" s="85"/>
      <c r="ADP30" s="85"/>
      <c r="ADQ30" s="85"/>
      <c r="ADR30" s="85"/>
      <c r="ADS30" s="85"/>
      <c r="ADT30" s="85"/>
      <c r="ADU30" s="85"/>
      <c r="ADV30" s="85"/>
      <c r="ADW30" s="85"/>
      <c r="ADX30" s="85"/>
      <c r="ADY30" s="85"/>
      <c r="ADZ30" s="85"/>
      <c r="AEA30" s="85"/>
      <c r="AEB30" s="85"/>
      <c r="AEC30" s="85"/>
      <c r="AED30" s="85"/>
      <c r="AEE30" s="85"/>
      <c r="AEF30" s="85"/>
      <c r="AEG30" s="85"/>
      <c r="AEH30" s="85"/>
      <c r="AEI30" s="85"/>
      <c r="AEJ30" s="85"/>
      <c r="AEK30" s="85"/>
      <c r="AEL30" s="85"/>
      <c r="AEM30" s="85"/>
      <c r="AEN30" s="85"/>
      <c r="AEO30" s="85"/>
      <c r="AEP30" s="85"/>
      <c r="AEQ30" s="85"/>
      <c r="AER30" s="85"/>
      <c r="AES30" s="85"/>
      <c r="AET30" s="85"/>
      <c r="AEU30" s="85"/>
      <c r="AEV30" s="85"/>
      <c r="AEW30" s="85"/>
      <c r="AEX30" s="85"/>
      <c r="AEY30" s="85"/>
      <c r="AEZ30" s="85"/>
      <c r="AFA30" s="85"/>
      <c r="AFB30" s="85"/>
      <c r="AFC30" s="85"/>
      <c r="AFD30" s="85"/>
      <c r="AFE30" s="85"/>
      <c r="AFF30" s="85"/>
      <c r="AFG30" s="85"/>
      <c r="AFH30" s="85"/>
      <c r="AFI30" s="85"/>
      <c r="AFJ30" s="85"/>
      <c r="AFK30" s="85"/>
      <c r="AFL30" s="85"/>
      <c r="AFM30" s="85"/>
      <c r="AFN30" s="85"/>
      <c r="AFO30" s="85"/>
      <c r="AFP30" s="85"/>
      <c r="AFQ30" s="85"/>
      <c r="AFR30" s="85"/>
      <c r="AFS30" s="85"/>
      <c r="AFT30" s="85"/>
      <c r="AFU30" s="85"/>
      <c r="AFV30" s="85"/>
      <c r="AFW30" s="85"/>
      <c r="AFX30" s="85"/>
      <c r="AFY30" s="85"/>
      <c r="AFZ30" s="85"/>
      <c r="AGA30" s="85"/>
      <c r="AGB30" s="85"/>
      <c r="AGC30" s="85"/>
      <c r="AGD30" s="85"/>
      <c r="AGE30" s="85"/>
      <c r="AGF30" s="85"/>
      <c r="AGG30" s="85"/>
      <c r="AGH30" s="85"/>
      <c r="AGI30" s="85"/>
      <c r="AGJ30" s="85"/>
      <c r="AGK30" s="85"/>
      <c r="AGL30" s="85"/>
      <c r="AGM30" s="85"/>
      <c r="AGN30" s="85"/>
      <c r="AGO30" s="85"/>
      <c r="AGP30" s="85"/>
      <c r="AGQ30" s="85"/>
      <c r="AGR30" s="85"/>
      <c r="AGS30" s="85"/>
      <c r="AGT30" s="85"/>
      <c r="AGU30" s="85"/>
      <c r="AGV30" s="85"/>
      <c r="AGW30" s="85"/>
      <c r="AGX30" s="85"/>
      <c r="AGY30" s="85"/>
      <c r="AGZ30" s="85"/>
      <c r="AHA30" s="85"/>
      <c r="AHB30" s="85"/>
      <c r="AHC30" s="85"/>
      <c r="AHD30" s="85"/>
      <c r="AHE30" s="85"/>
      <c r="AHF30" s="85"/>
      <c r="AHG30" s="85"/>
      <c r="AHH30" s="85"/>
      <c r="AHI30" s="85"/>
      <c r="AHJ30" s="85"/>
      <c r="AHK30" s="85"/>
      <c r="AHL30" s="85"/>
      <c r="AHM30" s="85"/>
      <c r="AHN30" s="85"/>
      <c r="AHO30" s="85"/>
      <c r="AHP30" s="85"/>
      <c r="AHQ30" s="85"/>
      <c r="AHR30" s="85"/>
      <c r="AHS30" s="85"/>
      <c r="AHT30" s="85"/>
      <c r="AHU30" s="85"/>
      <c r="AHV30" s="85"/>
      <c r="AHW30" s="85"/>
      <c r="AHX30" s="85"/>
      <c r="AHY30" s="85"/>
      <c r="AHZ30" s="85"/>
      <c r="AIA30" s="85"/>
      <c r="AIB30" s="85"/>
      <c r="AIC30" s="85"/>
      <c r="AID30" s="85"/>
      <c r="AIE30" s="85"/>
      <c r="AIF30" s="85"/>
      <c r="AIG30" s="85"/>
      <c r="AIH30" s="85"/>
      <c r="AII30" s="85"/>
      <c r="AIJ30" s="85"/>
      <c r="AIK30" s="85"/>
      <c r="AIL30" s="85"/>
      <c r="AIM30" s="85"/>
      <c r="AIN30" s="85"/>
      <c r="AIO30" s="85"/>
      <c r="AIP30" s="85"/>
      <c r="AIQ30" s="85"/>
      <c r="AIR30" s="85"/>
      <c r="AIS30" s="85"/>
      <c r="AIT30" s="85"/>
      <c r="AIU30" s="85"/>
      <c r="AIV30" s="85"/>
      <c r="AIW30" s="85"/>
      <c r="AIX30" s="85"/>
      <c r="AIY30" s="85"/>
      <c r="AIZ30" s="85"/>
      <c r="AJA30" s="85"/>
      <c r="AJB30" s="85"/>
      <c r="AJC30" s="85"/>
      <c r="AJD30" s="85"/>
      <c r="AJE30" s="85"/>
      <c r="AJF30" s="85"/>
      <c r="AJG30" s="85"/>
      <c r="AJH30" s="85"/>
      <c r="AJI30" s="85"/>
      <c r="AJJ30" s="85"/>
      <c r="AJK30" s="85"/>
      <c r="AJL30" s="85"/>
      <c r="AJM30" s="85"/>
      <c r="AJN30" s="85"/>
      <c r="AJO30" s="85"/>
      <c r="AJP30" s="85"/>
      <c r="AJQ30" s="85"/>
      <c r="AJR30" s="85"/>
      <c r="AJS30" s="85"/>
      <c r="AJT30" s="85"/>
      <c r="AJU30" s="85"/>
      <c r="AJV30" s="85"/>
      <c r="AJW30" s="85"/>
      <c r="AJX30" s="85"/>
      <c r="AJY30" s="85"/>
      <c r="AJZ30" s="85"/>
      <c r="AKA30" s="85"/>
      <c r="AKB30" s="85"/>
      <c r="AKC30" s="85"/>
      <c r="AKD30" s="85"/>
      <c r="AKE30" s="85"/>
      <c r="AKF30" s="85"/>
      <c r="AKG30" s="85"/>
      <c r="AKH30" s="85"/>
      <c r="AKI30" s="85"/>
      <c r="AKJ30" s="85"/>
      <c r="AKK30" s="85"/>
      <c r="AKL30" s="85"/>
      <c r="AKM30" s="85"/>
      <c r="AKN30" s="85"/>
      <c r="AKO30" s="85"/>
      <c r="AKP30" s="85"/>
      <c r="AKQ30" s="85"/>
      <c r="AKR30" s="85"/>
      <c r="AKS30" s="85"/>
      <c r="AKT30" s="85"/>
      <c r="AKU30" s="85"/>
      <c r="AKV30" s="85"/>
      <c r="AKW30" s="85"/>
      <c r="AKX30" s="85"/>
      <c r="AKY30" s="85"/>
      <c r="AKZ30" s="85"/>
      <c r="ALA30" s="85"/>
      <c r="ALB30" s="85"/>
      <c r="ALC30" s="85"/>
      <c r="ALD30" s="85"/>
      <c r="ALE30" s="85"/>
      <c r="ALF30" s="85"/>
      <c r="ALG30" s="85"/>
      <c r="ALH30" s="85"/>
      <c r="ALI30" s="85"/>
      <c r="ALJ30" s="85"/>
      <c r="ALK30" s="85"/>
      <c r="ALL30" s="85"/>
      <c r="ALM30" s="85"/>
      <c r="ALN30" s="85"/>
      <c r="ALO30" s="85"/>
      <c r="ALP30" s="85"/>
      <c r="ALQ30" s="85"/>
      <c r="ALR30" s="85"/>
      <c r="ALS30" s="85"/>
      <c r="ALT30" s="85"/>
      <c r="ALU30" s="85"/>
      <c r="ALV30" s="85"/>
      <c r="ALW30" s="85"/>
      <c r="ALX30" s="85"/>
      <c r="ALY30" s="85"/>
      <c r="ALZ30" s="85"/>
      <c r="AMA30" s="85"/>
      <c r="AMB30" s="85"/>
      <c r="AMC30" s="85"/>
      <c r="AMD30" s="85"/>
      <c r="AME30" s="85"/>
      <c r="AMF30" s="85"/>
      <c r="AMG30" s="85"/>
      <c r="AMH30" s="85"/>
      <c r="AMI30" s="85"/>
      <c r="AMJ30" s="85"/>
      <c r="AMK30" s="85"/>
      <c r="AML30" s="85"/>
      <c r="AMM30" s="85"/>
    </row>
    <row r="31" spans="1:1027" s="2" customFormat="1" ht="50.1" customHeight="1">
      <c r="A31" s="15">
        <v>23</v>
      </c>
      <c r="B31" s="15" t="s">
        <v>46</v>
      </c>
      <c r="C31" s="16" t="s">
        <v>41</v>
      </c>
      <c r="D31" s="16">
        <v>102</v>
      </c>
      <c r="E31" s="15">
        <v>659</v>
      </c>
      <c r="F31" s="15">
        <v>110.95</v>
      </c>
      <c r="G31" s="17">
        <v>8.0299999999999994</v>
      </c>
      <c r="H31" s="17">
        <v>0</v>
      </c>
      <c r="I31" s="15" t="s">
        <v>47</v>
      </c>
      <c r="J31" s="15" t="s">
        <v>47</v>
      </c>
      <c r="K31" s="15">
        <v>83.96</v>
      </c>
      <c r="L31" s="36">
        <f t="shared" si="0"/>
        <v>903.74544000000003</v>
      </c>
      <c r="M31" s="37"/>
      <c r="N31" s="38"/>
      <c r="O31" s="37">
        <f t="shared" si="17"/>
        <v>136.69</v>
      </c>
      <c r="P31" s="37">
        <f t="shared" si="10"/>
        <v>166.334157117064</v>
      </c>
      <c r="Q31" s="18">
        <f t="shared" si="2"/>
        <v>1790.4208672080799</v>
      </c>
      <c r="R31" s="15">
        <f t="shared" si="19"/>
        <v>63.36</v>
      </c>
      <c r="S31" s="15">
        <f t="shared" si="20"/>
        <v>65.819999999999993</v>
      </c>
      <c r="T31" s="15">
        <f t="shared" si="21"/>
        <v>7.51</v>
      </c>
      <c r="U31" s="37">
        <f t="shared" si="3"/>
        <v>136.69</v>
      </c>
      <c r="V31" s="36">
        <f t="shared" si="4"/>
        <v>682.00703999999996</v>
      </c>
      <c r="W31" s="36">
        <f t="shared" si="5"/>
        <v>708.48648000000003</v>
      </c>
      <c r="X31" s="36">
        <f t="shared" si="6"/>
        <v>80.837639999999993</v>
      </c>
      <c r="Y31" s="17">
        <f t="shared" si="7"/>
        <v>1471.33116</v>
      </c>
      <c r="Z31" s="67">
        <v>1471</v>
      </c>
      <c r="AA31" s="37">
        <f t="shared" si="8"/>
        <v>82.374157117064001</v>
      </c>
      <c r="AB31" s="38">
        <f t="shared" si="9"/>
        <v>886.67542720807705</v>
      </c>
      <c r="AC31" s="15"/>
      <c r="AD31" s="38">
        <f t="shared" si="23"/>
        <v>1194.2657999999999</v>
      </c>
      <c r="AE31" s="17">
        <v>8.0299999999999994</v>
      </c>
      <c r="AF31" s="38">
        <f t="shared" si="24"/>
        <v>86.434920000000005</v>
      </c>
      <c r="AG31" s="18">
        <v>1</v>
      </c>
      <c r="AH31" s="87" t="s">
        <v>43</v>
      </c>
      <c r="AI31" s="83">
        <v>9.14</v>
      </c>
      <c r="AJ31" s="38">
        <f t="shared" si="25"/>
        <v>98.382959999999997</v>
      </c>
      <c r="AK31" s="84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  <c r="IU31" s="85"/>
      <c r="IV31" s="85"/>
      <c r="IW31" s="85"/>
      <c r="IX31" s="85"/>
      <c r="IY31" s="85"/>
      <c r="IZ31" s="85"/>
      <c r="JA31" s="85"/>
      <c r="JB31" s="85"/>
      <c r="JC31" s="85"/>
      <c r="JD31" s="85"/>
      <c r="JE31" s="85"/>
      <c r="JF31" s="85"/>
      <c r="JG31" s="85"/>
      <c r="JH31" s="85"/>
      <c r="JI31" s="85"/>
      <c r="JJ31" s="85"/>
      <c r="JK31" s="85"/>
      <c r="JL31" s="85"/>
      <c r="JM31" s="85"/>
      <c r="JN31" s="85"/>
      <c r="JO31" s="85"/>
      <c r="JP31" s="85"/>
      <c r="JQ31" s="85"/>
      <c r="JR31" s="85"/>
      <c r="JS31" s="85"/>
      <c r="JT31" s="85"/>
      <c r="JU31" s="85"/>
      <c r="JV31" s="85"/>
      <c r="JW31" s="85"/>
      <c r="JX31" s="85"/>
      <c r="JY31" s="85"/>
      <c r="JZ31" s="85"/>
      <c r="KA31" s="85"/>
      <c r="KB31" s="85"/>
      <c r="KC31" s="85"/>
      <c r="KD31" s="85"/>
      <c r="KE31" s="85"/>
      <c r="KF31" s="85"/>
      <c r="KG31" s="85"/>
      <c r="KH31" s="85"/>
      <c r="KI31" s="85"/>
      <c r="KJ31" s="85"/>
      <c r="KK31" s="85"/>
      <c r="KL31" s="85"/>
      <c r="KM31" s="85"/>
      <c r="KN31" s="85"/>
      <c r="KO31" s="85"/>
      <c r="KP31" s="85"/>
      <c r="KQ31" s="85"/>
      <c r="KR31" s="85"/>
      <c r="KS31" s="85"/>
      <c r="KT31" s="85"/>
      <c r="KU31" s="85"/>
      <c r="KV31" s="85"/>
      <c r="KW31" s="85"/>
      <c r="KX31" s="85"/>
      <c r="KY31" s="85"/>
      <c r="KZ31" s="85"/>
      <c r="LA31" s="85"/>
      <c r="LB31" s="85"/>
      <c r="LC31" s="85"/>
      <c r="LD31" s="85"/>
      <c r="LE31" s="85"/>
      <c r="LF31" s="85"/>
      <c r="LG31" s="85"/>
      <c r="LH31" s="85"/>
      <c r="LI31" s="85"/>
      <c r="LJ31" s="85"/>
      <c r="LK31" s="85"/>
      <c r="LL31" s="85"/>
      <c r="LM31" s="85"/>
      <c r="LN31" s="85"/>
      <c r="LO31" s="85"/>
      <c r="LP31" s="85"/>
      <c r="LQ31" s="85"/>
      <c r="LR31" s="85"/>
      <c r="LS31" s="85"/>
      <c r="LT31" s="85"/>
      <c r="LU31" s="85"/>
      <c r="LV31" s="85"/>
      <c r="LW31" s="85"/>
      <c r="LX31" s="85"/>
      <c r="LY31" s="85"/>
      <c r="LZ31" s="85"/>
      <c r="MA31" s="85"/>
      <c r="MB31" s="85"/>
      <c r="MC31" s="85"/>
      <c r="MD31" s="85"/>
      <c r="ME31" s="85"/>
      <c r="MF31" s="85"/>
      <c r="MG31" s="85"/>
      <c r="MH31" s="85"/>
      <c r="MI31" s="85"/>
      <c r="MJ31" s="85"/>
      <c r="MK31" s="85"/>
      <c r="ML31" s="85"/>
      <c r="MM31" s="85"/>
      <c r="MN31" s="85"/>
      <c r="MO31" s="85"/>
      <c r="MP31" s="85"/>
      <c r="MQ31" s="85"/>
      <c r="MR31" s="85"/>
      <c r="MS31" s="85"/>
      <c r="MT31" s="85"/>
      <c r="MU31" s="85"/>
      <c r="MV31" s="85"/>
      <c r="MW31" s="85"/>
      <c r="MX31" s="85"/>
      <c r="MY31" s="85"/>
      <c r="MZ31" s="85"/>
      <c r="NA31" s="85"/>
      <c r="NB31" s="85"/>
      <c r="NC31" s="85"/>
      <c r="ND31" s="85"/>
      <c r="NE31" s="85"/>
      <c r="NF31" s="85"/>
      <c r="NG31" s="85"/>
      <c r="NH31" s="85"/>
      <c r="NI31" s="85"/>
      <c r="NJ31" s="85"/>
      <c r="NK31" s="85"/>
      <c r="NL31" s="85"/>
      <c r="NM31" s="85"/>
      <c r="NN31" s="85"/>
      <c r="NO31" s="85"/>
      <c r="NP31" s="85"/>
      <c r="NQ31" s="85"/>
      <c r="NR31" s="85"/>
      <c r="NS31" s="85"/>
      <c r="NT31" s="85"/>
      <c r="NU31" s="85"/>
      <c r="NV31" s="85"/>
      <c r="NW31" s="85"/>
      <c r="NX31" s="85"/>
      <c r="NY31" s="85"/>
      <c r="NZ31" s="85"/>
      <c r="OA31" s="85"/>
      <c r="OB31" s="85"/>
      <c r="OC31" s="85"/>
      <c r="OD31" s="85"/>
      <c r="OE31" s="85"/>
      <c r="OF31" s="85"/>
      <c r="OG31" s="85"/>
      <c r="OH31" s="85"/>
      <c r="OI31" s="85"/>
      <c r="OJ31" s="85"/>
      <c r="OK31" s="85"/>
      <c r="OL31" s="85"/>
      <c r="OM31" s="85"/>
      <c r="ON31" s="85"/>
      <c r="OO31" s="85"/>
      <c r="OP31" s="85"/>
      <c r="OQ31" s="85"/>
      <c r="OR31" s="85"/>
      <c r="OS31" s="85"/>
      <c r="OT31" s="85"/>
      <c r="OU31" s="85"/>
      <c r="OV31" s="85"/>
      <c r="OW31" s="85"/>
      <c r="OX31" s="85"/>
      <c r="OY31" s="85"/>
      <c r="OZ31" s="85"/>
      <c r="PA31" s="85"/>
      <c r="PB31" s="85"/>
      <c r="PC31" s="85"/>
      <c r="PD31" s="85"/>
      <c r="PE31" s="85"/>
      <c r="PF31" s="85"/>
      <c r="PG31" s="85"/>
      <c r="PH31" s="85"/>
      <c r="PI31" s="85"/>
      <c r="PJ31" s="85"/>
      <c r="PK31" s="85"/>
      <c r="PL31" s="85"/>
      <c r="PM31" s="85"/>
      <c r="PN31" s="85"/>
      <c r="PO31" s="85"/>
      <c r="PP31" s="85"/>
      <c r="PQ31" s="85"/>
      <c r="PR31" s="85"/>
      <c r="PS31" s="85"/>
      <c r="PT31" s="85"/>
      <c r="PU31" s="85"/>
      <c r="PV31" s="85"/>
      <c r="PW31" s="85"/>
      <c r="PX31" s="85"/>
      <c r="PY31" s="85"/>
      <c r="PZ31" s="85"/>
      <c r="QA31" s="85"/>
      <c r="QB31" s="85"/>
      <c r="QC31" s="85"/>
      <c r="QD31" s="85"/>
      <c r="QE31" s="85"/>
      <c r="QF31" s="85"/>
      <c r="QG31" s="85"/>
      <c r="QH31" s="85"/>
      <c r="QI31" s="85"/>
      <c r="QJ31" s="85"/>
      <c r="QK31" s="85"/>
      <c r="QL31" s="85"/>
      <c r="QM31" s="85"/>
      <c r="QN31" s="85"/>
      <c r="QO31" s="85"/>
      <c r="QP31" s="85"/>
      <c r="QQ31" s="85"/>
      <c r="QR31" s="85"/>
      <c r="QS31" s="85"/>
      <c r="QT31" s="85"/>
      <c r="QU31" s="85"/>
      <c r="QV31" s="85"/>
      <c r="QW31" s="85"/>
      <c r="QX31" s="85"/>
      <c r="QY31" s="85"/>
      <c r="QZ31" s="85"/>
      <c r="RA31" s="85"/>
      <c r="RB31" s="85"/>
      <c r="RC31" s="85"/>
      <c r="RD31" s="85"/>
      <c r="RE31" s="85"/>
      <c r="RF31" s="85"/>
      <c r="RG31" s="85"/>
      <c r="RH31" s="85"/>
      <c r="RI31" s="85"/>
      <c r="RJ31" s="85"/>
      <c r="RK31" s="85"/>
      <c r="RL31" s="85"/>
      <c r="RM31" s="85"/>
      <c r="RN31" s="85"/>
      <c r="RO31" s="85"/>
      <c r="RP31" s="85"/>
      <c r="RQ31" s="85"/>
      <c r="RR31" s="85"/>
      <c r="RS31" s="85"/>
      <c r="RT31" s="85"/>
      <c r="RU31" s="85"/>
      <c r="RV31" s="85"/>
      <c r="RW31" s="85"/>
      <c r="RX31" s="85"/>
      <c r="RY31" s="85"/>
      <c r="RZ31" s="85"/>
      <c r="SA31" s="85"/>
      <c r="SB31" s="85"/>
      <c r="SC31" s="85"/>
      <c r="SD31" s="85"/>
      <c r="SE31" s="85"/>
      <c r="SF31" s="85"/>
      <c r="SG31" s="85"/>
      <c r="SH31" s="85"/>
      <c r="SI31" s="85"/>
      <c r="SJ31" s="85"/>
      <c r="SK31" s="85"/>
      <c r="SL31" s="85"/>
      <c r="SM31" s="85"/>
      <c r="SN31" s="85"/>
      <c r="SO31" s="85"/>
      <c r="SP31" s="85"/>
      <c r="SQ31" s="85"/>
      <c r="SR31" s="85"/>
      <c r="SS31" s="85"/>
      <c r="ST31" s="85"/>
      <c r="SU31" s="85"/>
      <c r="SV31" s="85"/>
      <c r="SW31" s="85"/>
      <c r="SX31" s="85"/>
      <c r="SY31" s="85"/>
      <c r="SZ31" s="85"/>
      <c r="TA31" s="85"/>
      <c r="TB31" s="85"/>
      <c r="TC31" s="85"/>
      <c r="TD31" s="85"/>
      <c r="TE31" s="85"/>
      <c r="TF31" s="85"/>
      <c r="TG31" s="85"/>
      <c r="TH31" s="85"/>
      <c r="TI31" s="85"/>
      <c r="TJ31" s="85"/>
      <c r="TK31" s="85"/>
      <c r="TL31" s="85"/>
      <c r="TM31" s="85"/>
      <c r="TN31" s="85"/>
      <c r="TO31" s="85"/>
      <c r="TP31" s="85"/>
      <c r="TQ31" s="85"/>
      <c r="TR31" s="85"/>
      <c r="TS31" s="85"/>
      <c r="TT31" s="85"/>
      <c r="TU31" s="85"/>
      <c r="TV31" s="85"/>
      <c r="TW31" s="85"/>
      <c r="TX31" s="85"/>
      <c r="TY31" s="85"/>
      <c r="TZ31" s="85"/>
      <c r="UA31" s="85"/>
      <c r="UB31" s="85"/>
      <c r="UC31" s="85"/>
      <c r="UD31" s="85"/>
      <c r="UE31" s="85"/>
      <c r="UF31" s="85"/>
      <c r="UG31" s="85"/>
      <c r="UH31" s="85"/>
      <c r="UI31" s="85"/>
      <c r="UJ31" s="85"/>
      <c r="UK31" s="85"/>
      <c r="UL31" s="85"/>
      <c r="UM31" s="85"/>
      <c r="UN31" s="85"/>
      <c r="UO31" s="85"/>
      <c r="UP31" s="85"/>
      <c r="UQ31" s="85"/>
      <c r="UR31" s="85"/>
      <c r="US31" s="85"/>
      <c r="UT31" s="85"/>
      <c r="UU31" s="85"/>
      <c r="UV31" s="85"/>
      <c r="UW31" s="85"/>
      <c r="UX31" s="85"/>
      <c r="UY31" s="85"/>
      <c r="UZ31" s="85"/>
      <c r="VA31" s="85"/>
      <c r="VB31" s="85"/>
      <c r="VC31" s="85"/>
      <c r="VD31" s="85"/>
      <c r="VE31" s="85"/>
      <c r="VF31" s="85"/>
      <c r="VG31" s="85"/>
      <c r="VH31" s="85"/>
      <c r="VI31" s="85"/>
      <c r="VJ31" s="85"/>
      <c r="VK31" s="85"/>
      <c r="VL31" s="85"/>
      <c r="VM31" s="85"/>
      <c r="VN31" s="85"/>
      <c r="VO31" s="85"/>
      <c r="VP31" s="85"/>
      <c r="VQ31" s="85"/>
      <c r="VR31" s="85"/>
      <c r="VS31" s="85"/>
      <c r="VT31" s="85"/>
      <c r="VU31" s="85"/>
      <c r="VV31" s="85"/>
      <c r="VW31" s="85"/>
      <c r="VX31" s="85"/>
      <c r="VY31" s="85"/>
      <c r="VZ31" s="85"/>
      <c r="WA31" s="85"/>
      <c r="WB31" s="85"/>
      <c r="WC31" s="85"/>
      <c r="WD31" s="85"/>
      <c r="WE31" s="85"/>
      <c r="WF31" s="85"/>
      <c r="WG31" s="85"/>
      <c r="WH31" s="85"/>
      <c r="WI31" s="85"/>
      <c r="WJ31" s="85"/>
      <c r="WK31" s="85"/>
      <c r="WL31" s="85"/>
      <c r="WM31" s="85"/>
      <c r="WN31" s="85"/>
      <c r="WO31" s="85"/>
      <c r="WP31" s="85"/>
      <c r="WQ31" s="85"/>
      <c r="WR31" s="85"/>
      <c r="WS31" s="85"/>
      <c r="WT31" s="85"/>
      <c r="WU31" s="85"/>
      <c r="WV31" s="85"/>
      <c r="WW31" s="85"/>
      <c r="WX31" s="85"/>
      <c r="WY31" s="85"/>
      <c r="WZ31" s="85"/>
      <c r="XA31" s="85"/>
      <c r="XB31" s="85"/>
      <c r="XC31" s="85"/>
      <c r="XD31" s="85"/>
      <c r="XE31" s="85"/>
      <c r="XF31" s="85"/>
      <c r="XG31" s="85"/>
      <c r="XH31" s="85"/>
      <c r="XI31" s="85"/>
      <c r="XJ31" s="85"/>
      <c r="XK31" s="85"/>
      <c r="XL31" s="85"/>
      <c r="XM31" s="85"/>
      <c r="XN31" s="85"/>
      <c r="XO31" s="85"/>
      <c r="XP31" s="85"/>
      <c r="XQ31" s="85"/>
      <c r="XR31" s="85"/>
      <c r="XS31" s="85"/>
      <c r="XT31" s="85"/>
      <c r="XU31" s="85"/>
      <c r="XV31" s="85"/>
      <c r="XW31" s="85"/>
      <c r="XX31" s="85"/>
      <c r="XY31" s="85"/>
      <c r="XZ31" s="85"/>
      <c r="YA31" s="85"/>
      <c r="YB31" s="85"/>
      <c r="YC31" s="85"/>
      <c r="YD31" s="85"/>
      <c r="YE31" s="85"/>
      <c r="YF31" s="85"/>
      <c r="YG31" s="85"/>
      <c r="YH31" s="85"/>
      <c r="YI31" s="85"/>
      <c r="YJ31" s="85"/>
      <c r="YK31" s="85"/>
      <c r="YL31" s="85"/>
      <c r="YM31" s="85"/>
      <c r="YN31" s="85"/>
      <c r="YO31" s="85"/>
      <c r="YP31" s="85"/>
      <c r="YQ31" s="85"/>
      <c r="YR31" s="85"/>
      <c r="YS31" s="85"/>
      <c r="YT31" s="85"/>
      <c r="YU31" s="85"/>
      <c r="YV31" s="85"/>
      <c r="YW31" s="85"/>
      <c r="YX31" s="85"/>
      <c r="YY31" s="85"/>
      <c r="YZ31" s="85"/>
      <c r="ZA31" s="85"/>
      <c r="ZB31" s="85"/>
      <c r="ZC31" s="85"/>
      <c r="ZD31" s="85"/>
      <c r="ZE31" s="85"/>
      <c r="ZF31" s="85"/>
      <c r="ZG31" s="85"/>
      <c r="ZH31" s="85"/>
      <c r="ZI31" s="85"/>
      <c r="ZJ31" s="85"/>
      <c r="ZK31" s="85"/>
      <c r="ZL31" s="85"/>
      <c r="ZM31" s="85"/>
      <c r="ZN31" s="85"/>
      <c r="ZO31" s="85"/>
      <c r="ZP31" s="85"/>
      <c r="ZQ31" s="85"/>
      <c r="ZR31" s="85"/>
      <c r="ZS31" s="85"/>
      <c r="ZT31" s="85"/>
      <c r="ZU31" s="85"/>
      <c r="ZV31" s="85"/>
      <c r="ZW31" s="85"/>
      <c r="ZX31" s="85"/>
      <c r="ZY31" s="85"/>
      <c r="ZZ31" s="85"/>
      <c r="AAA31" s="85"/>
      <c r="AAB31" s="85"/>
      <c r="AAC31" s="85"/>
      <c r="AAD31" s="85"/>
      <c r="AAE31" s="85"/>
      <c r="AAF31" s="85"/>
      <c r="AAG31" s="85"/>
      <c r="AAH31" s="85"/>
      <c r="AAI31" s="85"/>
      <c r="AAJ31" s="85"/>
      <c r="AAK31" s="85"/>
      <c r="AAL31" s="85"/>
      <c r="AAM31" s="85"/>
      <c r="AAN31" s="85"/>
      <c r="AAO31" s="85"/>
      <c r="AAP31" s="85"/>
      <c r="AAQ31" s="85"/>
      <c r="AAR31" s="85"/>
      <c r="AAS31" s="85"/>
      <c r="AAT31" s="85"/>
      <c r="AAU31" s="85"/>
      <c r="AAV31" s="85"/>
      <c r="AAW31" s="85"/>
      <c r="AAX31" s="85"/>
      <c r="AAY31" s="85"/>
      <c r="AAZ31" s="85"/>
      <c r="ABA31" s="85"/>
      <c r="ABB31" s="85"/>
      <c r="ABC31" s="85"/>
      <c r="ABD31" s="85"/>
      <c r="ABE31" s="85"/>
      <c r="ABF31" s="85"/>
      <c r="ABG31" s="85"/>
      <c r="ABH31" s="85"/>
      <c r="ABI31" s="85"/>
      <c r="ABJ31" s="85"/>
      <c r="ABK31" s="85"/>
      <c r="ABL31" s="85"/>
      <c r="ABM31" s="85"/>
      <c r="ABN31" s="85"/>
      <c r="ABO31" s="85"/>
      <c r="ABP31" s="85"/>
      <c r="ABQ31" s="85"/>
      <c r="ABR31" s="85"/>
      <c r="ABS31" s="85"/>
      <c r="ABT31" s="85"/>
      <c r="ABU31" s="85"/>
      <c r="ABV31" s="85"/>
      <c r="ABW31" s="85"/>
      <c r="ABX31" s="85"/>
      <c r="ABY31" s="85"/>
      <c r="ABZ31" s="85"/>
      <c r="ACA31" s="85"/>
      <c r="ACB31" s="85"/>
      <c r="ACC31" s="85"/>
      <c r="ACD31" s="85"/>
      <c r="ACE31" s="85"/>
      <c r="ACF31" s="85"/>
      <c r="ACG31" s="85"/>
      <c r="ACH31" s="85"/>
      <c r="ACI31" s="85"/>
      <c r="ACJ31" s="85"/>
      <c r="ACK31" s="85"/>
      <c r="ACL31" s="85"/>
      <c r="ACM31" s="85"/>
      <c r="ACN31" s="85"/>
      <c r="ACO31" s="85"/>
      <c r="ACP31" s="85"/>
      <c r="ACQ31" s="85"/>
      <c r="ACR31" s="85"/>
      <c r="ACS31" s="85"/>
      <c r="ACT31" s="85"/>
      <c r="ACU31" s="85"/>
      <c r="ACV31" s="85"/>
      <c r="ACW31" s="85"/>
      <c r="ACX31" s="85"/>
      <c r="ACY31" s="85"/>
      <c r="ACZ31" s="85"/>
      <c r="ADA31" s="85"/>
      <c r="ADB31" s="85"/>
      <c r="ADC31" s="85"/>
      <c r="ADD31" s="85"/>
      <c r="ADE31" s="85"/>
      <c r="ADF31" s="85"/>
      <c r="ADG31" s="85"/>
      <c r="ADH31" s="85"/>
      <c r="ADI31" s="85"/>
      <c r="ADJ31" s="85"/>
      <c r="ADK31" s="85"/>
      <c r="ADL31" s="85"/>
      <c r="ADM31" s="85"/>
      <c r="ADN31" s="85"/>
      <c r="ADO31" s="85"/>
      <c r="ADP31" s="85"/>
      <c r="ADQ31" s="85"/>
      <c r="ADR31" s="85"/>
      <c r="ADS31" s="85"/>
      <c r="ADT31" s="85"/>
      <c r="ADU31" s="85"/>
      <c r="ADV31" s="85"/>
      <c r="ADW31" s="85"/>
      <c r="ADX31" s="85"/>
      <c r="ADY31" s="85"/>
      <c r="ADZ31" s="85"/>
      <c r="AEA31" s="85"/>
      <c r="AEB31" s="85"/>
      <c r="AEC31" s="85"/>
      <c r="AED31" s="85"/>
      <c r="AEE31" s="85"/>
      <c r="AEF31" s="85"/>
      <c r="AEG31" s="85"/>
      <c r="AEH31" s="85"/>
      <c r="AEI31" s="85"/>
      <c r="AEJ31" s="85"/>
      <c r="AEK31" s="85"/>
      <c r="AEL31" s="85"/>
      <c r="AEM31" s="85"/>
      <c r="AEN31" s="85"/>
      <c r="AEO31" s="85"/>
      <c r="AEP31" s="85"/>
      <c r="AEQ31" s="85"/>
      <c r="AER31" s="85"/>
      <c r="AES31" s="85"/>
      <c r="AET31" s="85"/>
      <c r="AEU31" s="85"/>
      <c r="AEV31" s="85"/>
      <c r="AEW31" s="85"/>
      <c r="AEX31" s="85"/>
      <c r="AEY31" s="85"/>
      <c r="AEZ31" s="85"/>
      <c r="AFA31" s="85"/>
      <c r="AFB31" s="85"/>
      <c r="AFC31" s="85"/>
      <c r="AFD31" s="85"/>
      <c r="AFE31" s="85"/>
      <c r="AFF31" s="85"/>
      <c r="AFG31" s="85"/>
      <c r="AFH31" s="85"/>
      <c r="AFI31" s="85"/>
      <c r="AFJ31" s="85"/>
      <c r="AFK31" s="85"/>
      <c r="AFL31" s="85"/>
      <c r="AFM31" s="85"/>
      <c r="AFN31" s="85"/>
      <c r="AFO31" s="85"/>
      <c r="AFP31" s="85"/>
      <c r="AFQ31" s="85"/>
      <c r="AFR31" s="85"/>
      <c r="AFS31" s="85"/>
      <c r="AFT31" s="85"/>
      <c r="AFU31" s="85"/>
      <c r="AFV31" s="85"/>
      <c r="AFW31" s="85"/>
      <c r="AFX31" s="85"/>
      <c r="AFY31" s="85"/>
      <c r="AFZ31" s="85"/>
      <c r="AGA31" s="85"/>
      <c r="AGB31" s="85"/>
      <c r="AGC31" s="85"/>
      <c r="AGD31" s="85"/>
      <c r="AGE31" s="85"/>
      <c r="AGF31" s="85"/>
      <c r="AGG31" s="85"/>
      <c r="AGH31" s="85"/>
      <c r="AGI31" s="85"/>
      <c r="AGJ31" s="85"/>
      <c r="AGK31" s="85"/>
      <c r="AGL31" s="85"/>
      <c r="AGM31" s="85"/>
      <c r="AGN31" s="85"/>
      <c r="AGO31" s="85"/>
      <c r="AGP31" s="85"/>
      <c r="AGQ31" s="85"/>
      <c r="AGR31" s="85"/>
      <c r="AGS31" s="85"/>
      <c r="AGT31" s="85"/>
      <c r="AGU31" s="85"/>
      <c r="AGV31" s="85"/>
      <c r="AGW31" s="85"/>
      <c r="AGX31" s="85"/>
      <c r="AGY31" s="85"/>
      <c r="AGZ31" s="85"/>
      <c r="AHA31" s="85"/>
      <c r="AHB31" s="85"/>
      <c r="AHC31" s="85"/>
      <c r="AHD31" s="85"/>
      <c r="AHE31" s="85"/>
      <c r="AHF31" s="85"/>
      <c r="AHG31" s="85"/>
      <c r="AHH31" s="85"/>
      <c r="AHI31" s="85"/>
      <c r="AHJ31" s="85"/>
      <c r="AHK31" s="85"/>
      <c r="AHL31" s="85"/>
      <c r="AHM31" s="85"/>
      <c r="AHN31" s="85"/>
      <c r="AHO31" s="85"/>
      <c r="AHP31" s="85"/>
      <c r="AHQ31" s="85"/>
      <c r="AHR31" s="85"/>
      <c r="AHS31" s="85"/>
      <c r="AHT31" s="85"/>
      <c r="AHU31" s="85"/>
      <c r="AHV31" s="85"/>
      <c r="AHW31" s="85"/>
      <c r="AHX31" s="85"/>
      <c r="AHY31" s="85"/>
      <c r="AHZ31" s="85"/>
      <c r="AIA31" s="85"/>
      <c r="AIB31" s="85"/>
      <c r="AIC31" s="85"/>
      <c r="AID31" s="85"/>
      <c r="AIE31" s="85"/>
      <c r="AIF31" s="85"/>
      <c r="AIG31" s="85"/>
      <c r="AIH31" s="85"/>
      <c r="AII31" s="85"/>
      <c r="AIJ31" s="85"/>
      <c r="AIK31" s="85"/>
      <c r="AIL31" s="85"/>
      <c r="AIM31" s="85"/>
      <c r="AIN31" s="85"/>
      <c r="AIO31" s="85"/>
      <c r="AIP31" s="85"/>
      <c r="AIQ31" s="85"/>
      <c r="AIR31" s="85"/>
      <c r="AIS31" s="85"/>
      <c r="AIT31" s="85"/>
      <c r="AIU31" s="85"/>
      <c r="AIV31" s="85"/>
      <c r="AIW31" s="85"/>
      <c r="AIX31" s="85"/>
      <c r="AIY31" s="85"/>
      <c r="AIZ31" s="85"/>
      <c r="AJA31" s="85"/>
      <c r="AJB31" s="85"/>
      <c r="AJC31" s="85"/>
      <c r="AJD31" s="85"/>
      <c r="AJE31" s="85"/>
      <c r="AJF31" s="85"/>
      <c r="AJG31" s="85"/>
      <c r="AJH31" s="85"/>
      <c r="AJI31" s="85"/>
      <c r="AJJ31" s="85"/>
      <c r="AJK31" s="85"/>
      <c r="AJL31" s="85"/>
      <c r="AJM31" s="85"/>
      <c r="AJN31" s="85"/>
      <c r="AJO31" s="85"/>
      <c r="AJP31" s="85"/>
      <c r="AJQ31" s="85"/>
      <c r="AJR31" s="85"/>
      <c r="AJS31" s="85"/>
      <c r="AJT31" s="85"/>
      <c r="AJU31" s="85"/>
      <c r="AJV31" s="85"/>
      <c r="AJW31" s="85"/>
      <c r="AJX31" s="85"/>
      <c r="AJY31" s="85"/>
      <c r="AJZ31" s="85"/>
      <c r="AKA31" s="85"/>
      <c r="AKB31" s="85"/>
      <c r="AKC31" s="85"/>
      <c r="AKD31" s="85"/>
      <c r="AKE31" s="85"/>
      <c r="AKF31" s="85"/>
      <c r="AKG31" s="85"/>
      <c r="AKH31" s="85"/>
      <c r="AKI31" s="85"/>
      <c r="AKJ31" s="85"/>
      <c r="AKK31" s="85"/>
      <c r="AKL31" s="85"/>
      <c r="AKM31" s="85"/>
      <c r="AKN31" s="85"/>
      <c r="AKO31" s="85"/>
      <c r="AKP31" s="85"/>
      <c r="AKQ31" s="85"/>
      <c r="AKR31" s="85"/>
      <c r="AKS31" s="85"/>
      <c r="AKT31" s="85"/>
      <c r="AKU31" s="85"/>
      <c r="AKV31" s="85"/>
      <c r="AKW31" s="85"/>
      <c r="AKX31" s="85"/>
      <c r="AKY31" s="85"/>
      <c r="AKZ31" s="85"/>
      <c r="ALA31" s="85"/>
      <c r="ALB31" s="85"/>
      <c r="ALC31" s="85"/>
      <c r="ALD31" s="85"/>
      <c r="ALE31" s="85"/>
      <c r="ALF31" s="85"/>
      <c r="ALG31" s="85"/>
      <c r="ALH31" s="85"/>
      <c r="ALI31" s="85"/>
      <c r="ALJ31" s="85"/>
      <c r="ALK31" s="85"/>
      <c r="ALL31" s="85"/>
      <c r="ALM31" s="85"/>
      <c r="ALN31" s="85"/>
      <c r="ALO31" s="85"/>
      <c r="ALP31" s="85"/>
      <c r="ALQ31" s="85"/>
      <c r="ALR31" s="85"/>
      <c r="ALS31" s="85"/>
      <c r="ALT31" s="85"/>
      <c r="ALU31" s="85"/>
      <c r="ALV31" s="85"/>
      <c r="ALW31" s="85"/>
      <c r="ALX31" s="85"/>
      <c r="ALY31" s="85"/>
      <c r="ALZ31" s="85"/>
      <c r="AMA31" s="85"/>
      <c r="AMB31" s="85"/>
      <c r="AMC31" s="85"/>
      <c r="AMD31" s="85"/>
      <c r="AME31" s="85"/>
      <c r="AMF31" s="85"/>
      <c r="AMG31" s="85"/>
      <c r="AMH31" s="85"/>
      <c r="AMI31" s="85"/>
      <c r="AMJ31" s="85"/>
      <c r="AMK31" s="85"/>
      <c r="AML31" s="85"/>
      <c r="AMM31" s="85"/>
    </row>
    <row r="32" spans="1:1027" s="2" customFormat="1" ht="50.1" customHeight="1">
      <c r="A32" s="15">
        <v>24</v>
      </c>
      <c r="B32" s="15" t="s">
        <v>46</v>
      </c>
      <c r="C32" s="16" t="s">
        <v>41</v>
      </c>
      <c r="D32" s="16">
        <v>103</v>
      </c>
      <c r="E32" s="15">
        <v>660</v>
      </c>
      <c r="F32" s="15">
        <v>151.04</v>
      </c>
      <c r="G32" s="17">
        <v>8.1300000000000008</v>
      </c>
      <c r="H32" s="17">
        <v>0</v>
      </c>
      <c r="I32" s="15" t="s">
        <v>47</v>
      </c>
      <c r="J32" s="15" t="s">
        <v>47</v>
      </c>
      <c r="K32" s="15">
        <v>112.81</v>
      </c>
      <c r="L32" s="36">
        <f t="shared" si="0"/>
        <v>1214.28684</v>
      </c>
      <c r="M32" s="15">
        <v>50.1</v>
      </c>
      <c r="N32" s="38">
        <f>M32*N$8</f>
        <v>539.27639999999997</v>
      </c>
      <c r="O32" s="37">
        <f t="shared" si="17"/>
        <v>194.18</v>
      </c>
      <c r="P32" s="37">
        <f t="shared" si="10"/>
        <v>279.947381627916</v>
      </c>
      <c r="Q32" s="18">
        <f t="shared" si="2"/>
        <v>3013.3536158428801</v>
      </c>
      <c r="R32" s="15">
        <v>90.44</v>
      </c>
      <c r="S32" s="15">
        <v>92.99</v>
      </c>
      <c r="T32" s="15">
        <v>10.75</v>
      </c>
      <c r="U32" s="37">
        <f t="shared" si="3"/>
        <v>194.18</v>
      </c>
      <c r="V32" s="36">
        <f t="shared" si="4"/>
        <v>973.49616000000003</v>
      </c>
      <c r="W32" s="36">
        <f t="shared" si="5"/>
        <v>1000.94436</v>
      </c>
      <c r="X32" s="36">
        <f t="shared" si="6"/>
        <v>115.71299999999999</v>
      </c>
      <c r="Y32" s="17">
        <f t="shared" si="7"/>
        <v>2090.1535199999998</v>
      </c>
      <c r="Z32" s="67">
        <v>2090</v>
      </c>
      <c r="AA32" s="37">
        <f t="shared" si="8"/>
        <v>117.03738162791601</v>
      </c>
      <c r="AB32" s="38">
        <f t="shared" si="9"/>
        <v>1259.7903758428799</v>
      </c>
      <c r="AC32" s="15"/>
      <c r="AD32" s="38">
        <f t="shared" si="23"/>
        <v>1625.79456</v>
      </c>
      <c r="AE32" s="17">
        <v>8.1300000000000008</v>
      </c>
      <c r="AF32" s="38">
        <f t="shared" si="24"/>
        <v>87.511319999999998</v>
      </c>
      <c r="AG32" s="18">
        <v>1</v>
      </c>
      <c r="AH32" s="87" t="s">
        <v>43</v>
      </c>
      <c r="AI32" s="83">
        <v>23.38</v>
      </c>
      <c r="AJ32" s="38">
        <f t="shared" si="25"/>
        <v>251.66231999999999</v>
      </c>
      <c r="AK32" s="84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  <c r="IU32" s="85"/>
      <c r="IV32" s="85"/>
      <c r="IW32" s="85"/>
      <c r="IX32" s="85"/>
      <c r="IY32" s="85"/>
      <c r="IZ32" s="85"/>
      <c r="JA32" s="85"/>
      <c r="JB32" s="85"/>
      <c r="JC32" s="85"/>
      <c r="JD32" s="85"/>
      <c r="JE32" s="85"/>
      <c r="JF32" s="85"/>
      <c r="JG32" s="85"/>
      <c r="JH32" s="85"/>
      <c r="JI32" s="85"/>
      <c r="JJ32" s="85"/>
      <c r="JK32" s="85"/>
      <c r="JL32" s="85"/>
      <c r="JM32" s="85"/>
      <c r="JN32" s="85"/>
      <c r="JO32" s="85"/>
      <c r="JP32" s="85"/>
      <c r="JQ32" s="85"/>
      <c r="JR32" s="85"/>
      <c r="JS32" s="85"/>
      <c r="JT32" s="85"/>
      <c r="JU32" s="85"/>
      <c r="JV32" s="85"/>
      <c r="JW32" s="85"/>
      <c r="JX32" s="85"/>
      <c r="JY32" s="85"/>
      <c r="JZ32" s="85"/>
      <c r="KA32" s="85"/>
      <c r="KB32" s="85"/>
      <c r="KC32" s="85"/>
      <c r="KD32" s="85"/>
      <c r="KE32" s="85"/>
      <c r="KF32" s="85"/>
      <c r="KG32" s="85"/>
      <c r="KH32" s="85"/>
      <c r="KI32" s="85"/>
      <c r="KJ32" s="85"/>
      <c r="KK32" s="85"/>
      <c r="KL32" s="85"/>
      <c r="KM32" s="85"/>
      <c r="KN32" s="85"/>
      <c r="KO32" s="85"/>
      <c r="KP32" s="85"/>
      <c r="KQ32" s="85"/>
      <c r="KR32" s="85"/>
      <c r="KS32" s="85"/>
      <c r="KT32" s="85"/>
      <c r="KU32" s="85"/>
      <c r="KV32" s="85"/>
      <c r="KW32" s="85"/>
      <c r="KX32" s="85"/>
      <c r="KY32" s="85"/>
      <c r="KZ32" s="85"/>
      <c r="LA32" s="85"/>
      <c r="LB32" s="85"/>
      <c r="LC32" s="85"/>
      <c r="LD32" s="85"/>
      <c r="LE32" s="85"/>
      <c r="LF32" s="85"/>
      <c r="LG32" s="85"/>
      <c r="LH32" s="85"/>
      <c r="LI32" s="85"/>
      <c r="LJ32" s="85"/>
      <c r="LK32" s="85"/>
      <c r="LL32" s="85"/>
      <c r="LM32" s="85"/>
      <c r="LN32" s="85"/>
      <c r="LO32" s="85"/>
      <c r="LP32" s="85"/>
      <c r="LQ32" s="85"/>
      <c r="LR32" s="85"/>
      <c r="LS32" s="85"/>
      <c r="LT32" s="85"/>
      <c r="LU32" s="85"/>
      <c r="LV32" s="85"/>
      <c r="LW32" s="85"/>
      <c r="LX32" s="85"/>
      <c r="LY32" s="85"/>
      <c r="LZ32" s="85"/>
      <c r="MA32" s="85"/>
      <c r="MB32" s="85"/>
      <c r="MC32" s="85"/>
      <c r="MD32" s="85"/>
      <c r="ME32" s="85"/>
      <c r="MF32" s="85"/>
      <c r="MG32" s="85"/>
      <c r="MH32" s="85"/>
      <c r="MI32" s="85"/>
      <c r="MJ32" s="85"/>
      <c r="MK32" s="85"/>
      <c r="ML32" s="85"/>
      <c r="MM32" s="85"/>
      <c r="MN32" s="85"/>
      <c r="MO32" s="85"/>
      <c r="MP32" s="85"/>
      <c r="MQ32" s="85"/>
      <c r="MR32" s="85"/>
      <c r="MS32" s="85"/>
      <c r="MT32" s="85"/>
      <c r="MU32" s="85"/>
      <c r="MV32" s="85"/>
      <c r="MW32" s="85"/>
      <c r="MX32" s="85"/>
      <c r="MY32" s="85"/>
      <c r="MZ32" s="85"/>
      <c r="NA32" s="85"/>
      <c r="NB32" s="85"/>
      <c r="NC32" s="85"/>
      <c r="ND32" s="85"/>
      <c r="NE32" s="85"/>
      <c r="NF32" s="85"/>
      <c r="NG32" s="85"/>
      <c r="NH32" s="85"/>
      <c r="NI32" s="85"/>
      <c r="NJ32" s="85"/>
      <c r="NK32" s="85"/>
      <c r="NL32" s="85"/>
      <c r="NM32" s="85"/>
      <c r="NN32" s="85"/>
      <c r="NO32" s="85"/>
      <c r="NP32" s="85"/>
      <c r="NQ32" s="85"/>
      <c r="NR32" s="85"/>
      <c r="NS32" s="85"/>
      <c r="NT32" s="85"/>
      <c r="NU32" s="85"/>
      <c r="NV32" s="85"/>
      <c r="NW32" s="85"/>
      <c r="NX32" s="85"/>
      <c r="NY32" s="85"/>
      <c r="NZ32" s="85"/>
      <c r="OA32" s="85"/>
      <c r="OB32" s="85"/>
      <c r="OC32" s="85"/>
      <c r="OD32" s="85"/>
      <c r="OE32" s="85"/>
      <c r="OF32" s="85"/>
      <c r="OG32" s="85"/>
      <c r="OH32" s="85"/>
      <c r="OI32" s="85"/>
      <c r="OJ32" s="85"/>
      <c r="OK32" s="85"/>
      <c r="OL32" s="85"/>
      <c r="OM32" s="85"/>
      <c r="ON32" s="85"/>
      <c r="OO32" s="85"/>
      <c r="OP32" s="85"/>
      <c r="OQ32" s="85"/>
      <c r="OR32" s="85"/>
      <c r="OS32" s="85"/>
      <c r="OT32" s="85"/>
      <c r="OU32" s="85"/>
      <c r="OV32" s="85"/>
      <c r="OW32" s="85"/>
      <c r="OX32" s="85"/>
      <c r="OY32" s="85"/>
      <c r="OZ32" s="85"/>
      <c r="PA32" s="85"/>
      <c r="PB32" s="85"/>
      <c r="PC32" s="85"/>
      <c r="PD32" s="85"/>
      <c r="PE32" s="85"/>
      <c r="PF32" s="85"/>
      <c r="PG32" s="85"/>
      <c r="PH32" s="85"/>
      <c r="PI32" s="85"/>
      <c r="PJ32" s="85"/>
      <c r="PK32" s="85"/>
      <c r="PL32" s="85"/>
      <c r="PM32" s="85"/>
      <c r="PN32" s="85"/>
      <c r="PO32" s="85"/>
      <c r="PP32" s="85"/>
      <c r="PQ32" s="85"/>
      <c r="PR32" s="85"/>
      <c r="PS32" s="85"/>
      <c r="PT32" s="85"/>
      <c r="PU32" s="85"/>
      <c r="PV32" s="85"/>
      <c r="PW32" s="85"/>
      <c r="PX32" s="85"/>
      <c r="PY32" s="85"/>
      <c r="PZ32" s="85"/>
      <c r="QA32" s="85"/>
      <c r="QB32" s="85"/>
      <c r="QC32" s="85"/>
      <c r="QD32" s="85"/>
      <c r="QE32" s="85"/>
      <c r="QF32" s="85"/>
      <c r="QG32" s="85"/>
      <c r="QH32" s="85"/>
      <c r="QI32" s="85"/>
      <c r="QJ32" s="85"/>
      <c r="QK32" s="85"/>
      <c r="QL32" s="85"/>
      <c r="QM32" s="85"/>
      <c r="QN32" s="85"/>
      <c r="QO32" s="85"/>
      <c r="QP32" s="85"/>
      <c r="QQ32" s="85"/>
      <c r="QR32" s="85"/>
      <c r="QS32" s="85"/>
      <c r="QT32" s="85"/>
      <c r="QU32" s="85"/>
      <c r="QV32" s="85"/>
      <c r="QW32" s="85"/>
      <c r="QX32" s="85"/>
      <c r="QY32" s="85"/>
      <c r="QZ32" s="85"/>
      <c r="RA32" s="85"/>
      <c r="RB32" s="85"/>
      <c r="RC32" s="85"/>
      <c r="RD32" s="85"/>
      <c r="RE32" s="85"/>
      <c r="RF32" s="85"/>
      <c r="RG32" s="85"/>
      <c r="RH32" s="85"/>
      <c r="RI32" s="85"/>
      <c r="RJ32" s="85"/>
      <c r="RK32" s="85"/>
      <c r="RL32" s="85"/>
      <c r="RM32" s="85"/>
      <c r="RN32" s="85"/>
      <c r="RO32" s="85"/>
      <c r="RP32" s="85"/>
      <c r="RQ32" s="85"/>
      <c r="RR32" s="85"/>
      <c r="RS32" s="85"/>
      <c r="RT32" s="85"/>
      <c r="RU32" s="85"/>
      <c r="RV32" s="85"/>
      <c r="RW32" s="85"/>
      <c r="RX32" s="85"/>
      <c r="RY32" s="85"/>
      <c r="RZ32" s="85"/>
      <c r="SA32" s="85"/>
      <c r="SB32" s="85"/>
      <c r="SC32" s="85"/>
      <c r="SD32" s="85"/>
      <c r="SE32" s="85"/>
      <c r="SF32" s="85"/>
      <c r="SG32" s="85"/>
      <c r="SH32" s="85"/>
      <c r="SI32" s="85"/>
      <c r="SJ32" s="85"/>
      <c r="SK32" s="85"/>
      <c r="SL32" s="85"/>
      <c r="SM32" s="85"/>
      <c r="SN32" s="85"/>
      <c r="SO32" s="85"/>
      <c r="SP32" s="85"/>
      <c r="SQ32" s="85"/>
      <c r="SR32" s="85"/>
      <c r="SS32" s="85"/>
      <c r="ST32" s="85"/>
      <c r="SU32" s="85"/>
      <c r="SV32" s="85"/>
      <c r="SW32" s="85"/>
      <c r="SX32" s="85"/>
      <c r="SY32" s="85"/>
      <c r="SZ32" s="85"/>
      <c r="TA32" s="85"/>
      <c r="TB32" s="85"/>
      <c r="TC32" s="85"/>
      <c r="TD32" s="85"/>
      <c r="TE32" s="85"/>
      <c r="TF32" s="85"/>
      <c r="TG32" s="85"/>
      <c r="TH32" s="85"/>
      <c r="TI32" s="85"/>
      <c r="TJ32" s="85"/>
      <c r="TK32" s="85"/>
      <c r="TL32" s="85"/>
      <c r="TM32" s="85"/>
      <c r="TN32" s="85"/>
      <c r="TO32" s="85"/>
      <c r="TP32" s="85"/>
      <c r="TQ32" s="85"/>
      <c r="TR32" s="85"/>
      <c r="TS32" s="85"/>
      <c r="TT32" s="85"/>
      <c r="TU32" s="85"/>
      <c r="TV32" s="85"/>
      <c r="TW32" s="85"/>
      <c r="TX32" s="85"/>
      <c r="TY32" s="85"/>
      <c r="TZ32" s="85"/>
      <c r="UA32" s="85"/>
      <c r="UB32" s="85"/>
      <c r="UC32" s="85"/>
      <c r="UD32" s="85"/>
      <c r="UE32" s="85"/>
      <c r="UF32" s="85"/>
      <c r="UG32" s="85"/>
      <c r="UH32" s="85"/>
      <c r="UI32" s="85"/>
      <c r="UJ32" s="85"/>
      <c r="UK32" s="85"/>
      <c r="UL32" s="85"/>
      <c r="UM32" s="85"/>
      <c r="UN32" s="85"/>
      <c r="UO32" s="85"/>
      <c r="UP32" s="85"/>
      <c r="UQ32" s="85"/>
      <c r="UR32" s="85"/>
      <c r="US32" s="85"/>
      <c r="UT32" s="85"/>
      <c r="UU32" s="85"/>
      <c r="UV32" s="85"/>
      <c r="UW32" s="85"/>
      <c r="UX32" s="85"/>
      <c r="UY32" s="85"/>
      <c r="UZ32" s="85"/>
      <c r="VA32" s="85"/>
      <c r="VB32" s="85"/>
      <c r="VC32" s="85"/>
      <c r="VD32" s="85"/>
      <c r="VE32" s="85"/>
      <c r="VF32" s="85"/>
      <c r="VG32" s="85"/>
      <c r="VH32" s="85"/>
      <c r="VI32" s="85"/>
      <c r="VJ32" s="85"/>
      <c r="VK32" s="85"/>
      <c r="VL32" s="85"/>
      <c r="VM32" s="85"/>
      <c r="VN32" s="85"/>
      <c r="VO32" s="85"/>
      <c r="VP32" s="85"/>
      <c r="VQ32" s="85"/>
      <c r="VR32" s="85"/>
      <c r="VS32" s="85"/>
      <c r="VT32" s="85"/>
      <c r="VU32" s="85"/>
      <c r="VV32" s="85"/>
      <c r="VW32" s="85"/>
      <c r="VX32" s="85"/>
      <c r="VY32" s="85"/>
      <c r="VZ32" s="85"/>
      <c r="WA32" s="85"/>
      <c r="WB32" s="85"/>
      <c r="WC32" s="85"/>
      <c r="WD32" s="85"/>
      <c r="WE32" s="85"/>
      <c r="WF32" s="85"/>
      <c r="WG32" s="85"/>
      <c r="WH32" s="85"/>
      <c r="WI32" s="85"/>
      <c r="WJ32" s="85"/>
      <c r="WK32" s="85"/>
      <c r="WL32" s="85"/>
      <c r="WM32" s="85"/>
      <c r="WN32" s="85"/>
      <c r="WO32" s="85"/>
      <c r="WP32" s="85"/>
      <c r="WQ32" s="85"/>
      <c r="WR32" s="85"/>
      <c r="WS32" s="85"/>
      <c r="WT32" s="85"/>
      <c r="WU32" s="85"/>
      <c r="WV32" s="85"/>
      <c r="WW32" s="85"/>
      <c r="WX32" s="85"/>
      <c r="WY32" s="85"/>
      <c r="WZ32" s="85"/>
      <c r="XA32" s="85"/>
      <c r="XB32" s="85"/>
      <c r="XC32" s="85"/>
      <c r="XD32" s="85"/>
      <c r="XE32" s="85"/>
      <c r="XF32" s="85"/>
      <c r="XG32" s="85"/>
      <c r="XH32" s="85"/>
      <c r="XI32" s="85"/>
      <c r="XJ32" s="85"/>
      <c r="XK32" s="85"/>
      <c r="XL32" s="85"/>
      <c r="XM32" s="85"/>
      <c r="XN32" s="85"/>
      <c r="XO32" s="85"/>
      <c r="XP32" s="85"/>
      <c r="XQ32" s="85"/>
      <c r="XR32" s="85"/>
      <c r="XS32" s="85"/>
      <c r="XT32" s="85"/>
      <c r="XU32" s="85"/>
      <c r="XV32" s="85"/>
      <c r="XW32" s="85"/>
      <c r="XX32" s="85"/>
      <c r="XY32" s="85"/>
      <c r="XZ32" s="85"/>
      <c r="YA32" s="85"/>
      <c r="YB32" s="85"/>
      <c r="YC32" s="85"/>
      <c r="YD32" s="85"/>
      <c r="YE32" s="85"/>
      <c r="YF32" s="85"/>
      <c r="YG32" s="85"/>
      <c r="YH32" s="85"/>
      <c r="YI32" s="85"/>
      <c r="YJ32" s="85"/>
      <c r="YK32" s="85"/>
      <c r="YL32" s="85"/>
      <c r="YM32" s="85"/>
      <c r="YN32" s="85"/>
      <c r="YO32" s="85"/>
      <c r="YP32" s="85"/>
      <c r="YQ32" s="85"/>
      <c r="YR32" s="85"/>
      <c r="YS32" s="85"/>
      <c r="YT32" s="85"/>
      <c r="YU32" s="85"/>
      <c r="YV32" s="85"/>
      <c r="YW32" s="85"/>
      <c r="YX32" s="85"/>
      <c r="YY32" s="85"/>
      <c r="YZ32" s="85"/>
      <c r="ZA32" s="85"/>
      <c r="ZB32" s="85"/>
      <c r="ZC32" s="85"/>
      <c r="ZD32" s="85"/>
      <c r="ZE32" s="85"/>
      <c r="ZF32" s="85"/>
      <c r="ZG32" s="85"/>
      <c r="ZH32" s="85"/>
      <c r="ZI32" s="85"/>
      <c r="ZJ32" s="85"/>
      <c r="ZK32" s="85"/>
      <c r="ZL32" s="85"/>
      <c r="ZM32" s="85"/>
      <c r="ZN32" s="85"/>
      <c r="ZO32" s="85"/>
      <c r="ZP32" s="85"/>
      <c r="ZQ32" s="85"/>
      <c r="ZR32" s="85"/>
      <c r="ZS32" s="85"/>
      <c r="ZT32" s="85"/>
      <c r="ZU32" s="85"/>
      <c r="ZV32" s="85"/>
      <c r="ZW32" s="85"/>
      <c r="ZX32" s="85"/>
      <c r="ZY32" s="85"/>
      <c r="ZZ32" s="85"/>
      <c r="AAA32" s="85"/>
      <c r="AAB32" s="85"/>
      <c r="AAC32" s="85"/>
      <c r="AAD32" s="85"/>
      <c r="AAE32" s="85"/>
      <c r="AAF32" s="85"/>
      <c r="AAG32" s="85"/>
      <c r="AAH32" s="85"/>
      <c r="AAI32" s="85"/>
      <c r="AAJ32" s="85"/>
      <c r="AAK32" s="85"/>
      <c r="AAL32" s="85"/>
      <c r="AAM32" s="85"/>
      <c r="AAN32" s="85"/>
      <c r="AAO32" s="85"/>
      <c r="AAP32" s="85"/>
      <c r="AAQ32" s="85"/>
      <c r="AAR32" s="85"/>
      <c r="AAS32" s="85"/>
      <c r="AAT32" s="85"/>
      <c r="AAU32" s="85"/>
      <c r="AAV32" s="85"/>
      <c r="AAW32" s="85"/>
      <c r="AAX32" s="85"/>
      <c r="AAY32" s="85"/>
      <c r="AAZ32" s="85"/>
      <c r="ABA32" s="85"/>
      <c r="ABB32" s="85"/>
      <c r="ABC32" s="85"/>
      <c r="ABD32" s="85"/>
      <c r="ABE32" s="85"/>
      <c r="ABF32" s="85"/>
      <c r="ABG32" s="85"/>
      <c r="ABH32" s="85"/>
      <c r="ABI32" s="85"/>
      <c r="ABJ32" s="85"/>
      <c r="ABK32" s="85"/>
      <c r="ABL32" s="85"/>
      <c r="ABM32" s="85"/>
      <c r="ABN32" s="85"/>
      <c r="ABO32" s="85"/>
      <c r="ABP32" s="85"/>
      <c r="ABQ32" s="85"/>
      <c r="ABR32" s="85"/>
      <c r="ABS32" s="85"/>
      <c r="ABT32" s="85"/>
      <c r="ABU32" s="85"/>
      <c r="ABV32" s="85"/>
      <c r="ABW32" s="85"/>
      <c r="ABX32" s="85"/>
      <c r="ABY32" s="85"/>
      <c r="ABZ32" s="85"/>
      <c r="ACA32" s="85"/>
      <c r="ACB32" s="85"/>
      <c r="ACC32" s="85"/>
      <c r="ACD32" s="85"/>
      <c r="ACE32" s="85"/>
      <c r="ACF32" s="85"/>
      <c r="ACG32" s="85"/>
      <c r="ACH32" s="85"/>
      <c r="ACI32" s="85"/>
      <c r="ACJ32" s="85"/>
      <c r="ACK32" s="85"/>
      <c r="ACL32" s="85"/>
      <c r="ACM32" s="85"/>
      <c r="ACN32" s="85"/>
      <c r="ACO32" s="85"/>
      <c r="ACP32" s="85"/>
      <c r="ACQ32" s="85"/>
      <c r="ACR32" s="85"/>
      <c r="ACS32" s="85"/>
      <c r="ACT32" s="85"/>
      <c r="ACU32" s="85"/>
      <c r="ACV32" s="85"/>
      <c r="ACW32" s="85"/>
      <c r="ACX32" s="85"/>
      <c r="ACY32" s="85"/>
      <c r="ACZ32" s="85"/>
      <c r="ADA32" s="85"/>
      <c r="ADB32" s="85"/>
      <c r="ADC32" s="85"/>
      <c r="ADD32" s="85"/>
      <c r="ADE32" s="85"/>
      <c r="ADF32" s="85"/>
      <c r="ADG32" s="85"/>
      <c r="ADH32" s="85"/>
      <c r="ADI32" s="85"/>
      <c r="ADJ32" s="85"/>
      <c r="ADK32" s="85"/>
      <c r="ADL32" s="85"/>
      <c r="ADM32" s="85"/>
      <c r="ADN32" s="85"/>
      <c r="ADO32" s="85"/>
      <c r="ADP32" s="85"/>
      <c r="ADQ32" s="85"/>
      <c r="ADR32" s="85"/>
      <c r="ADS32" s="85"/>
      <c r="ADT32" s="85"/>
      <c r="ADU32" s="85"/>
      <c r="ADV32" s="85"/>
      <c r="ADW32" s="85"/>
      <c r="ADX32" s="85"/>
      <c r="ADY32" s="85"/>
      <c r="ADZ32" s="85"/>
      <c r="AEA32" s="85"/>
      <c r="AEB32" s="85"/>
      <c r="AEC32" s="85"/>
      <c r="AED32" s="85"/>
      <c r="AEE32" s="85"/>
      <c r="AEF32" s="85"/>
      <c r="AEG32" s="85"/>
      <c r="AEH32" s="85"/>
      <c r="AEI32" s="85"/>
      <c r="AEJ32" s="85"/>
      <c r="AEK32" s="85"/>
      <c r="AEL32" s="85"/>
      <c r="AEM32" s="85"/>
      <c r="AEN32" s="85"/>
      <c r="AEO32" s="85"/>
      <c r="AEP32" s="85"/>
      <c r="AEQ32" s="85"/>
      <c r="AER32" s="85"/>
      <c r="AES32" s="85"/>
      <c r="AET32" s="85"/>
      <c r="AEU32" s="85"/>
      <c r="AEV32" s="85"/>
      <c r="AEW32" s="85"/>
      <c r="AEX32" s="85"/>
      <c r="AEY32" s="85"/>
      <c r="AEZ32" s="85"/>
      <c r="AFA32" s="85"/>
      <c r="AFB32" s="85"/>
      <c r="AFC32" s="85"/>
      <c r="AFD32" s="85"/>
      <c r="AFE32" s="85"/>
      <c r="AFF32" s="85"/>
      <c r="AFG32" s="85"/>
      <c r="AFH32" s="85"/>
      <c r="AFI32" s="85"/>
      <c r="AFJ32" s="85"/>
      <c r="AFK32" s="85"/>
      <c r="AFL32" s="85"/>
      <c r="AFM32" s="85"/>
      <c r="AFN32" s="85"/>
      <c r="AFO32" s="85"/>
      <c r="AFP32" s="85"/>
      <c r="AFQ32" s="85"/>
      <c r="AFR32" s="85"/>
      <c r="AFS32" s="85"/>
      <c r="AFT32" s="85"/>
      <c r="AFU32" s="85"/>
      <c r="AFV32" s="85"/>
      <c r="AFW32" s="85"/>
      <c r="AFX32" s="85"/>
      <c r="AFY32" s="85"/>
      <c r="AFZ32" s="85"/>
      <c r="AGA32" s="85"/>
      <c r="AGB32" s="85"/>
      <c r="AGC32" s="85"/>
      <c r="AGD32" s="85"/>
      <c r="AGE32" s="85"/>
      <c r="AGF32" s="85"/>
      <c r="AGG32" s="85"/>
      <c r="AGH32" s="85"/>
      <c r="AGI32" s="85"/>
      <c r="AGJ32" s="85"/>
      <c r="AGK32" s="85"/>
      <c r="AGL32" s="85"/>
      <c r="AGM32" s="85"/>
      <c r="AGN32" s="85"/>
      <c r="AGO32" s="85"/>
      <c r="AGP32" s="85"/>
      <c r="AGQ32" s="85"/>
      <c r="AGR32" s="85"/>
      <c r="AGS32" s="85"/>
      <c r="AGT32" s="85"/>
      <c r="AGU32" s="85"/>
      <c r="AGV32" s="85"/>
      <c r="AGW32" s="85"/>
      <c r="AGX32" s="85"/>
      <c r="AGY32" s="85"/>
      <c r="AGZ32" s="85"/>
      <c r="AHA32" s="85"/>
      <c r="AHB32" s="85"/>
      <c r="AHC32" s="85"/>
      <c r="AHD32" s="85"/>
      <c r="AHE32" s="85"/>
      <c r="AHF32" s="85"/>
      <c r="AHG32" s="85"/>
      <c r="AHH32" s="85"/>
      <c r="AHI32" s="85"/>
      <c r="AHJ32" s="85"/>
      <c r="AHK32" s="85"/>
      <c r="AHL32" s="85"/>
      <c r="AHM32" s="85"/>
      <c r="AHN32" s="85"/>
      <c r="AHO32" s="85"/>
      <c r="AHP32" s="85"/>
      <c r="AHQ32" s="85"/>
      <c r="AHR32" s="85"/>
      <c r="AHS32" s="85"/>
      <c r="AHT32" s="85"/>
      <c r="AHU32" s="85"/>
      <c r="AHV32" s="85"/>
      <c r="AHW32" s="85"/>
      <c r="AHX32" s="85"/>
      <c r="AHY32" s="85"/>
      <c r="AHZ32" s="85"/>
      <c r="AIA32" s="85"/>
      <c r="AIB32" s="85"/>
      <c r="AIC32" s="85"/>
      <c r="AID32" s="85"/>
      <c r="AIE32" s="85"/>
      <c r="AIF32" s="85"/>
      <c r="AIG32" s="85"/>
      <c r="AIH32" s="85"/>
      <c r="AII32" s="85"/>
      <c r="AIJ32" s="85"/>
      <c r="AIK32" s="85"/>
      <c r="AIL32" s="85"/>
      <c r="AIM32" s="85"/>
      <c r="AIN32" s="85"/>
      <c r="AIO32" s="85"/>
      <c r="AIP32" s="85"/>
      <c r="AIQ32" s="85"/>
      <c r="AIR32" s="85"/>
      <c r="AIS32" s="85"/>
      <c r="AIT32" s="85"/>
      <c r="AIU32" s="85"/>
      <c r="AIV32" s="85"/>
      <c r="AIW32" s="85"/>
      <c r="AIX32" s="85"/>
      <c r="AIY32" s="85"/>
      <c r="AIZ32" s="85"/>
      <c r="AJA32" s="85"/>
      <c r="AJB32" s="85"/>
      <c r="AJC32" s="85"/>
      <c r="AJD32" s="85"/>
      <c r="AJE32" s="85"/>
      <c r="AJF32" s="85"/>
      <c r="AJG32" s="85"/>
      <c r="AJH32" s="85"/>
      <c r="AJI32" s="85"/>
      <c r="AJJ32" s="85"/>
      <c r="AJK32" s="85"/>
      <c r="AJL32" s="85"/>
      <c r="AJM32" s="85"/>
      <c r="AJN32" s="85"/>
      <c r="AJO32" s="85"/>
      <c r="AJP32" s="85"/>
      <c r="AJQ32" s="85"/>
      <c r="AJR32" s="85"/>
      <c r="AJS32" s="85"/>
      <c r="AJT32" s="85"/>
      <c r="AJU32" s="85"/>
      <c r="AJV32" s="85"/>
      <c r="AJW32" s="85"/>
      <c r="AJX32" s="85"/>
      <c r="AJY32" s="85"/>
      <c r="AJZ32" s="85"/>
      <c r="AKA32" s="85"/>
      <c r="AKB32" s="85"/>
      <c r="AKC32" s="85"/>
      <c r="AKD32" s="85"/>
      <c r="AKE32" s="85"/>
      <c r="AKF32" s="85"/>
      <c r="AKG32" s="85"/>
      <c r="AKH32" s="85"/>
      <c r="AKI32" s="85"/>
      <c r="AKJ32" s="85"/>
      <c r="AKK32" s="85"/>
      <c r="AKL32" s="85"/>
      <c r="AKM32" s="85"/>
      <c r="AKN32" s="85"/>
      <c r="AKO32" s="85"/>
      <c r="AKP32" s="85"/>
      <c r="AKQ32" s="85"/>
      <c r="AKR32" s="85"/>
      <c r="AKS32" s="85"/>
      <c r="AKT32" s="85"/>
      <c r="AKU32" s="85"/>
      <c r="AKV32" s="85"/>
      <c r="AKW32" s="85"/>
      <c r="AKX32" s="85"/>
      <c r="AKY32" s="85"/>
      <c r="AKZ32" s="85"/>
      <c r="ALA32" s="85"/>
      <c r="ALB32" s="85"/>
      <c r="ALC32" s="85"/>
      <c r="ALD32" s="85"/>
      <c r="ALE32" s="85"/>
      <c r="ALF32" s="85"/>
      <c r="ALG32" s="85"/>
      <c r="ALH32" s="85"/>
      <c r="ALI32" s="85"/>
      <c r="ALJ32" s="85"/>
      <c r="ALK32" s="85"/>
      <c r="ALL32" s="85"/>
      <c r="ALM32" s="85"/>
      <c r="ALN32" s="85"/>
      <c r="ALO32" s="85"/>
      <c r="ALP32" s="85"/>
      <c r="ALQ32" s="85"/>
      <c r="ALR32" s="85"/>
      <c r="ALS32" s="85"/>
      <c r="ALT32" s="85"/>
      <c r="ALU32" s="85"/>
      <c r="ALV32" s="85"/>
      <c r="ALW32" s="85"/>
      <c r="ALX32" s="85"/>
      <c r="ALY32" s="85"/>
      <c r="ALZ32" s="85"/>
      <c r="AMA32" s="85"/>
      <c r="AMB32" s="85"/>
      <c r="AMC32" s="85"/>
      <c r="AMD32" s="85"/>
      <c r="AME32" s="85"/>
      <c r="AMF32" s="85"/>
      <c r="AMG32" s="85"/>
      <c r="AMH32" s="85"/>
      <c r="AMI32" s="85"/>
      <c r="AMJ32" s="85"/>
      <c r="AMK32" s="85"/>
      <c r="AML32" s="85"/>
      <c r="AMM32" s="85"/>
    </row>
    <row r="33" spans="1:1027" s="2" customFormat="1" ht="50.1" customHeight="1">
      <c r="A33" s="15">
        <v>25</v>
      </c>
      <c r="B33" s="15" t="s">
        <v>48</v>
      </c>
      <c r="C33" s="16" t="s">
        <v>41</v>
      </c>
      <c r="D33" s="16">
        <v>103</v>
      </c>
      <c r="E33" s="15">
        <v>661</v>
      </c>
      <c r="F33" s="15">
        <v>151.07</v>
      </c>
      <c r="G33" s="17">
        <v>8.1300000000000008</v>
      </c>
      <c r="H33" s="17">
        <v>0</v>
      </c>
      <c r="I33" s="15" t="s">
        <v>49</v>
      </c>
      <c r="J33" s="15" t="s">
        <v>42</v>
      </c>
      <c r="K33" s="15">
        <v>112.81</v>
      </c>
      <c r="L33" s="36">
        <f t="shared" si="0"/>
        <v>1214.28684</v>
      </c>
      <c r="M33" s="15">
        <v>40.909999999999997</v>
      </c>
      <c r="N33" s="38">
        <f>M33*N$8</f>
        <v>440.35523999999998</v>
      </c>
      <c r="O33" s="37">
        <f t="shared" si="17"/>
        <v>194.22</v>
      </c>
      <c r="P33" s="37">
        <f t="shared" si="10"/>
        <v>270.757381627916</v>
      </c>
      <c r="Q33" s="18">
        <f t="shared" si="2"/>
        <v>2914.4324558428798</v>
      </c>
      <c r="R33" s="15">
        <v>90.44</v>
      </c>
      <c r="S33" s="15">
        <v>93.03</v>
      </c>
      <c r="T33" s="15">
        <v>10.75</v>
      </c>
      <c r="U33" s="37">
        <f t="shared" si="3"/>
        <v>194.22</v>
      </c>
      <c r="V33" s="36">
        <f t="shared" si="4"/>
        <v>973.49616000000003</v>
      </c>
      <c r="W33" s="36">
        <f t="shared" si="5"/>
        <v>1001.37492</v>
      </c>
      <c r="X33" s="36">
        <f t="shared" si="6"/>
        <v>115.71299999999999</v>
      </c>
      <c r="Y33" s="17">
        <f t="shared" si="7"/>
        <v>2090.5840800000001</v>
      </c>
      <c r="Z33" s="67">
        <v>2090</v>
      </c>
      <c r="AA33" s="37">
        <f t="shared" si="8"/>
        <v>117.03738162791601</v>
      </c>
      <c r="AB33" s="38">
        <f t="shared" si="9"/>
        <v>1259.7903758428799</v>
      </c>
      <c r="AC33" s="15"/>
      <c r="AD33" s="38">
        <f t="shared" si="23"/>
        <v>1626.1174799999999</v>
      </c>
      <c r="AE33" s="17">
        <v>8.1300000000000008</v>
      </c>
      <c r="AF33" s="38">
        <f t="shared" si="24"/>
        <v>87.511319999999998</v>
      </c>
      <c r="AG33" s="18">
        <v>1</v>
      </c>
      <c r="AH33" s="87" t="s">
        <v>43</v>
      </c>
      <c r="AI33" s="83">
        <v>23.23</v>
      </c>
      <c r="AJ33" s="38">
        <f t="shared" si="25"/>
        <v>250.04772</v>
      </c>
      <c r="AK33" s="84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  <c r="IU33" s="85"/>
      <c r="IV33" s="85"/>
      <c r="IW33" s="85"/>
      <c r="IX33" s="85"/>
      <c r="IY33" s="85"/>
      <c r="IZ33" s="85"/>
      <c r="JA33" s="85"/>
      <c r="JB33" s="85"/>
      <c r="JC33" s="85"/>
      <c r="JD33" s="85"/>
      <c r="JE33" s="85"/>
      <c r="JF33" s="85"/>
      <c r="JG33" s="85"/>
      <c r="JH33" s="85"/>
      <c r="JI33" s="85"/>
      <c r="JJ33" s="85"/>
      <c r="JK33" s="85"/>
      <c r="JL33" s="85"/>
      <c r="JM33" s="85"/>
      <c r="JN33" s="85"/>
      <c r="JO33" s="85"/>
      <c r="JP33" s="85"/>
      <c r="JQ33" s="85"/>
      <c r="JR33" s="85"/>
      <c r="JS33" s="85"/>
      <c r="JT33" s="85"/>
      <c r="JU33" s="85"/>
      <c r="JV33" s="85"/>
      <c r="JW33" s="85"/>
      <c r="JX33" s="85"/>
      <c r="JY33" s="85"/>
      <c r="JZ33" s="85"/>
      <c r="KA33" s="85"/>
      <c r="KB33" s="85"/>
      <c r="KC33" s="85"/>
      <c r="KD33" s="85"/>
      <c r="KE33" s="85"/>
      <c r="KF33" s="85"/>
      <c r="KG33" s="85"/>
      <c r="KH33" s="85"/>
      <c r="KI33" s="85"/>
      <c r="KJ33" s="85"/>
      <c r="KK33" s="85"/>
      <c r="KL33" s="85"/>
      <c r="KM33" s="85"/>
      <c r="KN33" s="85"/>
      <c r="KO33" s="85"/>
      <c r="KP33" s="85"/>
      <c r="KQ33" s="85"/>
      <c r="KR33" s="85"/>
      <c r="KS33" s="85"/>
      <c r="KT33" s="85"/>
      <c r="KU33" s="85"/>
      <c r="KV33" s="85"/>
      <c r="KW33" s="85"/>
      <c r="KX33" s="85"/>
      <c r="KY33" s="85"/>
      <c r="KZ33" s="85"/>
      <c r="LA33" s="85"/>
      <c r="LB33" s="85"/>
      <c r="LC33" s="85"/>
      <c r="LD33" s="85"/>
      <c r="LE33" s="85"/>
      <c r="LF33" s="85"/>
      <c r="LG33" s="85"/>
      <c r="LH33" s="85"/>
      <c r="LI33" s="85"/>
      <c r="LJ33" s="85"/>
      <c r="LK33" s="85"/>
      <c r="LL33" s="85"/>
      <c r="LM33" s="85"/>
      <c r="LN33" s="85"/>
      <c r="LO33" s="85"/>
      <c r="LP33" s="85"/>
      <c r="LQ33" s="85"/>
      <c r="LR33" s="85"/>
      <c r="LS33" s="85"/>
      <c r="LT33" s="85"/>
      <c r="LU33" s="85"/>
      <c r="LV33" s="85"/>
      <c r="LW33" s="85"/>
      <c r="LX33" s="85"/>
      <c r="LY33" s="85"/>
      <c r="LZ33" s="85"/>
      <c r="MA33" s="85"/>
      <c r="MB33" s="85"/>
      <c r="MC33" s="85"/>
      <c r="MD33" s="85"/>
      <c r="ME33" s="85"/>
      <c r="MF33" s="85"/>
      <c r="MG33" s="85"/>
      <c r="MH33" s="85"/>
      <c r="MI33" s="85"/>
      <c r="MJ33" s="85"/>
      <c r="MK33" s="85"/>
      <c r="ML33" s="85"/>
      <c r="MM33" s="85"/>
      <c r="MN33" s="85"/>
      <c r="MO33" s="85"/>
      <c r="MP33" s="85"/>
      <c r="MQ33" s="85"/>
      <c r="MR33" s="85"/>
      <c r="MS33" s="85"/>
      <c r="MT33" s="85"/>
      <c r="MU33" s="85"/>
      <c r="MV33" s="85"/>
      <c r="MW33" s="85"/>
      <c r="MX33" s="85"/>
      <c r="MY33" s="85"/>
      <c r="MZ33" s="85"/>
      <c r="NA33" s="85"/>
      <c r="NB33" s="85"/>
      <c r="NC33" s="85"/>
      <c r="ND33" s="85"/>
      <c r="NE33" s="85"/>
      <c r="NF33" s="85"/>
      <c r="NG33" s="85"/>
      <c r="NH33" s="85"/>
      <c r="NI33" s="85"/>
      <c r="NJ33" s="85"/>
      <c r="NK33" s="85"/>
      <c r="NL33" s="85"/>
      <c r="NM33" s="85"/>
      <c r="NN33" s="85"/>
      <c r="NO33" s="85"/>
      <c r="NP33" s="85"/>
      <c r="NQ33" s="85"/>
      <c r="NR33" s="85"/>
      <c r="NS33" s="85"/>
      <c r="NT33" s="85"/>
      <c r="NU33" s="85"/>
      <c r="NV33" s="85"/>
      <c r="NW33" s="85"/>
      <c r="NX33" s="85"/>
      <c r="NY33" s="85"/>
      <c r="NZ33" s="85"/>
      <c r="OA33" s="85"/>
      <c r="OB33" s="85"/>
      <c r="OC33" s="85"/>
      <c r="OD33" s="85"/>
      <c r="OE33" s="85"/>
      <c r="OF33" s="85"/>
      <c r="OG33" s="85"/>
      <c r="OH33" s="85"/>
      <c r="OI33" s="85"/>
      <c r="OJ33" s="85"/>
      <c r="OK33" s="85"/>
      <c r="OL33" s="85"/>
      <c r="OM33" s="85"/>
      <c r="ON33" s="85"/>
      <c r="OO33" s="85"/>
      <c r="OP33" s="85"/>
      <c r="OQ33" s="85"/>
      <c r="OR33" s="85"/>
      <c r="OS33" s="85"/>
      <c r="OT33" s="85"/>
      <c r="OU33" s="85"/>
      <c r="OV33" s="85"/>
      <c r="OW33" s="85"/>
      <c r="OX33" s="85"/>
      <c r="OY33" s="85"/>
      <c r="OZ33" s="85"/>
      <c r="PA33" s="85"/>
      <c r="PB33" s="85"/>
      <c r="PC33" s="85"/>
      <c r="PD33" s="85"/>
      <c r="PE33" s="85"/>
      <c r="PF33" s="85"/>
      <c r="PG33" s="85"/>
      <c r="PH33" s="85"/>
      <c r="PI33" s="85"/>
      <c r="PJ33" s="85"/>
      <c r="PK33" s="85"/>
      <c r="PL33" s="85"/>
      <c r="PM33" s="85"/>
      <c r="PN33" s="85"/>
      <c r="PO33" s="85"/>
      <c r="PP33" s="85"/>
      <c r="PQ33" s="85"/>
      <c r="PR33" s="85"/>
      <c r="PS33" s="85"/>
      <c r="PT33" s="85"/>
      <c r="PU33" s="85"/>
      <c r="PV33" s="85"/>
      <c r="PW33" s="85"/>
      <c r="PX33" s="85"/>
      <c r="PY33" s="85"/>
      <c r="PZ33" s="85"/>
      <c r="QA33" s="85"/>
      <c r="QB33" s="85"/>
      <c r="QC33" s="85"/>
      <c r="QD33" s="85"/>
      <c r="QE33" s="85"/>
      <c r="QF33" s="85"/>
      <c r="QG33" s="85"/>
      <c r="QH33" s="85"/>
      <c r="QI33" s="85"/>
      <c r="QJ33" s="85"/>
      <c r="QK33" s="85"/>
      <c r="QL33" s="85"/>
      <c r="QM33" s="85"/>
      <c r="QN33" s="85"/>
      <c r="QO33" s="85"/>
      <c r="QP33" s="85"/>
      <c r="QQ33" s="85"/>
      <c r="QR33" s="85"/>
      <c r="QS33" s="85"/>
      <c r="QT33" s="85"/>
      <c r="QU33" s="85"/>
      <c r="QV33" s="85"/>
      <c r="QW33" s="85"/>
      <c r="QX33" s="85"/>
      <c r="QY33" s="85"/>
      <c r="QZ33" s="85"/>
      <c r="RA33" s="85"/>
      <c r="RB33" s="85"/>
      <c r="RC33" s="85"/>
      <c r="RD33" s="85"/>
      <c r="RE33" s="85"/>
      <c r="RF33" s="85"/>
      <c r="RG33" s="85"/>
      <c r="RH33" s="85"/>
      <c r="RI33" s="85"/>
      <c r="RJ33" s="85"/>
      <c r="RK33" s="85"/>
      <c r="RL33" s="85"/>
      <c r="RM33" s="85"/>
      <c r="RN33" s="85"/>
      <c r="RO33" s="85"/>
      <c r="RP33" s="85"/>
      <c r="RQ33" s="85"/>
      <c r="RR33" s="85"/>
      <c r="RS33" s="85"/>
      <c r="RT33" s="85"/>
      <c r="RU33" s="85"/>
      <c r="RV33" s="85"/>
      <c r="RW33" s="85"/>
      <c r="RX33" s="85"/>
      <c r="RY33" s="85"/>
      <c r="RZ33" s="85"/>
      <c r="SA33" s="85"/>
      <c r="SB33" s="85"/>
      <c r="SC33" s="85"/>
      <c r="SD33" s="85"/>
      <c r="SE33" s="85"/>
      <c r="SF33" s="85"/>
      <c r="SG33" s="85"/>
      <c r="SH33" s="85"/>
      <c r="SI33" s="85"/>
      <c r="SJ33" s="85"/>
      <c r="SK33" s="85"/>
      <c r="SL33" s="85"/>
      <c r="SM33" s="85"/>
      <c r="SN33" s="85"/>
      <c r="SO33" s="85"/>
      <c r="SP33" s="85"/>
      <c r="SQ33" s="85"/>
      <c r="SR33" s="85"/>
      <c r="SS33" s="85"/>
      <c r="ST33" s="85"/>
      <c r="SU33" s="85"/>
      <c r="SV33" s="85"/>
      <c r="SW33" s="85"/>
      <c r="SX33" s="85"/>
      <c r="SY33" s="85"/>
      <c r="SZ33" s="85"/>
      <c r="TA33" s="85"/>
      <c r="TB33" s="85"/>
      <c r="TC33" s="85"/>
      <c r="TD33" s="85"/>
      <c r="TE33" s="85"/>
      <c r="TF33" s="85"/>
      <c r="TG33" s="85"/>
      <c r="TH33" s="85"/>
      <c r="TI33" s="85"/>
      <c r="TJ33" s="85"/>
      <c r="TK33" s="85"/>
      <c r="TL33" s="85"/>
      <c r="TM33" s="85"/>
      <c r="TN33" s="85"/>
      <c r="TO33" s="85"/>
      <c r="TP33" s="85"/>
      <c r="TQ33" s="85"/>
      <c r="TR33" s="85"/>
      <c r="TS33" s="85"/>
      <c r="TT33" s="85"/>
      <c r="TU33" s="85"/>
      <c r="TV33" s="85"/>
      <c r="TW33" s="85"/>
      <c r="TX33" s="85"/>
      <c r="TY33" s="85"/>
      <c r="TZ33" s="85"/>
      <c r="UA33" s="85"/>
      <c r="UB33" s="85"/>
      <c r="UC33" s="85"/>
      <c r="UD33" s="85"/>
      <c r="UE33" s="85"/>
      <c r="UF33" s="85"/>
      <c r="UG33" s="85"/>
      <c r="UH33" s="85"/>
      <c r="UI33" s="85"/>
      <c r="UJ33" s="85"/>
      <c r="UK33" s="85"/>
      <c r="UL33" s="85"/>
      <c r="UM33" s="85"/>
      <c r="UN33" s="85"/>
      <c r="UO33" s="85"/>
      <c r="UP33" s="85"/>
      <c r="UQ33" s="85"/>
      <c r="UR33" s="85"/>
      <c r="US33" s="85"/>
      <c r="UT33" s="85"/>
      <c r="UU33" s="85"/>
      <c r="UV33" s="85"/>
      <c r="UW33" s="85"/>
      <c r="UX33" s="85"/>
      <c r="UY33" s="85"/>
      <c r="UZ33" s="85"/>
      <c r="VA33" s="85"/>
      <c r="VB33" s="85"/>
      <c r="VC33" s="85"/>
      <c r="VD33" s="85"/>
      <c r="VE33" s="85"/>
      <c r="VF33" s="85"/>
      <c r="VG33" s="85"/>
      <c r="VH33" s="85"/>
      <c r="VI33" s="85"/>
      <c r="VJ33" s="85"/>
      <c r="VK33" s="85"/>
      <c r="VL33" s="85"/>
      <c r="VM33" s="85"/>
      <c r="VN33" s="85"/>
      <c r="VO33" s="85"/>
      <c r="VP33" s="85"/>
      <c r="VQ33" s="85"/>
      <c r="VR33" s="85"/>
      <c r="VS33" s="85"/>
      <c r="VT33" s="85"/>
      <c r="VU33" s="85"/>
      <c r="VV33" s="85"/>
      <c r="VW33" s="85"/>
      <c r="VX33" s="85"/>
      <c r="VY33" s="85"/>
      <c r="VZ33" s="85"/>
      <c r="WA33" s="85"/>
      <c r="WB33" s="85"/>
      <c r="WC33" s="85"/>
      <c r="WD33" s="85"/>
      <c r="WE33" s="85"/>
      <c r="WF33" s="85"/>
      <c r="WG33" s="85"/>
      <c r="WH33" s="85"/>
      <c r="WI33" s="85"/>
      <c r="WJ33" s="85"/>
      <c r="WK33" s="85"/>
      <c r="WL33" s="85"/>
      <c r="WM33" s="85"/>
      <c r="WN33" s="85"/>
      <c r="WO33" s="85"/>
      <c r="WP33" s="85"/>
      <c r="WQ33" s="85"/>
      <c r="WR33" s="85"/>
      <c r="WS33" s="85"/>
      <c r="WT33" s="85"/>
      <c r="WU33" s="85"/>
      <c r="WV33" s="85"/>
      <c r="WW33" s="85"/>
      <c r="WX33" s="85"/>
      <c r="WY33" s="85"/>
      <c r="WZ33" s="85"/>
      <c r="XA33" s="85"/>
      <c r="XB33" s="85"/>
      <c r="XC33" s="85"/>
      <c r="XD33" s="85"/>
      <c r="XE33" s="85"/>
      <c r="XF33" s="85"/>
      <c r="XG33" s="85"/>
      <c r="XH33" s="85"/>
      <c r="XI33" s="85"/>
      <c r="XJ33" s="85"/>
      <c r="XK33" s="85"/>
      <c r="XL33" s="85"/>
      <c r="XM33" s="85"/>
      <c r="XN33" s="85"/>
      <c r="XO33" s="85"/>
      <c r="XP33" s="85"/>
      <c r="XQ33" s="85"/>
      <c r="XR33" s="85"/>
      <c r="XS33" s="85"/>
      <c r="XT33" s="85"/>
      <c r="XU33" s="85"/>
      <c r="XV33" s="85"/>
      <c r="XW33" s="85"/>
      <c r="XX33" s="85"/>
      <c r="XY33" s="85"/>
      <c r="XZ33" s="85"/>
      <c r="YA33" s="85"/>
      <c r="YB33" s="85"/>
      <c r="YC33" s="85"/>
      <c r="YD33" s="85"/>
      <c r="YE33" s="85"/>
      <c r="YF33" s="85"/>
      <c r="YG33" s="85"/>
      <c r="YH33" s="85"/>
      <c r="YI33" s="85"/>
      <c r="YJ33" s="85"/>
      <c r="YK33" s="85"/>
      <c r="YL33" s="85"/>
      <c r="YM33" s="85"/>
      <c r="YN33" s="85"/>
      <c r="YO33" s="85"/>
      <c r="YP33" s="85"/>
      <c r="YQ33" s="85"/>
      <c r="YR33" s="85"/>
      <c r="YS33" s="85"/>
      <c r="YT33" s="85"/>
      <c r="YU33" s="85"/>
      <c r="YV33" s="85"/>
      <c r="YW33" s="85"/>
      <c r="YX33" s="85"/>
      <c r="YY33" s="85"/>
      <c r="YZ33" s="85"/>
      <c r="ZA33" s="85"/>
      <c r="ZB33" s="85"/>
      <c r="ZC33" s="85"/>
      <c r="ZD33" s="85"/>
      <c r="ZE33" s="85"/>
      <c r="ZF33" s="85"/>
      <c r="ZG33" s="85"/>
      <c r="ZH33" s="85"/>
      <c r="ZI33" s="85"/>
      <c r="ZJ33" s="85"/>
      <c r="ZK33" s="85"/>
      <c r="ZL33" s="85"/>
      <c r="ZM33" s="85"/>
      <c r="ZN33" s="85"/>
      <c r="ZO33" s="85"/>
      <c r="ZP33" s="85"/>
      <c r="ZQ33" s="85"/>
      <c r="ZR33" s="85"/>
      <c r="ZS33" s="85"/>
      <c r="ZT33" s="85"/>
      <c r="ZU33" s="85"/>
      <c r="ZV33" s="85"/>
      <c r="ZW33" s="85"/>
      <c r="ZX33" s="85"/>
      <c r="ZY33" s="85"/>
      <c r="ZZ33" s="85"/>
      <c r="AAA33" s="85"/>
      <c r="AAB33" s="85"/>
      <c r="AAC33" s="85"/>
      <c r="AAD33" s="85"/>
      <c r="AAE33" s="85"/>
      <c r="AAF33" s="85"/>
      <c r="AAG33" s="85"/>
      <c r="AAH33" s="85"/>
      <c r="AAI33" s="85"/>
      <c r="AAJ33" s="85"/>
      <c r="AAK33" s="85"/>
      <c r="AAL33" s="85"/>
      <c r="AAM33" s="85"/>
      <c r="AAN33" s="85"/>
      <c r="AAO33" s="85"/>
      <c r="AAP33" s="85"/>
      <c r="AAQ33" s="85"/>
      <c r="AAR33" s="85"/>
      <c r="AAS33" s="85"/>
      <c r="AAT33" s="85"/>
      <c r="AAU33" s="85"/>
      <c r="AAV33" s="85"/>
      <c r="AAW33" s="85"/>
      <c r="AAX33" s="85"/>
      <c r="AAY33" s="85"/>
      <c r="AAZ33" s="85"/>
      <c r="ABA33" s="85"/>
      <c r="ABB33" s="85"/>
      <c r="ABC33" s="85"/>
      <c r="ABD33" s="85"/>
      <c r="ABE33" s="85"/>
      <c r="ABF33" s="85"/>
      <c r="ABG33" s="85"/>
      <c r="ABH33" s="85"/>
      <c r="ABI33" s="85"/>
      <c r="ABJ33" s="85"/>
      <c r="ABK33" s="85"/>
      <c r="ABL33" s="85"/>
      <c r="ABM33" s="85"/>
      <c r="ABN33" s="85"/>
      <c r="ABO33" s="85"/>
      <c r="ABP33" s="85"/>
      <c r="ABQ33" s="85"/>
      <c r="ABR33" s="85"/>
      <c r="ABS33" s="85"/>
      <c r="ABT33" s="85"/>
      <c r="ABU33" s="85"/>
      <c r="ABV33" s="85"/>
      <c r="ABW33" s="85"/>
      <c r="ABX33" s="85"/>
      <c r="ABY33" s="85"/>
      <c r="ABZ33" s="85"/>
      <c r="ACA33" s="85"/>
      <c r="ACB33" s="85"/>
      <c r="ACC33" s="85"/>
      <c r="ACD33" s="85"/>
      <c r="ACE33" s="85"/>
      <c r="ACF33" s="85"/>
      <c r="ACG33" s="85"/>
      <c r="ACH33" s="85"/>
      <c r="ACI33" s="85"/>
      <c r="ACJ33" s="85"/>
      <c r="ACK33" s="85"/>
      <c r="ACL33" s="85"/>
      <c r="ACM33" s="85"/>
      <c r="ACN33" s="85"/>
      <c r="ACO33" s="85"/>
      <c r="ACP33" s="85"/>
      <c r="ACQ33" s="85"/>
      <c r="ACR33" s="85"/>
      <c r="ACS33" s="85"/>
      <c r="ACT33" s="85"/>
      <c r="ACU33" s="85"/>
      <c r="ACV33" s="85"/>
      <c r="ACW33" s="85"/>
      <c r="ACX33" s="85"/>
      <c r="ACY33" s="85"/>
      <c r="ACZ33" s="85"/>
      <c r="ADA33" s="85"/>
      <c r="ADB33" s="85"/>
      <c r="ADC33" s="85"/>
      <c r="ADD33" s="85"/>
      <c r="ADE33" s="85"/>
      <c r="ADF33" s="85"/>
      <c r="ADG33" s="85"/>
      <c r="ADH33" s="85"/>
      <c r="ADI33" s="85"/>
      <c r="ADJ33" s="85"/>
      <c r="ADK33" s="85"/>
      <c r="ADL33" s="85"/>
      <c r="ADM33" s="85"/>
      <c r="ADN33" s="85"/>
      <c r="ADO33" s="85"/>
      <c r="ADP33" s="85"/>
      <c r="ADQ33" s="85"/>
      <c r="ADR33" s="85"/>
      <c r="ADS33" s="85"/>
      <c r="ADT33" s="85"/>
      <c r="ADU33" s="85"/>
      <c r="ADV33" s="85"/>
      <c r="ADW33" s="85"/>
      <c r="ADX33" s="85"/>
      <c r="ADY33" s="85"/>
      <c r="ADZ33" s="85"/>
      <c r="AEA33" s="85"/>
      <c r="AEB33" s="85"/>
      <c r="AEC33" s="85"/>
      <c r="AED33" s="85"/>
      <c r="AEE33" s="85"/>
      <c r="AEF33" s="85"/>
      <c r="AEG33" s="85"/>
      <c r="AEH33" s="85"/>
      <c r="AEI33" s="85"/>
      <c r="AEJ33" s="85"/>
      <c r="AEK33" s="85"/>
      <c r="AEL33" s="85"/>
      <c r="AEM33" s="85"/>
      <c r="AEN33" s="85"/>
      <c r="AEO33" s="85"/>
      <c r="AEP33" s="85"/>
      <c r="AEQ33" s="85"/>
      <c r="AER33" s="85"/>
      <c r="AES33" s="85"/>
      <c r="AET33" s="85"/>
      <c r="AEU33" s="85"/>
      <c r="AEV33" s="85"/>
      <c r="AEW33" s="85"/>
      <c r="AEX33" s="85"/>
      <c r="AEY33" s="85"/>
      <c r="AEZ33" s="85"/>
      <c r="AFA33" s="85"/>
      <c r="AFB33" s="85"/>
      <c r="AFC33" s="85"/>
      <c r="AFD33" s="85"/>
      <c r="AFE33" s="85"/>
      <c r="AFF33" s="85"/>
      <c r="AFG33" s="85"/>
      <c r="AFH33" s="85"/>
      <c r="AFI33" s="85"/>
      <c r="AFJ33" s="85"/>
      <c r="AFK33" s="85"/>
      <c r="AFL33" s="85"/>
      <c r="AFM33" s="85"/>
      <c r="AFN33" s="85"/>
      <c r="AFO33" s="85"/>
      <c r="AFP33" s="85"/>
      <c r="AFQ33" s="85"/>
      <c r="AFR33" s="85"/>
      <c r="AFS33" s="85"/>
      <c r="AFT33" s="85"/>
      <c r="AFU33" s="85"/>
      <c r="AFV33" s="85"/>
      <c r="AFW33" s="85"/>
      <c r="AFX33" s="85"/>
      <c r="AFY33" s="85"/>
      <c r="AFZ33" s="85"/>
      <c r="AGA33" s="85"/>
      <c r="AGB33" s="85"/>
      <c r="AGC33" s="85"/>
      <c r="AGD33" s="85"/>
      <c r="AGE33" s="85"/>
      <c r="AGF33" s="85"/>
      <c r="AGG33" s="85"/>
      <c r="AGH33" s="85"/>
      <c r="AGI33" s="85"/>
      <c r="AGJ33" s="85"/>
      <c r="AGK33" s="85"/>
      <c r="AGL33" s="85"/>
      <c r="AGM33" s="85"/>
      <c r="AGN33" s="85"/>
      <c r="AGO33" s="85"/>
      <c r="AGP33" s="85"/>
      <c r="AGQ33" s="85"/>
      <c r="AGR33" s="85"/>
      <c r="AGS33" s="85"/>
      <c r="AGT33" s="85"/>
      <c r="AGU33" s="85"/>
      <c r="AGV33" s="85"/>
      <c r="AGW33" s="85"/>
      <c r="AGX33" s="85"/>
      <c r="AGY33" s="85"/>
      <c r="AGZ33" s="85"/>
      <c r="AHA33" s="85"/>
      <c r="AHB33" s="85"/>
      <c r="AHC33" s="85"/>
      <c r="AHD33" s="85"/>
      <c r="AHE33" s="85"/>
      <c r="AHF33" s="85"/>
      <c r="AHG33" s="85"/>
      <c r="AHH33" s="85"/>
      <c r="AHI33" s="85"/>
      <c r="AHJ33" s="85"/>
      <c r="AHK33" s="85"/>
      <c r="AHL33" s="85"/>
      <c r="AHM33" s="85"/>
      <c r="AHN33" s="85"/>
      <c r="AHO33" s="85"/>
      <c r="AHP33" s="85"/>
      <c r="AHQ33" s="85"/>
      <c r="AHR33" s="85"/>
      <c r="AHS33" s="85"/>
      <c r="AHT33" s="85"/>
      <c r="AHU33" s="85"/>
      <c r="AHV33" s="85"/>
      <c r="AHW33" s="85"/>
      <c r="AHX33" s="85"/>
      <c r="AHY33" s="85"/>
      <c r="AHZ33" s="85"/>
      <c r="AIA33" s="85"/>
      <c r="AIB33" s="85"/>
      <c r="AIC33" s="85"/>
      <c r="AID33" s="85"/>
      <c r="AIE33" s="85"/>
      <c r="AIF33" s="85"/>
      <c r="AIG33" s="85"/>
      <c r="AIH33" s="85"/>
      <c r="AII33" s="85"/>
      <c r="AIJ33" s="85"/>
      <c r="AIK33" s="85"/>
      <c r="AIL33" s="85"/>
      <c r="AIM33" s="85"/>
      <c r="AIN33" s="85"/>
      <c r="AIO33" s="85"/>
      <c r="AIP33" s="85"/>
      <c r="AIQ33" s="85"/>
      <c r="AIR33" s="85"/>
      <c r="AIS33" s="85"/>
      <c r="AIT33" s="85"/>
      <c r="AIU33" s="85"/>
      <c r="AIV33" s="85"/>
      <c r="AIW33" s="85"/>
      <c r="AIX33" s="85"/>
      <c r="AIY33" s="85"/>
      <c r="AIZ33" s="85"/>
      <c r="AJA33" s="85"/>
      <c r="AJB33" s="85"/>
      <c r="AJC33" s="85"/>
      <c r="AJD33" s="85"/>
      <c r="AJE33" s="85"/>
      <c r="AJF33" s="85"/>
      <c r="AJG33" s="85"/>
      <c r="AJH33" s="85"/>
      <c r="AJI33" s="85"/>
      <c r="AJJ33" s="85"/>
      <c r="AJK33" s="85"/>
      <c r="AJL33" s="85"/>
      <c r="AJM33" s="85"/>
      <c r="AJN33" s="85"/>
      <c r="AJO33" s="85"/>
      <c r="AJP33" s="85"/>
      <c r="AJQ33" s="85"/>
      <c r="AJR33" s="85"/>
      <c r="AJS33" s="85"/>
      <c r="AJT33" s="85"/>
      <c r="AJU33" s="85"/>
      <c r="AJV33" s="85"/>
      <c r="AJW33" s="85"/>
      <c r="AJX33" s="85"/>
      <c r="AJY33" s="85"/>
      <c r="AJZ33" s="85"/>
      <c r="AKA33" s="85"/>
      <c r="AKB33" s="85"/>
      <c r="AKC33" s="85"/>
      <c r="AKD33" s="85"/>
      <c r="AKE33" s="85"/>
      <c r="AKF33" s="85"/>
      <c r="AKG33" s="85"/>
      <c r="AKH33" s="85"/>
      <c r="AKI33" s="85"/>
      <c r="AKJ33" s="85"/>
      <c r="AKK33" s="85"/>
      <c r="AKL33" s="85"/>
      <c r="AKM33" s="85"/>
      <c r="AKN33" s="85"/>
      <c r="AKO33" s="85"/>
      <c r="AKP33" s="85"/>
      <c r="AKQ33" s="85"/>
      <c r="AKR33" s="85"/>
      <c r="AKS33" s="85"/>
      <c r="AKT33" s="85"/>
      <c r="AKU33" s="85"/>
      <c r="AKV33" s="85"/>
      <c r="AKW33" s="85"/>
      <c r="AKX33" s="85"/>
      <c r="AKY33" s="85"/>
      <c r="AKZ33" s="85"/>
      <c r="ALA33" s="85"/>
      <c r="ALB33" s="85"/>
      <c r="ALC33" s="85"/>
      <c r="ALD33" s="85"/>
      <c r="ALE33" s="85"/>
      <c r="ALF33" s="85"/>
      <c r="ALG33" s="85"/>
      <c r="ALH33" s="85"/>
      <c r="ALI33" s="85"/>
      <c r="ALJ33" s="85"/>
      <c r="ALK33" s="85"/>
      <c r="ALL33" s="85"/>
      <c r="ALM33" s="85"/>
      <c r="ALN33" s="85"/>
      <c r="ALO33" s="85"/>
      <c r="ALP33" s="85"/>
      <c r="ALQ33" s="85"/>
      <c r="ALR33" s="85"/>
      <c r="ALS33" s="85"/>
      <c r="ALT33" s="85"/>
      <c r="ALU33" s="85"/>
      <c r="ALV33" s="85"/>
      <c r="ALW33" s="85"/>
      <c r="ALX33" s="85"/>
      <c r="ALY33" s="85"/>
      <c r="ALZ33" s="85"/>
      <c r="AMA33" s="85"/>
      <c r="AMB33" s="85"/>
      <c r="AMC33" s="85"/>
      <c r="AMD33" s="85"/>
      <c r="AME33" s="85"/>
      <c r="AMF33" s="85"/>
      <c r="AMG33" s="85"/>
      <c r="AMH33" s="85"/>
      <c r="AMI33" s="85"/>
      <c r="AMJ33" s="85"/>
      <c r="AMK33" s="85"/>
      <c r="AML33" s="85"/>
      <c r="AMM33" s="85"/>
    </row>
    <row r="34" spans="1:1027" s="2" customFormat="1" ht="50.1" customHeight="1">
      <c r="A34" s="15">
        <v>26</v>
      </c>
      <c r="B34" s="15" t="s">
        <v>48</v>
      </c>
      <c r="C34" s="16" t="s">
        <v>41</v>
      </c>
      <c r="D34" s="16">
        <v>102</v>
      </c>
      <c r="E34" s="15">
        <v>662</v>
      </c>
      <c r="F34" s="15">
        <v>110.95</v>
      </c>
      <c r="G34" s="17">
        <v>7.83</v>
      </c>
      <c r="H34" s="17">
        <v>0</v>
      </c>
      <c r="I34" s="15" t="s">
        <v>49</v>
      </c>
      <c r="J34" s="15" t="s">
        <v>42</v>
      </c>
      <c r="K34" s="15">
        <v>83.96</v>
      </c>
      <c r="L34" s="36">
        <f t="shared" si="0"/>
        <v>903.74544000000003</v>
      </c>
      <c r="M34" s="37"/>
      <c r="N34" s="38"/>
      <c r="O34" s="37">
        <f t="shared" si="17"/>
        <v>136.69</v>
      </c>
      <c r="P34" s="37">
        <f t="shared" si="10"/>
        <v>166.334157117064</v>
      </c>
      <c r="Q34" s="18">
        <f t="shared" si="2"/>
        <v>1790.4208672080799</v>
      </c>
      <c r="R34" s="15">
        <f t="shared" ref="R34:T37" si="26">R$9</f>
        <v>63.36</v>
      </c>
      <c r="S34" s="15">
        <f t="shared" si="26"/>
        <v>65.819999999999993</v>
      </c>
      <c r="T34" s="15">
        <f t="shared" si="26"/>
        <v>7.51</v>
      </c>
      <c r="U34" s="37">
        <f t="shared" si="3"/>
        <v>136.69</v>
      </c>
      <c r="V34" s="36">
        <f t="shared" si="4"/>
        <v>682.00703999999996</v>
      </c>
      <c r="W34" s="36">
        <f t="shared" si="5"/>
        <v>708.48648000000003</v>
      </c>
      <c r="X34" s="36">
        <f t="shared" si="6"/>
        <v>80.837639999999993</v>
      </c>
      <c r="Y34" s="17">
        <f t="shared" si="7"/>
        <v>1471.33116</v>
      </c>
      <c r="Z34" s="67">
        <v>1471</v>
      </c>
      <c r="AA34" s="37">
        <f t="shared" si="8"/>
        <v>82.374157117064001</v>
      </c>
      <c r="AB34" s="38">
        <f t="shared" si="9"/>
        <v>886.67542720807705</v>
      </c>
      <c r="AC34" s="15"/>
      <c r="AD34" s="38">
        <f t="shared" si="23"/>
        <v>1194.2657999999999</v>
      </c>
      <c r="AE34" s="17">
        <v>7.83</v>
      </c>
      <c r="AF34" s="38">
        <f t="shared" si="24"/>
        <v>84.282120000000006</v>
      </c>
      <c r="AG34" s="18">
        <v>1</v>
      </c>
      <c r="AH34" s="87" t="s">
        <v>43</v>
      </c>
      <c r="AI34" s="83">
        <v>9.14</v>
      </c>
      <c r="AJ34" s="38">
        <f t="shared" si="25"/>
        <v>98.382959999999997</v>
      </c>
      <c r="AK34" s="84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  <c r="IU34" s="85"/>
      <c r="IV34" s="85"/>
      <c r="IW34" s="85"/>
      <c r="IX34" s="85"/>
      <c r="IY34" s="85"/>
      <c r="IZ34" s="85"/>
      <c r="JA34" s="85"/>
      <c r="JB34" s="85"/>
      <c r="JC34" s="85"/>
      <c r="JD34" s="85"/>
      <c r="JE34" s="85"/>
      <c r="JF34" s="85"/>
      <c r="JG34" s="85"/>
      <c r="JH34" s="85"/>
      <c r="JI34" s="85"/>
      <c r="JJ34" s="85"/>
      <c r="JK34" s="85"/>
      <c r="JL34" s="85"/>
      <c r="JM34" s="85"/>
      <c r="JN34" s="85"/>
      <c r="JO34" s="85"/>
      <c r="JP34" s="85"/>
      <c r="JQ34" s="85"/>
      <c r="JR34" s="85"/>
      <c r="JS34" s="85"/>
      <c r="JT34" s="85"/>
      <c r="JU34" s="85"/>
      <c r="JV34" s="85"/>
      <c r="JW34" s="85"/>
      <c r="JX34" s="85"/>
      <c r="JY34" s="85"/>
      <c r="JZ34" s="85"/>
      <c r="KA34" s="85"/>
      <c r="KB34" s="85"/>
      <c r="KC34" s="85"/>
      <c r="KD34" s="85"/>
      <c r="KE34" s="85"/>
      <c r="KF34" s="85"/>
      <c r="KG34" s="85"/>
      <c r="KH34" s="85"/>
      <c r="KI34" s="85"/>
      <c r="KJ34" s="85"/>
      <c r="KK34" s="85"/>
      <c r="KL34" s="85"/>
      <c r="KM34" s="85"/>
      <c r="KN34" s="85"/>
      <c r="KO34" s="85"/>
      <c r="KP34" s="85"/>
      <c r="KQ34" s="85"/>
      <c r="KR34" s="85"/>
      <c r="KS34" s="85"/>
      <c r="KT34" s="85"/>
      <c r="KU34" s="85"/>
      <c r="KV34" s="85"/>
      <c r="KW34" s="85"/>
      <c r="KX34" s="85"/>
      <c r="KY34" s="85"/>
      <c r="KZ34" s="85"/>
      <c r="LA34" s="85"/>
      <c r="LB34" s="85"/>
      <c r="LC34" s="85"/>
      <c r="LD34" s="85"/>
      <c r="LE34" s="85"/>
      <c r="LF34" s="85"/>
      <c r="LG34" s="85"/>
      <c r="LH34" s="85"/>
      <c r="LI34" s="85"/>
      <c r="LJ34" s="85"/>
      <c r="LK34" s="85"/>
      <c r="LL34" s="85"/>
      <c r="LM34" s="85"/>
      <c r="LN34" s="85"/>
      <c r="LO34" s="85"/>
      <c r="LP34" s="85"/>
      <c r="LQ34" s="85"/>
      <c r="LR34" s="85"/>
      <c r="LS34" s="85"/>
      <c r="LT34" s="85"/>
      <c r="LU34" s="85"/>
      <c r="LV34" s="85"/>
      <c r="LW34" s="85"/>
      <c r="LX34" s="85"/>
      <c r="LY34" s="85"/>
      <c r="LZ34" s="85"/>
      <c r="MA34" s="85"/>
      <c r="MB34" s="85"/>
      <c r="MC34" s="85"/>
      <c r="MD34" s="85"/>
      <c r="ME34" s="85"/>
      <c r="MF34" s="85"/>
      <c r="MG34" s="85"/>
      <c r="MH34" s="85"/>
      <c r="MI34" s="85"/>
      <c r="MJ34" s="85"/>
      <c r="MK34" s="85"/>
      <c r="ML34" s="85"/>
      <c r="MM34" s="85"/>
      <c r="MN34" s="85"/>
      <c r="MO34" s="85"/>
      <c r="MP34" s="85"/>
      <c r="MQ34" s="85"/>
      <c r="MR34" s="85"/>
      <c r="MS34" s="85"/>
      <c r="MT34" s="85"/>
      <c r="MU34" s="85"/>
      <c r="MV34" s="85"/>
      <c r="MW34" s="85"/>
      <c r="MX34" s="85"/>
      <c r="MY34" s="85"/>
      <c r="MZ34" s="85"/>
      <c r="NA34" s="85"/>
      <c r="NB34" s="85"/>
      <c r="NC34" s="85"/>
      <c r="ND34" s="85"/>
      <c r="NE34" s="85"/>
      <c r="NF34" s="85"/>
      <c r="NG34" s="85"/>
      <c r="NH34" s="85"/>
      <c r="NI34" s="85"/>
      <c r="NJ34" s="85"/>
      <c r="NK34" s="85"/>
      <c r="NL34" s="85"/>
      <c r="NM34" s="85"/>
      <c r="NN34" s="85"/>
      <c r="NO34" s="85"/>
      <c r="NP34" s="85"/>
      <c r="NQ34" s="85"/>
      <c r="NR34" s="85"/>
      <c r="NS34" s="85"/>
      <c r="NT34" s="85"/>
      <c r="NU34" s="85"/>
      <c r="NV34" s="85"/>
      <c r="NW34" s="85"/>
      <c r="NX34" s="85"/>
      <c r="NY34" s="85"/>
      <c r="NZ34" s="85"/>
      <c r="OA34" s="85"/>
      <c r="OB34" s="85"/>
      <c r="OC34" s="85"/>
      <c r="OD34" s="85"/>
      <c r="OE34" s="85"/>
      <c r="OF34" s="85"/>
      <c r="OG34" s="85"/>
      <c r="OH34" s="85"/>
      <c r="OI34" s="85"/>
      <c r="OJ34" s="85"/>
      <c r="OK34" s="85"/>
      <c r="OL34" s="85"/>
      <c r="OM34" s="85"/>
      <c r="ON34" s="85"/>
      <c r="OO34" s="85"/>
      <c r="OP34" s="85"/>
      <c r="OQ34" s="85"/>
      <c r="OR34" s="85"/>
      <c r="OS34" s="85"/>
      <c r="OT34" s="85"/>
      <c r="OU34" s="85"/>
      <c r="OV34" s="85"/>
      <c r="OW34" s="85"/>
      <c r="OX34" s="85"/>
      <c r="OY34" s="85"/>
      <c r="OZ34" s="85"/>
      <c r="PA34" s="85"/>
      <c r="PB34" s="85"/>
      <c r="PC34" s="85"/>
      <c r="PD34" s="85"/>
      <c r="PE34" s="85"/>
      <c r="PF34" s="85"/>
      <c r="PG34" s="85"/>
      <c r="PH34" s="85"/>
      <c r="PI34" s="85"/>
      <c r="PJ34" s="85"/>
      <c r="PK34" s="85"/>
      <c r="PL34" s="85"/>
      <c r="PM34" s="85"/>
      <c r="PN34" s="85"/>
      <c r="PO34" s="85"/>
      <c r="PP34" s="85"/>
      <c r="PQ34" s="85"/>
      <c r="PR34" s="85"/>
      <c r="PS34" s="85"/>
      <c r="PT34" s="85"/>
      <c r="PU34" s="85"/>
      <c r="PV34" s="85"/>
      <c r="PW34" s="85"/>
      <c r="PX34" s="85"/>
      <c r="PY34" s="85"/>
      <c r="PZ34" s="85"/>
      <c r="QA34" s="85"/>
      <c r="QB34" s="85"/>
      <c r="QC34" s="85"/>
      <c r="QD34" s="85"/>
      <c r="QE34" s="85"/>
      <c r="QF34" s="85"/>
      <c r="QG34" s="85"/>
      <c r="QH34" s="85"/>
      <c r="QI34" s="85"/>
      <c r="QJ34" s="85"/>
      <c r="QK34" s="85"/>
      <c r="QL34" s="85"/>
      <c r="QM34" s="85"/>
      <c r="QN34" s="85"/>
      <c r="QO34" s="85"/>
      <c r="QP34" s="85"/>
      <c r="QQ34" s="85"/>
      <c r="QR34" s="85"/>
      <c r="QS34" s="85"/>
      <c r="QT34" s="85"/>
      <c r="QU34" s="85"/>
      <c r="QV34" s="85"/>
      <c r="QW34" s="85"/>
      <c r="QX34" s="85"/>
      <c r="QY34" s="85"/>
      <c r="QZ34" s="85"/>
      <c r="RA34" s="85"/>
      <c r="RB34" s="85"/>
      <c r="RC34" s="85"/>
      <c r="RD34" s="85"/>
      <c r="RE34" s="85"/>
      <c r="RF34" s="85"/>
      <c r="RG34" s="85"/>
      <c r="RH34" s="85"/>
      <c r="RI34" s="85"/>
      <c r="RJ34" s="85"/>
      <c r="RK34" s="85"/>
      <c r="RL34" s="85"/>
      <c r="RM34" s="85"/>
      <c r="RN34" s="85"/>
      <c r="RO34" s="85"/>
      <c r="RP34" s="85"/>
      <c r="RQ34" s="85"/>
      <c r="RR34" s="85"/>
      <c r="RS34" s="85"/>
      <c r="RT34" s="85"/>
      <c r="RU34" s="85"/>
      <c r="RV34" s="85"/>
      <c r="RW34" s="85"/>
      <c r="RX34" s="85"/>
      <c r="RY34" s="85"/>
      <c r="RZ34" s="85"/>
      <c r="SA34" s="85"/>
      <c r="SB34" s="85"/>
      <c r="SC34" s="85"/>
      <c r="SD34" s="85"/>
      <c r="SE34" s="85"/>
      <c r="SF34" s="85"/>
      <c r="SG34" s="85"/>
      <c r="SH34" s="85"/>
      <c r="SI34" s="85"/>
      <c r="SJ34" s="85"/>
      <c r="SK34" s="85"/>
      <c r="SL34" s="85"/>
      <c r="SM34" s="85"/>
      <c r="SN34" s="85"/>
      <c r="SO34" s="85"/>
      <c r="SP34" s="85"/>
      <c r="SQ34" s="85"/>
      <c r="SR34" s="85"/>
      <c r="SS34" s="85"/>
      <c r="ST34" s="85"/>
      <c r="SU34" s="85"/>
      <c r="SV34" s="85"/>
      <c r="SW34" s="85"/>
      <c r="SX34" s="85"/>
      <c r="SY34" s="85"/>
      <c r="SZ34" s="85"/>
      <c r="TA34" s="85"/>
      <c r="TB34" s="85"/>
      <c r="TC34" s="85"/>
      <c r="TD34" s="85"/>
      <c r="TE34" s="85"/>
      <c r="TF34" s="85"/>
      <c r="TG34" s="85"/>
      <c r="TH34" s="85"/>
      <c r="TI34" s="85"/>
      <c r="TJ34" s="85"/>
      <c r="TK34" s="85"/>
      <c r="TL34" s="85"/>
      <c r="TM34" s="85"/>
      <c r="TN34" s="85"/>
      <c r="TO34" s="85"/>
      <c r="TP34" s="85"/>
      <c r="TQ34" s="85"/>
      <c r="TR34" s="85"/>
      <c r="TS34" s="85"/>
      <c r="TT34" s="85"/>
      <c r="TU34" s="85"/>
      <c r="TV34" s="85"/>
      <c r="TW34" s="85"/>
      <c r="TX34" s="85"/>
      <c r="TY34" s="85"/>
      <c r="TZ34" s="85"/>
      <c r="UA34" s="85"/>
      <c r="UB34" s="85"/>
      <c r="UC34" s="85"/>
      <c r="UD34" s="85"/>
      <c r="UE34" s="85"/>
      <c r="UF34" s="85"/>
      <c r="UG34" s="85"/>
      <c r="UH34" s="85"/>
      <c r="UI34" s="85"/>
      <c r="UJ34" s="85"/>
      <c r="UK34" s="85"/>
      <c r="UL34" s="85"/>
      <c r="UM34" s="85"/>
      <c r="UN34" s="85"/>
      <c r="UO34" s="85"/>
      <c r="UP34" s="85"/>
      <c r="UQ34" s="85"/>
      <c r="UR34" s="85"/>
      <c r="US34" s="85"/>
      <c r="UT34" s="85"/>
      <c r="UU34" s="85"/>
      <c r="UV34" s="85"/>
      <c r="UW34" s="85"/>
      <c r="UX34" s="85"/>
      <c r="UY34" s="85"/>
      <c r="UZ34" s="85"/>
      <c r="VA34" s="85"/>
      <c r="VB34" s="85"/>
      <c r="VC34" s="85"/>
      <c r="VD34" s="85"/>
      <c r="VE34" s="85"/>
      <c r="VF34" s="85"/>
      <c r="VG34" s="85"/>
      <c r="VH34" s="85"/>
      <c r="VI34" s="85"/>
      <c r="VJ34" s="85"/>
      <c r="VK34" s="85"/>
      <c r="VL34" s="85"/>
      <c r="VM34" s="85"/>
      <c r="VN34" s="85"/>
      <c r="VO34" s="85"/>
      <c r="VP34" s="85"/>
      <c r="VQ34" s="85"/>
      <c r="VR34" s="85"/>
      <c r="VS34" s="85"/>
      <c r="VT34" s="85"/>
      <c r="VU34" s="85"/>
      <c r="VV34" s="85"/>
      <c r="VW34" s="85"/>
      <c r="VX34" s="85"/>
      <c r="VY34" s="85"/>
      <c r="VZ34" s="85"/>
      <c r="WA34" s="85"/>
      <c r="WB34" s="85"/>
      <c r="WC34" s="85"/>
      <c r="WD34" s="85"/>
      <c r="WE34" s="85"/>
      <c r="WF34" s="85"/>
      <c r="WG34" s="85"/>
      <c r="WH34" s="85"/>
      <c r="WI34" s="85"/>
      <c r="WJ34" s="85"/>
      <c r="WK34" s="85"/>
      <c r="WL34" s="85"/>
      <c r="WM34" s="85"/>
      <c r="WN34" s="85"/>
      <c r="WO34" s="85"/>
      <c r="WP34" s="85"/>
      <c r="WQ34" s="85"/>
      <c r="WR34" s="85"/>
      <c r="WS34" s="85"/>
      <c r="WT34" s="85"/>
      <c r="WU34" s="85"/>
      <c r="WV34" s="85"/>
      <c r="WW34" s="85"/>
      <c r="WX34" s="85"/>
      <c r="WY34" s="85"/>
      <c r="WZ34" s="85"/>
      <c r="XA34" s="85"/>
      <c r="XB34" s="85"/>
      <c r="XC34" s="85"/>
      <c r="XD34" s="85"/>
      <c r="XE34" s="85"/>
      <c r="XF34" s="85"/>
      <c r="XG34" s="85"/>
      <c r="XH34" s="85"/>
      <c r="XI34" s="85"/>
      <c r="XJ34" s="85"/>
      <c r="XK34" s="85"/>
      <c r="XL34" s="85"/>
      <c r="XM34" s="85"/>
      <c r="XN34" s="85"/>
      <c r="XO34" s="85"/>
      <c r="XP34" s="85"/>
      <c r="XQ34" s="85"/>
      <c r="XR34" s="85"/>
      <c r="XS34" s="85"/>
      <c r="XT34" s="85"/>
      <c r="XU34" s="85"/>
      <c r="XV34" s="85"/>
      <c r="XW34" s="85"/>
      <c r="XX34" s="85"/>
      <c r="XY34" s="85"/>
      <c r="XZ34" s="85"/>
      <c r="YA34" s="85"/>
      <c r="YB34" s="85"/>
      <c r="YC34" s="85"/>
      <c r="YD34" s="85"/>
      <c r="YE34" s="85"/>
      <c r="YF34" s="85"/>
      <c r="YG34" s="85"/>
      <c r="YH34" s="85"/>
      <c r="YI34" s="85"/>
      <c r="YJ34" s="85"/>
      <c r="YK34" s="85"/>
      <c r="YL34" s="85"/>
      <c r="YM34" s="85"/>
      <c r="YN34" s="85"/>
      <c r="YO34" s="85"/>
      <c r="YP34" s="85"/>
      <c r="YQ34" s="85"/>
      <c r="YR34" s="85"/>
      <c r="YS34" s="85"/>
      <c r="YT34" s="85"/>
      <c r="YU34" s="85"/>
      <c r="YV34" s="85"/>
      <c r="YW34" s="85"/>
      <c r="YX34" s="85"/>
      <c r="YY34" s="85"/>
      <c r="YZ34" s="85"/>
      <c r="ZA34" s="85"/>
      <c r="ZB34" s="85"/>
      <c r="ZC34" s="85"/>
      <c r="ZD34" s="85"/>
      <c r="ZE34" s="85"/>
      <c r="ZF34" s="85"/>
      <c r="ZG34" s="85"/>
      <c r="ZH34" s="85"/>
      <c r="ZI34" s="85"/>
      <c r="ZJ34" s="85"/>
      <c r="ZK34" s="85"/>
      <c r="ZL34" s="85"/>
      <c r="ZM34" s="85"/>
      <c r="ZN34" s="85"/>
      <c r="ZO34" s="85"/>
      <c r="ZP34" s="85"/>
      <c r="ZQ34" s="85"/>
      <c r="ZR34" s="85"/>
      <c r="ZS34" s="85"/>
      <c r="ZT34" s="85"/>
      <c r="ZU34" s="85"/>
      <c r="ZV34" s="85"/>
      <c r="ZW34" s="85"/>
      <c r="ZX34" s="85"/>
      <c r="ZY34" s="85"/>
      <c r="ZZ34" s="85"/>
      <c r="AAA34" s="85"/>
      <c r="AAB34" s="85"/>
      <c r="AAC34" s="85"/>
      <c r="AAD34" s="85"/>
      <c r="AAE34" s="85"/>
      <c r="AAF34" s="85"/>
      <c r="AAG34" s="85"/>
      <c r="AAH34" s="85"/>
      <c r="AAI34" s="85"/>
      <c r="AAJ34" s="85"/>
      <c r="AAK34" s="85"/>
      <c r="AAL34" s="85"/>
      <c r="AAM34" s="85"/>
      <c r="AAN34" s="85"/>
      <c r="AAO34" s="85"/>
      <c r="AAP34" s="85"/>
      <c r="AAQ34" s="85"/>
      <c r="AAR34" s="85"/>
      <c r="AAS34" s="85"/>
      <c r="AAT34" s="85"/>
      <c r="AAU34" s="85"/>
      <c r="AAV34" s="85"/>
      <c r="AAW34" s="85"/>
      <c r="AAX34" s="85"/>
      <c r="AAY34" s="85"/>
      <c r="AAZ34" s="85"/>
      <c r="ABA34" s="85"/>
      <c r="ABB34" s="85"/>
      <c r="ABC34" s="85"/>
      <c r="ABD34" s="85"/>
      <c r="ABE34" s="85"/>
      <c r="ABF34" s="85"/>
      <c r="ABG34" s="85"/>
      <c r="ABH34" s="85"/>
      <c r="ABI34" s="85"/>
      <c r="ABJ34" s="85"/>
      <c r="ABK34" s="85"/>
      <c r="ABL34" s="85"/>
      <c r="ABM34" s="85"/>
      <c r="ABN34" s="85"/>
      <c r="ABO34" s="85"/>
      <c r="ABP34" s="85"/>
      <c r="ABQ34" s="85"/>
      <c r="ABR34" s="85"/>
      <c r="ABS34" s="85"/>
      <c r="ABT34" s="85"/>
      <c r="ABU34" s="85"/>
      <c r="ABV34" s="85"/>
      <c r="ABW34" s="85"/>
      <c r="ABX34" s="85"/>
      <c r="ABY34" s="85"/>
      <c r="ABZ34" s="85"/>
      <c r="ACA34" s="85"/>
      <c r="ACB34" s="85"/>
      <c r="ACC34" s="85"/>
      <c r="ACD34" s="85"/>
      <c r="ACE34" s="85"/>
      <c r="ACF34" s="85"/>
      <c r="ACG34" s="85"/>
      <c r="ACH34" s="85"/>
      <c r="ACI34" s="85"/>
      <c r="ACJ34" s="85"/>
      <c r="ACK34" s="85"/>
      <c r="ACL34" s="85"/>
      <c r="ACM34" s="85"/>
      <c r="ACN34" s="85"/>
      <c r="ACO34" s="85"/>
      <c r="ACP34" s="85"/>
      <c r="ACQ34" s="85"/>
      <c r="ACR34" s="85"/>
      <c r="ACS34" s="85"/>
      <c r="ACT34" s="85"/>
      <c r="ACU34" s="85"/>
      <c r="ACV34" s="85"/>
      <c r="ACW34" s="85"/>
      <c r="ACX34" s="85"/>
      <c r="ACY34" s="85"/>
      <c r="ACZ34" s="85"/>
      <c r="ADA34" s="85"/>
      <c r="ADB34" s="85"/>
      <c r="ADC34" s="85"/>
      <c r="ADD34" s="85"/>
      <c r="ADE34" s="85"/>
      <c r="ADF34" s="85"/>
      <c r="ADG34" s="85"/>
      <c r="ADH34" s="85"/>
      <c r="ADI34" s="85"/>
      <c r="ADJ34" s="85"/>
      <c r="ADK34" s="85"/>
      <c r="ADL34" s="85"/>
      <c r="ADM34" s="85"/>
      <c r="ADN34" s="85"/>
      <c r="ADO34" s="85"/>
      <c r="ADP34" s="85"/>
      <c r="ADQ34" s="85"/>
      <c r="ADR34" s="85"/>
      <c r="ADS34" s="85"/>
      <c r="ADT34" s="85"/>
      <c r="ADU34" s="85"/>
      <c r="ADV34" s="85"/>
      <c r="ADW34" s="85"/>
      <c r="ADX34" s="85"/>
      <c r="ADY34" s="85"/>
      <c r="ADZ34" s="85"/>
      <c r="AEA34" s="85"/>
      <c r="AEB34" s="85"/>
      <c r="AEC34" s="85"/>
      <c r="AED34" s="85"/>
      <c r="AEE34" s="85"/>
      <c r="AEF34" s="85"/>
      <c r="AEG34" s="85"/>
      <c r="AEH34" s="85"/>
      <c r="AEI34" s="85"/>
      <c r="AEJ34" s="85"/>
      <c r="AEK34" s="85"/>
      <c r="AEL34" s="85"/>
      <c r="AEM34" s="85"/>
      <c r="AEN34" s="85"/>
      <c r="AEO34" s="85"/>
      <c r="AEP34" s="85"/>
      <c r="AEQ34" s="85"/>
      <c r="AER34" s="85"/>
      <c r="AES34" s="85"/>
      <c r="AET34" s="85"/>
      <c r="AEU34" s="85"/>
      <c r="AEV34" s="85"/>
      <c r="AEW34" s="85"/>
      <c r="AEX34" s="85"/>
      <c r="AEY34" s="85"/>
      <c r="AEZ34" s="85"/>
      <c r="AFA34" s="85"/>
      <c r="AFB34" s="85"/>
      <c r="AFC34" s="85"/>
      <c r="AFD34" s="85"/>
      <c r="AFE34" s="85"/>
      <c r="AFF34" s="85"/>
      <c r="AFG34" s="85"/>
      <c r="AFH34" s="85"/>
      <c r="AFI34" s="85"/>
      <c r="AFJ34" s="85"/>
      <c r="AFK34" s="85"/>
      <c r="AFL34" s="85"/>
      <c r="AFM34" s="85"/>
      <c r="AFN34" s="85"/>
      <c r="AFO34" s="85"/>
      <c r="AFP34" s="85"/>
      <c r="AFQ34" s="85"/>
      <c r="AFR34" s="85"/>
      <c r="AFS34" s="85"/>
      <c r="AFT34" s="85"/>
      <c r="AFU34" s="85"/>
      <c r="AFV34" s="85"/>
      <c r="AFW34" s="85"/>
      <c r="AFX34" s="85"/>
      <c r="AFY34" s="85"/>
      <c r="AFZ34" s="85"/>
      <c r="AGA34" s="85"/>
      <c r="AGB34" s="85"/>
      <c r="AGC34" s="85"/>
      <c r="AGD34" s="85"/>
      <c r="AGE34" s="85"/>
      <c r="AGF34" s="85"/>
      <c r="AGG34" s="85"/>
      <c r="AGH34" s="85"/>
      <c r="AGI34" s="85"/>
      <c r="AGJ34" s="85"/>
      <c r="AGK34" s="85"/>
      <c r="AGL34" s="85"/>
      <c r="AGM34" s="85"/>
      <c r="AGN34" s="85"/>
      <c r="AGO34" s="85"/>
      <c r="AGP34" s="85"/>
      <c r="AGQ34" s="85"/>
      <c r="AGR34" s="85"/>
      <c r="AGS34" s="85"/>
      <c r="AGT34" s="85"/>
      <c r="AGU34" s="85"/>
      <c r="AGV34" s="85"/>
      <c r="AGW34" s="85"/>
      <c r="AGX34" s="85"/>
      <c r="AGY34" s="85"/>
      <c r="AGZ34" s="85"/>
      <c r="AHA34" s="85"/>
      <c r="AHB34" s="85"/>
      <c r="AHC34" s="85"/>
      <c r="AHD34" s="85"/>
      <c r="AHE34" s="85"/>
      <c r="AHF34" s="85"/>
      <c r="AHG34" s="85"/>
      <c r="AHH34" s="85"/>
      <c r="AHI34" s="85"/>
      <c r="AHJ34" s="85"/>
      <c r="AHK34" s="85"/>
      <c r="AHL34" s="85"/>
      <c r="AHM34" s="85"/>
      <c r="AHN34" s="85"/>
      <c r="AHO34" s="85"/>
      <c r="AHP34" s="85"/>
      <c r="AHQ34" s="85"/>
      <c r="AHR34" s="85"/>
      <c r="AHS34" s="85"/>
      <c r="AHT34" s="85"/>
      <c r="AHU34" s="85"/>
      <c r="AHV34" s="85"/>
      <c r="AHW34" s="85"/>
      <c r="AHX34" s="85"/>
      <c r="AHY34" s="85"/>
      <c r="AHZ34" s="85"/>
      <c r="AIA34" s="85"/>
      <c r="AIB34" s="85"/>
      <c r="AIC34" s="85"/>
      <c r="AID34" s="85"/>
      <c r="AIE34" s="85"/>
      <c r="AIF34" s="85"/>
      <c r="AIG34" s="85"/>
      <c r="AIH34" s="85"/>
      <c r="AII34" s="85"/>
      <c r="AIJ34" s="85"/>
      <c r="AIK34" s="85"/>
      <c r="AIL34" s="85"/>
      <c r="AIM34" s="85"/>
      <c r="AIN34" s="85"/>
      <c r="AIO34" s="85"/>
      <c r="AIP34" s="85"/>
      <c r="AIQ34" s="85"/>
      <c r="AIR34" s="85"/>
      <c r="AIS34" s="85"/>
      <c r="AIT34" s="85"/>
      <c r="AIU34" s="85"/>
      <c r="AIV34" s="85"/>
      <c r="AIW34" s="85"/>
      <c r="AIX34" s="85"/>
      <c r="AIY34" s="85"/>
      <c r="AIZ34" s="85"/>
      <c r="AJA34" s="85"/>
      <c r="AJB34" s="85"/>
      <c r="AJC34" s="85"/>
      <c r="AJD34" s="85"/>
      <c r="AJE34" s="85"/>
      <c r="AJF34" s="85"/>
      <c r="AJG34" s="85"/>
      <c r="AJH34" s="85"/>
      <c r="AJI34" s="85"/>
      <c r="AJJ34" s="85"/>
      <c r="AJK34" s="85"/>
      <c r="AJL34" s="85"/>
      <c r="AJM34" s="85"/>
      <c r="AJN34" s="85"/>
      <c r="AJO34" s="85"/>
      <c r="AJP34" s="85"/>
      <c r="AJQ34" s="85"/>
      <c r="AJR34" s="85"/>
      <c r="AJS34" s="85"/>
      <c r="AJT34" s="85"/>
      <c r="AJU34" s="85"/>
      <c r="AJV34" s="85"/>
      <c r="AJW34" s="85"/>
      <c r="AJX34" s="85"/>
      <c r="AJY34" s="85"/>
      <c r="AJZ34" s="85"/>
      <c r="AKA34" s="85"/>
      <c r="AKB34" s="85"/>
      <c r="AKC34" s="85"/>
      <c r="AKD34" s="85"/>
      <c r="AKE34" s="85"/>
      <c r="AKF34" s="85"/>
      <c r="AKG34" s="85"/>
      <c r="AKH34" s="85"/>
      <c r="AKI34" s="85"/>
      <c r="AKJ34" s="85"/>
      <c r="AKK34" s="85"/>
      <c r="AKL34" s="85"/>
      <c r="AKM34" s="85"/>
      <c r="AKN34" s="85"/>
      <c r="AKO34" s="85"/>
      <c r="AKP34" s="85"/>
      <c r="AKQ34" s="85"/>
      <c r="AKR34" s="85"/>
      <c r="AKS34" s="85"/>
      <c r="AKT34" s="85"/>
      <c r="AKU34" s="85"/>
      <c r="AKV34" s="85"/>
      <c r="AKW34" s="85"/>
      <c r="AKX34" s="85"/>
      <c r="AKY34" s="85"/>
      <c r="AKZ34" s="85"/>
      <c r="ALA34" s="85"/>
      <c r="ALB34" s="85"/>
      <c r="ALC34" s="85"/>
      <c r="ALD34" s="85"/>
      <c r="ALE34" s="85"/>
      <c r="ALF34" s="85"/>
      <c r="ALG34" s="85"/>
      <c r="ALH34" s="85"/>
      <c r="ALI34" s="85"/>
      <c r="ALJ34" s="85"/>
      <c r="ALK34" s="85"/>
      <c r="ALL34" s="85"/>
      <c r="ALM34" s="85"/>
      <c r="ALN34" s="85"/>
      <c r="ALO34" s="85"/>
      <c r="ALP34" s="85"/>
      <c r="ALQ34" s="85"/>
      <c r="ALR34" s="85"/>
      <c r="ALS34" s="85"/>
      <c r="ALT34" s="85"/>
      <c r="ALU34" s="85"/>
      <c r="ALV34" s="85"/>
      <c r="ALW34" s="85"/>
      <c r="ALX34" s="85"/>
      <c r="ALY34" s="85"/>
      <c r="ALZ34" s="85"/>
      <c r="AMA34" s="85"/>
      <c r="AMB34" s="85"/>
      <c r="AMC34" s="85"/>
      <c r="AMD34" s="85"/>
      <c r="AME34" s="85"/>
      <c r="AMF34" s="85"/>
      <c r="AMG34" s="85"/>
      <c r="AMH34" s="85"/>
      <c r="AMI34" s="85"/>
      <c r="AMJ34" s="85"/>
      <c r="AMK34" s="85"/>
      <c r="AML34" s="85"/>
      <c r="AMM34" s="85"/>
    </row>
    <row r="35" spans="1:1027" s="2" customFormat="1" ht="50.1" customHeight="1">
      <c r="A35" s="15">
        <v>27</v>
      </c>
      <c r="B35" s="15" t="s">
        <v>48</v>
      </c>
      <c r="C35" s="16" t="s">
        <v>41</v>
      </c>
      <c r="D35" s="16">
        <v>101</v>
      </c>
      <c r="E35" s="15">
        <v>663</v>
      </c>
      <c r="F35" s="15">
        <v>111.32</v>
      </c>
      <c r="G35" s="17">
        <v>8.0299999999999994</v>
      </c>
      <c r="H35" s="17">
        <v>0</v>
      </c>
      <c r="I35" s="15" t="s">
        <v>49</v>
      </c>
      <c r="J35" s="15" t="s">
        <v>42</v>
      </c>
      <c r="K35" s="15">
        <f>K$9</f>
        <v>84.85</v>
      </c>
      <c r="L35" s="36">
        <f t="shared" si="0"/>
        <v>913.32539999999995</v>
      </c>
      <c r="M35" s="37"/>
      <c r="N35" s="38"/>
      <c r="O35" s="37">
        <f t="shared" si="17"/>
        <v>136.69</v>
      </c>
      <c r="P35" s="37">
        <f t="shared" si="10"/>
        <v>167.22415711706401</v>
      </c>
      <c r="Q35" s="18">
        <f t="shared" si="2"/>
        <v>1800.00082720808</v>
      </c>
      <c r="R35" s="15">
        <f t="shared" si="26"/>
        <v>63.36</v>
      </c>
      <c r="S35" s="15">
        <f t="shared" si="26"/>
        <v>65.819999999999993</v>
      </c>
      <c r="T35" s="15">
        <f t="shared" si="26"/>
        <v>7.51</v>
      </c>
      <c r="U35" s="37">
        <f t="shared" si="3"/>
        <v>136.69</v>
      </c>
      <c r="V35" s="36">
        <f t="shared" si="4"/>
        <v>682.00703999999996</v>
      </c>
      <c r="W35" s="36">
        <f t="shared" si="5"/>
        <v>708.48648000000003</v>
      </c>
      <c r="X35" s="36">
        <f t="shared" si="6"/>
        <v>80.837639999999993</v>
      </c>
      <c r="Y35" s="17">
        <f t="shared" si="7"/>
        <v>1471.33116</v>
      </c>
      <c r="Z35" s="67">
        <v>1471</v>
      </c>
      <c r="AA35" s="37">
        <f t="shared" si="8"/>
        <v>82.374157117064001</v>
      </c>
      <c r="AB35" s="38">
        <f t="shared" si="9"/>
        <v>886.67542720807705</v>
      </c>
      <c r="AC35" s="15"/>
      <c r="AD35" s="38">
        <f t="shared" si="23"/>
        <v>1198.24848</v>
      </c>
      <c r="AE35" s="17">
        <v>8.0299999999999994</v>
      </c>
      <c r="AF35" s="38">
        <f t="shared" si="24"/>
        <v>86.434920000000005</v>
      </c>
      <c r="AG35" s="18">
        <v>1</v>
      </c>
      <c r="AH35" s="87" t="s">
        <v>43</v>
      </c>
      <c r="AI35" s="83">
        <v>9.2200000000000006</v>
      </c>
      <c r="AJ35" s="38">
        <f t="shared" si="25"/>
        <v>99.244079999999997</v>
      </c>
      <c r="AK35" s="84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  <c r="IU35" s="85"/>
      <c r="IV35" s="85"/>
      <c r="IW35" s="85"/>
      <c r="IX35" s="85"/>
      <c r="IY35" s="85"/>
      <c r="IZ35" s="85"/>
      <c r="JA35" s="85"/>
      <c r="JB35" s="85"/>
      <c r="JC35" s="85"/>
      <c r="JD35" s="85"/>
      <c r="JE35" s="85"/>
      <c r="JF35" s="85"/>
      <c r="JG35" s="85"/>
      <c r="JH35" s="85"/>
      <c r="JI35" s="85"/>
      <c r="JJ35" s="85"/>
      <c r="JK35" s="85"/>
      <c r="JL35" s="85"/>
      <c r="JM35" s="85"/>
      <c r="JN35" s="85"/>
      <c r="JO35" s="85"/>
      <c r="JP35" s="85"/>
      <c r="JQ35" s="85"/>
      <c r="JR35" s="85"/>
      <c r="JS35" s="85"/>
      <c r="JT35" s="85"/>
      <c r="JU35" s="85"/>
      <c r="JV35" s="85"/>
      <c r="JW35" s="85"/>
      <c r="JX35" s="85"/>
      <c r="JY35" s="85"/>
      <c r="JZ35" s="85"/>
      <c r="KA35" s="85"/>
      <c r="KB35" s="85"/>
      <c r="KC35" s="85"/>
      <c r="KD35" s="85"/>
      <c r="KE35" s="85"/>
      <c r="KF35" s="85"/>
      <c r="KG35" s="85"/>
      <c r="KH35" s="85"/>
      <c r="KI35" s="85"/>
      <c r="KJ35" s="85"/>
      <c r="KK35" s="85"/>
      <c r="KL35" s="85"/>
      <c r="KM35" s="85"/>
      <c r="KN35" s="85"/>
      <c r="KO35" s="85"/>
      <c r="KP35" s="85"/>
      <c r="KQ35" s="85"/>
      <c r="KR35" s="85"/>
      <c r="KS35" s="85"/>
      <c r="KT35" s="85"/>
      <c r="KU35" s="85"/>
      <c r="KV35" s="85"/>
      <c r="KW35" s="85"/>
      <c r="KX35" s="85"/>
      <c r="KY35" s="85"/>
      <c r="KZ35" s="85"/>
      <c r="LA35" s="85"/>
      <c r="LB35" s="85"/>
      <c r="LC35" s="85"/>
      <c r="LD35" s="85"/>
      <c r="LE35" s="85"/>
      <c r="LF35" s="85"/>
      <c r="LG35" s="85"/>
      <c r="LH35" s="85"/>
      <c r="LI35" s="85"/>
      <c r="LJ35" s="85"/>
      <c r="LK35" s="85"/>
      <c r="LL35" s="85"/>
      <c r="LM35" s="85"/>
      <c r="LN35" s="85"/>
      <c r="LO35" s="85"/>
      <c r="LP35" s="85"/>
      <c r="LQ35" s="85"/>
      <c r="LR35" s="85"/>
      <c r="LS35" s="85"/>
      <c r="LT35" s="85"/>
      <c r="LU35" s="85"/>
      <c r="LV35" s="85"/>
      <c r="LW35" s="85"/>
      <c r="LX35" s="85"/>
      <c r="LY35" s="85"/>
      <c r="LZ35" s="85"/>
      <c r="MA35" s="85"/>
      <c r="MB35" s="85"/>
      <c r="MC35" s="85"/>
      <c r="MD35" s="85"/>
      <c r="ME35" s="85"/>
      <c r="MF35" s="85"/>
      <c r="MG35" s="85"/>
      <c r="MH35" s="85"/>
      <c r="MI35" s="85"/>
      <c r="MJ35" s="85"/>
      <c r="MK35" s="85"/>
      <c r="ML35" s="85"/>
      <c r="MM35" s="85"/>
      <c r="MN35" s="85"/>
      <c r="MO35" s="85"/>
      <c r="MP35" s="85"/>
      <c r="MQ35" s="85"/>
      <c r="MR35" s="85"/>
      <c r="MS35" s="85"/>
      <c r="MT35" s="85"/>
      <c r="MU35" s="85"/>
      <c r="MV35" s="85"/>
      <c r="MW35" s="85"/>
      <c r="MX35" s="85"/>
      <c r="MY35" s="85"/>
      <c r="MZ35" s="85"/>
      <c r="NA35" s="85"/>
      <c r="NB35" s="85"/>
      <c r="NC35" s="85"/>
      <c r="ND35" s="85"/>
      <c r="NE35" s="85"/>
      <c r="NF35" s="85"/>
      <c r="NG35" s="85"/>
      <c r="NH35" s="85"/>
      <c r="NI35" s="85"/>
      <c r="NJ35" s="85"/>
      <c r="NK35" s="85"/>
      <c r="NL35" s="85"/>
      <c r="NM35" s="85"/>
      <c r="NN35" s="85"/>
      <c r="NO35" s="85"/>
      <c r="NP35" s="85"/>
      <c r="NQ35" s="85"/>
      <c r="NR35" s="85"/>
      <c r="NS35" s="85"/>
      <c r="NT35" s="85"/>
      <c r="NU35" s="85"/>
      <c r="NV35" s="85"/>
      <c r="NW35" s="85"/>
      <c r="NX35" s="85"/>
      <c r="NY35" s="85"/>
      <c r="NZ35" s="85"/>
      <c r="OA35" s="85"/>
      <c r="OB35" s="85"/>
      <c r="OC35" s="85"/>
      <c r="OD35" s="85"/>
      <c r="OE35" s="85"/>
      <c r="OF35" s="85"/>
      <c r="OG35" s="85"/>
      <c r="OH35" s="85"/>
      <c r="OI35" s="85"/>
      <c r="OJ35" s="85"/>
      <c r="OK35" s="85"/>
      <c r="OL35" s="85"/>
      <c r="OM35" s="85"/>
      <c r="ON35" s="85"/>
      <c r="OO35" s="85"/>
      <c r="OP35" s="85"/>
      <c r="OQ35" s="85"/>
      <c r="OR35" s="85"/>
      <c r="OS35" s="85"/>
      <c r="OT35" s="85"/>
      <c r="OU35" s="85"/>
      <c r="OV35" s="85"/>
      <c r="OW35" s="85"/>
      <c r="OX35" s="85"/>
      <c r="OY35" s="85"/>
      <c r="OZ35" s="85"/>
      <c r="PA35" s="85"/>
      <c r="PB35" s="85"/>
      <c r="PC35" s="85"/>
      <c r="PD35" s="85"/>
      <c r="PE35" s="85"/>
      <c r="PF35" s="85"/>
      <c r="PG35" s="85"/>
      <c r="PH35" s="85"/>
      <c r="PI35" s="85"/>
      <c r="PJ35" s="85"/>
      <c r="PK35" s="85"/>
      <c r="PL35" s="85"/>
      <c r="PM35" s="85"/>
      <c r="PN35" s="85"/>
      <c r="PO35" s="85"/>
      <c r="PP35" s="85"/>
      <c r="PQ35" s="85"/>
      <c r="PR35" s="85"/>
      <c r="PS35" s="85"/>
      <c r="PT35" s="85"/>
      <c r="PU35" s="85"/>
      <c r="PV35" s="85"/>
      <c r="PW35" s="85"/>
      <c r="PX35" s="85"/>
      <c r="PY35" s="85"/>
      <c r="PZ35" s="85"/>
      <c r="QA35" s="85"/>
      <c r="QB35" s="85"/>
      <c r="QC35" s="85"/>
      <c r="QD35" s="85"/>
      <c r="QE35" s="85"/>
      <c r="QF35" s="85"/>
      <c r="QG35" s="85"/>
      <c r="QH35" s="85"/>
      <c r="QI35" s="85"/>
      <c r="QJ35" s="85"/>
      <c r="QK35" s="85"/>
      <c r="QL35" s="85"/>
      <c r="QM35" s="85"/>
      <c r="QN35" s="85"/>
      <c r="QO35" s="85"/>
      <c r="QP35" s="85"/>
      <c r="QQ35" s="85"/>
      <c r="QR35" s="85"/>
      <c r="QS35" s="85"/>
      <c r="QT35" s="85"/>
      <c r="QU35" s="85"/>
      <c r="QV35" s="85"/>
      <c r="QW35" s="85"/>
      <c r="QX35" s="85"/>
      <c r="QY35" s="85"/>
      <c r="QZ35" s="85"/>
      <c r="RA35" s="85"/>
      <c r="RB35" s="85"/>
      <c r="RC35" s="85"/>
      <c r="RD35" s="85"/>
      <c r="RE35" s="85"/>
      <c r="RF35" s="85"/>
      <c r="RG35" s="85"/>
      <c r="RH35" s="85"/>
      <c r="RI35" s="85"/>
      <c r="RJ35" s="85"/>
      <c r="RK35" s="85"/>
      <c r="RL35" s="85"/>
      <c r="RM35" s="85"/>
      <c r="RN35" s="85"/>
      <c r="RO35" s="85"/>
      <c r="RP35" s="85"/>
      <c r="RQ35" s="85"/>
      <c r="RR35" s="85"/>
      <c r="RS35" s="85"/>
      <c r="RT35" s="85"/>
      <c r="RU35" s="85"/>
      <c r="RV35" s="85"/>
      <c r="RW35" s="85"/>
      <c r="RX35" s="85"/>
      <c r="RY35" s="85"/>
      <c r="RZ35" s="85"/>
      <c r="SA35" s="85"/>
      <c r="SB35" s="85"/>
      <c r="SC35" s="85"/>
      <c r="SD35" s="85"/>
      <c r="SE35" s="85"/>
      <c r="SF35" s="85"/>
      <c r="SG35" s="85"/>
      <c r="SH35" s="85"/>
      <c r="SI35" s="85"/>
      <c r="SJ35" s="85"/>
      <c r="SK35" s="85"/>
      <c r="SL35" s="85"/>
      <c r="SM35" s="85"/>
      <c r="SN35" s="85"/>
      <c r="SO35" s="85"/>
      <c r="SP35" s="85"/>
      <c r="SQ35" s="85"/>
      <c r="SR35" s="85"/>
      <c r="SS35" s="85"/>
      <c r="ST35" s="85"/>
      <c r="SU35" s="85"/>
      <c r="SV35" s="85"/>
      <c r="SW35" s="85"/>
      <c r="SX35" s="85"/>
      <c r="SY35" s="85"/>
      <c r="SZ35" s="85"/>
      <c r="TA35" s="85"/>
      <c r="TB35" s="85"/>
      <c r="TC35" s="85"/>
      <c r="TD35" s="85"/>
      <c r="TE35" s="85"/>
      <c r="TF35" s="85"/>
      <c r="TG35" s="85"/>
      <c r="TH35" s="85"/>
      <c r="TI35" s="85"/>
      <c r="TJ35" s="85"/>
      <c r="TK35" s="85"/>
      <c r="TL35" s="85"/>
      <c r="TM35" s="85"/>
      <c r="TN35" s="85"/>
      <c r="TO35" s="85"/>
      <c r="TP35" s="85"/>
      <c r="TQ35" s="85"/>
      <c r="TR35" s="85"/>
      <c r="TS35" s="85"/>
      <c r="TT35" s="85"/>
      <c r="TU35" s="85"/>
      <c r="TV35" s="85"/>
      <c r="TW35" s="85"/>
      <c r="TX35" s="85"/>
      <c r="TY35" s="85"/>
      <c r="TZ35" s="85"/>
      <c r="UA35" s="85"/>
      <c r="UB35" s="85"/>
      <c r="UC35" s="85"/>
      <c r="UD35" s="85"/>
      <c r="UE35" s="85"/>
      <c r="UF35" s="85"/>
      <c r="UG35" s="85"/>
      <c r="UH35" s="85"/>
      <c r="UI35" s="85"/>
      <c r="UJ35" s="85"/>
      <c r="UK35" s="85"/>
      <c r="UL35" s="85"/>
      <c r="UM35" s="85"/>
      <c r="UN35" s="85"/>
      <c r="UO35" s="85"/>
      <c r="UP35" s="85"/>
      <c r="UQ35" s="85"/>
      <c r="UR35" s="85"/>
      <c r="US35" s="85"/>
      <c r="UT35" s="85"/>
      <c r="UU35" s="85"/>
      <c r="UV35" s="85"/>
      <c r="UW35" s="85"/>
      <c r="UX35" s="85"/>
      <c r="UY35" s="85"/>
      <c r="UZ35" s="85"/>
      <c r="VA35" s="85"/>
      <c r="VB35" s="85"/>
      <c r="VC35" s="85"/>
      <c r="VD35" s="85"/>
      <c r="VE35" s="85"/>
      <c r="VF35" s="85"/>
      <c r="VG35" s="85"/>
      <c r="VH35" s="85"/>
      <c r="VI35" s="85"/>
      <c r="VJ35" s="85"/>
      <c r="VK35" s="85"/>
      <c r="VL35" s="85"/>
      <c r="VM35" s="85"/>
      <c r="VN35" s="85"/>
      <c r="VO35" s="85"/>
      <c r="VP35" s="85"/>
      <c r="VQ35" s="85"/>
      <c r="VR35" s="85"/>
      <c r="VS35" s="85"/>
      <c r="VT35" s="85"/>
      <c r="VU35" s="85"/>
      <c r="VV35" s="85"/>
      <c r="VW35" s="85"/>
      <c r="VX35" s="85"/>
      <c r="VY35" s="85"/>
      <c r="VZ35" s="85"/>
      <c r="WA35" s="85"/>
      <c r="WB35" s="85"/>
      <c r="WC35" s="85"/>
      <c r="WD35" s="85"/>
      <c r="WE35" s="85"/>
      <c r="WF35" s="85"/>
      <c r="WG35" s="85"/>
      <c r="WH35" s="85"/>
      <c r="WI35" s="85"/>
      <c r="WJ35" s="85"/>
      <c r="WK35" s="85"/>
      <c r="WL35" s="85"/>
      <c r="WM35" s="85"/>
      <c r="WN35" s="85"/>
      <c r="WO35" s="85"/>
      <c r="WP35" s="85"/>
      <c r="WQ35" s="85"/>
      <c r="WR35" s="85"/>
      <c r="WS35" s="85"/>
      <c r="WT35" s="85"/>
      <c r="WU35" s="85"/>
      <c r="WV35" s="85"/>
      <c r="WW35" s="85"/>
      <c r="WX35" s="85"/>
      <c r="WY35" s="85"/>
      <c r="WZ35" s="85"/>
      <c r="XA35" s="85"/>
      <c r="XB35" s="85"/>
      <c r="XC35" s="85"/>
      <c r="XD35" s="85"/>
      <c r="XE35" s="85"/>
      <c r="XF35" s="85"/>
      <c r="XG35" s="85"/>
      <c r="XH35" s="85"/>
      <c r="XI35" s="85"/>
      <c r="XJ35" s="85"/>
      <c r="XK35" s="85"/>
      <c r="XL35" s="85"/>
      <c r="XM35" s="85"/>
      <c r="XN35" s="85"/>
      <c r="XO35" s="85"/>
      <c r="XP35" s="85"/>
      <c r="XQ35" s="85"/>
      <c r="XR35" s="85"/>
      <c r="XS35" s="85"/>
      <c r="XT35" s="85"/>
      <c r="XU35" s="85"/>
      <c r="XV35" s="85"/>
      <c r="XW35" s="85"/>
      <c r="XX35" s="85"/>
      <c r="XY35" s="85"/>
      <c r="XZ35" s="85"/>
      <c r="YA35" s="85"/>
      <c r="YB35" s="85"/>
      <c r="YC35" s="85"/>
      <c r="YD35" s="85"/>
      <c r="YE35" s="85"/>
      <c r="YF35" s="85"/>
      <c r="YG35" s="85"/>
      <c r="YH35" s="85"/>
      <c r="YI35" s="85"/>
      <c r="YJ35" s="85"/>
      <c r="YK35" s="85"/>
      <c r="YL35" s="85"/>
      <c r="YM35" s="85"/>
      <c r="YN35" s="85"/>
      <c r="YO35" s="85"/>
      <c r="YP35" s="85"/>
      <c r="YQ35" s="85"/>
      <c r="YR35" s="85"/>
      <c r="YS35" s="85"/>
      <c r="YT35" s="85"/>
      <c r="YU35" s="85"/>
      <c r="YV35" s="85"/>
      <c r="YW35" s="85"/>
      <c r="YX35" s="85"/>
      <c r="YY35" s="85"/>
      <c r="YZ35" s="85"/>
      <c r="ZA35" s="85"/>
      <c r="ZB35" s="85"/>
      <c r="ZC35" s="85"/>
      <c r="ZD35" s="85"/>
      <c r="ZE35" s="85"/>
      <c r="ZF35" s="85"/>
      <c r="ZG35" s="85"/>
      <c r="ZH35" s="85"/>
      <c r="ZI35" s="85"/>
      <c r="ZJ35" s="85"/>
      <c r="ZK35" s="85"/>
      <c r="ZL35" s="85"/>
      <c r="ZM35" s="85"/>
      <c r="ZN35" s="85"/>
      <c r="ZO35" s="85"/>
      <c r="ZP35" s="85"/>
      <c r="ZQ35" s="85"/>
      <c r="ZR35" s="85"/>
      <c r="ZS35" s="85"/>
      <c r="ZT35" s="85"/>
      <c r="ZU35" s="85"/>
      <c r="ZV35" s="85"/>
      <c r="ZW35" s="85"/>
      <c r="ZX35" s="85"/>
      <c r="ZY35" s="85"/>
      <c r="ZZ35" s="85"/>
      <c r="AAA35" s="85"/>
      <c r="AAB35" s="85"/>
      <c r="AAC35" s="85"/>
      <c r="AAD35" s="85"/>
      <c r="AAE35" s="85"/>
      <c r="AAF35" s="85"/>
      <c r="AAG35" s="85"/>
      <c r="AAH35" s="85"/>
      <c r="AAI35" s="85"/>
      <c r="AAJ35" s="85"/>
      <c r="AAK35" s="85"/>
      <c r="AAL35" s="85"/>
      <c r="AAM35" s="85"/>
      <c r="AAN35" s="85"/>
      <c r="AAO35" s="85"/>
      <c r="AAP35" s="85"/>
      <c r="AAQ35" s="85"/>
      <c r="AAR35" s="85"/>
      <c r="AAS35" s="85"/>
      <c r="AAT35" s="85"/>
      <c r="AAU35" s="85"/>
      <c r="AAV35" s="85"/>
      <c r="AAW35" s="85"/>
      <c r="AAX35" s="85"/>
      <c r="AAY35" s="85"/>
      <c r="AAZ35" s="85"/>
      <c r="ABA35" s="85"/>
      <c r="ABB35" s="85"/>
      <c r="ABC35" s="85"/>
      <c r="ABD35" s="85"/>
      <c r="ABE35" s="85"/>
      <c r="ABF35" s="85"/>
      <c r="ABG35" s="85"/>
      <c r="ABH35" s="85"/>
      <c r="ABI35" s="85"/>
      <c r="ABJ35" s="85"/>
      <c r="ABK35" s="85"/>
      <c r="ABL35" s="85"/>
      <c r="ABM35" s="85"/>
      <c r="ABN35" s="85"/>
      <c r="ABO35" s="85"/>
      <c r="ABP35" s="85"/>
      <c r="ABQ35" s="85"/>
      <c r="ABR35" s="85"/>
      <c r="ABS35" s="85"/>
      <c r="ABT35" s="85"/>
      <c r="ABU35" s="85"/>
      <c r="ABV35" s="85"/>
      <c r="ABW35" s="85"/>
      <c r="ABX35" s="85"/>
      <c r="ABY35" s="85"/>
      <c r="ABZ35" s="85"/>
      <c r="ACA35" s="85"/>
      <c r="ACB35" s="85"/>
      <c r="ACC35" s="85"/>
      <c r="ACD35" s="85"/>
      <c r="ACE35" s="85"/>
      <c r="ACF35" s="85"/>
      <c r="ACG35" s="85"/>
      <c r="ACH35" s="85"/>
      <c r="ACI35" s="85"/>
      <c r="ACJ35" s="85"/>
      <c r="ACK35" s="85"/>
      <c r="ACL35" s="85"/>
      <c r="ACM35" s="85"/>
      <c r="ACN35" s="85"/>
      <c r="ACO35" s="85"/>
      <c r="ACP35" s="85"/>
      <c r="ACQ35" s="85"/>
      <c r="ACR35" s="85"/>
      <c r="ACS35" s="85"/>
      <c r="ACT35" s="85"/>
      <c r="ACU35" s="85"/>
      <c r="ACV35" s="85"/>
      <c r="ACW35" s="85"/>
      <c r="ACX35" s="85"/>
      <c r="ACY35" s="85"/>
      <c r="ACZ35" s="85"/>
      <c r="ADA35" s="85"/>
      <c r="ADB35" s="85"/>
      <c r="ADC35" s="85"/>
      <c r="ADD35" s="85"/>
      <c r="ADE35" s="85"/>
      <c r="ADF35" s="85"/>
      <c r="ADG35" s="85"/>
      <c r="ADH35" s="85"/>
      <c r="ADI35" s="85"/>
      <c r="ADJ35" s="85"/>
      <c r="ADK35" s="85"/>
      <c r="ADL35" s="85"/>
      <c r="ADM35" s="85"/>
      <c r="ADN35" s="85"/>
      <c r="ADO35" s="85"/>
      <c r="ADP35" s="85"/>
      <c r="ADQ35" s="85"/>
      <c r="ADR35" s="85"/>
      <c r="ADS35" s="85"/>
      <c r="ADT35" s="85"/>
      <c r="ADU35" s="85"/>
      <c r="ADV35" s="85"/>
      <c r="ADW35" s="85"/>
      <c r="ADX35" s="85"/>
      <c r="ADY35" s="85"/>
      <c r="ADZ35" s="85"/>
      <c r="AEA35" s="85"/>
      <c r="AEB35" s="85"/>
      <c r="AEC35" s="85"/>
      <c r="AED35" s="85"/>
      <c r="AEE35" s="85"/>
      <c r="AEF35" s="85"/>
      <c r="AEG35" s="85"/>
      <c r="AEH35" s="85"/>
      <c r="AEI35" s="85"/>
      <c r="AEJ35" s="85"/>
      <c r="AEK35" s="85"/>
      <c r="AEL35" s="85"/>
      <c r="AEM35" s="85"/>
      <c r="AEN35" s="85"/>
      <c r="AEO35" s="85"/>
      <c r="AEP35" s="85"/>
      <c r="AEQ35" s="85"/>
      <c r="AER35" s="85"/>
      <c r="AES35" s="85"/>
      <c r="AET35" s="85"/>
      <c r="AEU35" s="85"/>
      <c r="AEV35" s="85"/>
      <c r="AEW35" s="85"/>
      <c r="AEX35" s="85"/>
      <c r="AEY35" s="85"/>
      <c r="AEZ35" s="85"/>
      <c r="AFA35" s="85"/>
      <c r="AFB35" s="85"/>
      <c r="AFC35" s="85"/>
      <c r="AFD35" s="85"/>
      <c r="AFE35" s="85"/>
      <c r="AFF35" s="85"/>
      <c r="AFG35" s="85"/>
      <c r="AFH35" s="85"/>
      <c r="AFI35" s="85"/>
      <c r="AFJ35" s="85"/>
      <c r="AFK35" s="85"/>
      <c r="AFL35" s="85"/>
      <c r="AFM35" s="85"/>
      <c r="AFN35" s="85"/>
      <c r="AFO35" s="85"/>
      <c r="AFP35" s="85"/>
      <c r="AFQ35" s="85"/>
      <c r="AFR35" s="85"/>
      <c r="AFS35" s="85"/>
      <c r="AFT35" s="85"/>
      <c r="AFU35" s="85"/>
      <c r="AFV35" s="85"/>
      <c r="AFW35" s="85"/>
      <c r="AFX35" s="85"/>
      <c r="AFY35" s="85"/>
      <c r="AFZ35" s="85"/>
      <c r="AGA35" s="85"/>
      <c r="AGB35" s="85"/>
      <c r="AGC35" s="85"/>
      <c r="AGD35" s="85"/>
      <c r="AGE35" s="85"/>
      <c r="AGF35" s="85"/>
      <c r="AGG35" s="85"/>
      <c r="AGH35" s="85"/>
      <c r="AGI35" s="85"/>
      <c r="AGJ35" s="85"/>
      <c r="AGK35" s="85"/>
      <c r="AGL35" s="85"/>
      <c r="AGM35" s="85"/>
      <c r="AGN35" s="85"/>
      <c r="AGO35" s="85"/>
      <c r="AGP35" s="85"/>
      <c r="AGQ35" s="85"/>
      <c r="AGR35" s="85"/>
      <c r="AGS35" s="85"/>
      <c r="AGT35" s="85"/>
      <c r="AGU35" s="85"/>
      <c r="AGV35" s="85"/>
      <c r="AGW35" s="85"/>
      <c r="AGX35" s="85"/>
      <c r="AGY35" s="85"/>
      <c r="AGZ35" s="85"/>
      <c r="AHA35" s="85"/>
      <c r="AHB35" s="85"/>
      <c r="AHC35" s="85"/>
      <c r="AHD35" s="85"/>
      <c r="AHE35" s="85"/>
      <c r="AHF35" s="85"/>
      <c r="AHG35" s="85"/>
      <c r="AHH35" s="85"/>
      <c r="AHI35" s="85"/>
      <c r="AHJ35" s="85"/>
      <c r="AHK35" s="85"/>
      <c r="AHL35" s="85"/>
      <c r="AHM35" s="85"/>
      <c r="AHN35" s="85"/>
      <c r="AHO35" s="85"/>
      <c r="AHP35" s="85"/>
      <c r="AHQ35" s="85"/>
      <c r="AHR35" s="85"/>
      <c r="AHS35" s="85"/>
      <c r="AHT35" s="85"/>
      <c r="AHU35" s="85"/>
      <c r="AHV35" s="85"/>
      <c r="AHW35" s="85"/>
      <c r="AHX35" s="85"/>
      <c r="AHY35" s="85"/>
      <c r="AHZ35" s="85"/>
      <c r="AIA35" s="85"/>
      <c r="AIB35" s="85"/>
      <c r="AIC35" s="85"/>
      <c r="AID35" s="85"/>
      <c r="AIE35" s="85"/>
      <c r="AIF35" s="85"/>
      <c r="AIG35" s="85"/>
      <c r="AIH35" s="85"/>
      <c r="AII35" s="85"/>
      <c r="AIJ35" s="85"/>
      <c r="AIK35" s="85"/>
      <c r="AIL35" s="85"/>
      <c r="AIM35" s="85"/>
      <c r="AIN35" s="85"/>
      <c r="AIO35" s="85"/>
      <c r="AIP35" s="85"/>
      <c r="AIQ35" s="85"/>
      <c r="AIR35" s="85"/>
      <c r="AIS35" s="85"/>
      <c r="AIT35" s="85"/>
      <c r="AIU35" s="85"/>
      <c r="AIV35" s="85"/>
      <c r="AIW35" s="85"/>
      <c r="AIX35" s="85"/>
      <c r="AIY35" s="85"/>
      <c r="AIZ35" s="85"/>
      <c r="AJA35" s="85"/>
      <c r="AJB35" s="85"/>
      <c r="AJC35" s="85"/>
      <c r="AJD35" s="85"/>
      <c r="AJE35" s="85"/>
      <c r="AJF35" s="85"/>
      <c r="AJG35" s="85"/>
      <c r="AJH35" s="85"/>
      <c r="AJI35" s="85"/>
      <c r="AJJ35" s="85"/>
      <c r="AJK35" s="85"/>
      <c r="AJL35" s="85"/>
      <c r="AJM35" s="85"/>
      <c r="AJN35" s="85"/>
      <c r="AJO35" s="85"/>
      <c r="AJP35" s="85"/>
      <c r="AJQ35" s="85"/>
      <c r="AJR35" s="85"/>
      <c r="AJS35" s="85"/>
      <c r="AJT35" s="85"/>
      <c r="AJU35" s="85"/>
      <c r="AJV35" s="85"/>
      <c r="AJW35" s="85"/>
      <c r="AJX35" s="85"/>
      <c r="AJY35" s="85"/>
      <c r="AJZ35" s="85"/>
      <c r="AKA35" s="85"/>
      <c r="AKB35" s="85"/>
      <c r="AKC35" s="85"/>
      <c r="AKD35" s="85"/>
      <c r="AKE35" s="85"/>
      <c r="AKF35" s="85"/>
      <c r="AKG35" s="85"/>
      <c r="AKH35" s="85"/>
      <c r="AKI35" s="85"/>
      <c r="AKJ35" s="85"/>
      <c r="AKK35" s="85"/>
      <c r="AKL35" s="85"/>
      <c r="AKM35" s="85"/>
      <c r="AKN35" s="85"/>
      <c r="AKO35" s="85"/>
      <c r="AKP35" s="85"/>
      <c r="AKQ35" s="85"/>
      <c r="AKR35" s="85"/>
      <c r="AKS35" s="85"/>
      <c r="AKT35" s="85"/>
      <c r="AKU35" s="85"/>
      <c r="AKV35" s="85"/>
      <c r="AKW35" s="85"/>
      <c r="AKX35" s="85"/>
      <c r="AKY35" s="85"/>
      <c r="AKZ35" s="85"/>
      <c r="ALA35" s="85"/>
      <c r="ALB35" s="85"/>
      <c r="ALC35" s="85"/>
      <c r="ALD35" s="85"/>
      <c r="ALE35" s="85"/>
      <c r="ALF35" s="85"/>
      <c r="ALG35" s="85"/>
      <c r="ALH35" s="85"/>
      <c r="ALI35" s="85"/>
      <c r="ALJ35" s="85"/>
      <c r="ALK35" s="85"/>
      <c r="ALL35" s="85"/>
      <c r="ALM35" s="85"/>
      <c r="ALN35" s="85"/>
      <c r="ALO35" s="85"/>
      <c r="ALP35" s="85"/>
      <c r="ALQ35" s="85"/>
      <c r="ALR35" s="85"/>
      <c r="ALS35" s="85"/>
      <c r="ALT35" s="85"/>
      <c r="ALU35" s="85"/>
      <c r="ALV35" s="85"/>
      <c r="ALW35" s="85"/>
      <c r="ALX35" s="85"/>
      <c r="ALY35" s="85"/>
      <c r="ALZ35" s="85"/>
      <c r="AMA35" s="85"/>
      <c r="AMB35" s="85"/>
      <c r="AMC35" s="85"/>
      <c r="AMD35" s="85"/>
      <c r="AME35" s="85"/>
      <c r="AMF35" s="85"/>
      <c r="AMG35" s="85"/>
      <c r="AMH35" s="85"/>
      <c r="AMI35" s="85"/>
      <c r="AMJ35" s="85"/>
      <c r="AMK35" s="85"/>
      <c r="AML35" s="85"/>
      <c r="AMM35" s="85"/>
    </row>
    <row r="36" spans="1:1027" s="2" customFormat="1" ht="50.1" customHeight="1">
      <c r="A36" s="15">
        <v>28</v>
      </c>
      <c r="B36" s="15" t="s">
        <v>50</v>
      </c>
      <c r="C36" s="16" t="s">
        <v>41</v>
      </c>
      <c r="D36" s="16">
        <v>101</v>
      </c>
      <c r="E36" s="15">
        <v>664</v>
      </c>
      <c r="F36" s="15">
        <v>111.38</v>
      </c>
      <c r="G36" s="17">
        <v>8.0299999999999994</v>
      </c>
      <c r="H36" s="17">
        <v>0</v>
      </c>
      <c r="I36" s="15" t="s">
        <v>47</v>
      </c>
      <c r="J36" s="15" t="s">
        <v>47</v>
      </c>
      <c r="K36" s="15">
        <f>K$9</f>
        <v>84.85</v>
      </c>
      <c r="L36" s="36">
        <f t="shared" si="0"/>
        <v>913.32539999999995</v>
      </c>
      <c r="M36" s="37"/>
      <c r="N36" s="38"/>
      <c r="O36" s="37">
        <f t="shared" si="17"/>
        <v>136.69</v>
      </c>
      <c r="P36" s="37">
        <f t="shared" si="10"/>
        <v>167.22415711706401</v>
      </c>
      <c r="Q36" s="18">
        <f t="shared" si="2"/>
        <v>1800.00082720808</v>
      </c>
      <c r="R36" s="15">
        <f t="shared" si="26"/>
        <v>63.36</v>
      </c>
      <c r="S36" s="15">
        <f t="shared" si="26"/>
        <v>65.819999999999993</v>
      </c>
      <c r="T36" s="15">
        <f t="shared" si="26"/>
        <v>7.51</v>
      </c>
      <c r="U36" s="37">
        <f t="shared" si="3"/>
        <v>136.69</v>
      </c>
      <c r="V36" s="36">
        <f t="shared" si="4"/>
        <v>682.00703999999996</v>
      </c>
      <c r="W36" s="36">
        <f t="shared" si="5"/>
        <v>708.48648000000003</v>
      </c>
      <c r="X36" s="36">
        <f t="shared" si="6"/>
        <v>80.837639999999993</v>
      </c>
      <c r="Y36" s="17">
        <f t="shared" si="7"/>
        <v>1471.33116</v>
      </c>
      <c r="Z36" s="67">
        <v>1471</v>
      </c>
      <c r="AA36" s="37">
        <f t="shared" si="8"/>
        <v>82.374157117064001</v>
      </c>
      <c r="AB36" s="38">
        <f t="shared" si="9"/>
        <v>886.67542720807705</v>
      </c>
      <c r="AC36" s="15"/>
      <c r="AD36" s="38">
        <f t="shared" si="23"/>
        <v>1198.8943200000001</v>
      </c>
      <c r="AE36" s="17">
        <v>8.0299999999999994</v>
      </c>
      <c r="AF36" s="38">
        <f t="shared" si="24"/>
        <v>86.434920000000005</v>
      </c>
      <c r="AG36" s="18">
        <v>1</v>
      </c>
      <c r="AH36" s="87" t="s">
        <v>43</v>
      </c>
      <c r="AI36" s="83">
        <v>9.14</v>
      </c>
      <c r="AJ36" s="38">
        <f t="shared" si="25"/>
        <v>98.382959999999997</v>
      </c>
      <c r="AK36" s="84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  <c r="FL36" s="85"/>
      <c r="FM36" s="85"/>
      <c r="FN36" s="85"/>
      <c r="FO36" s="85"/>
      <c r="FP36" s="85"/>
      <c r="FQ36" s="85"/>
      <c r="FR36" s="85"/>
      <c r="FS36" s="85"/>
      <c r="FT36" s="85"/>
      <c r="FU36" s="85"/>
      <c r="FV36" s="85"/>
      <c r="FW36" s="85"/>
      <c r="FX36" s="85"/>
      <c r="FY36" s="85"/>
      <c r="FZ36" s="85"/>
      <c r="GA36" s="85"/>
      <c r="GB36" s="85"/>
      <c r="GC36" s="85"/>
      <c r="GD36" s="85"/>
      <c r="GE36" s="85"/>
      <c r="GF36" s="85"/>
      <c r="GG36" s="85"/>
      <c r="GH36" s="85"/>
      <c r="GI36" s="85"/>
      <c r="GJ36" s="85"/>
      <c r="GK36" s="85"/>
      <c r="GL36" s="85"/>
      <c r="GM36" s="85"/>
      <c r="GN36" s="85"/>
      <c r="GO36" s="85"/>
      <c r="GP36" s="85"/>
      <c r="GQ36" s="85"/>
      <c r="GR36" s="85"/>
      <c r="GS36" s="85"/>
      <c r="GT36" s="85"/>
      <c r="GU36" s="85"/>
      <c r="GV36" s="85"/>
      <c r="GW36" s="85"/>
      <c r="GX36" s="85"/>
      <c r="GY36" s="85"/>
      <c r="GZ36" s="85"/>
      <c r="HA36" s="85"/>
      <c r="HB36" s="85"/>
      <c r="HC36" s="85"/>
      <c r="HD36" s="85"/>
      <c r="HE36" s="85"/>
      <c r="HF36" s="85"/>
      <c r="HG36" s="85"/>
      <c r="HH36" s="85"/>
      <c r="HI36" s="85"/>
      <c r="HJ36" s="85"/>
      <c r="HK36" s="85"/>
      <c r="HL36" s="85"/>
      <c r="HM36" s="85"/>
      <c r="HN36" s="85"/>
      <c r="HO36" s="85"/>
      <c r="HP36" s="85"/>
      <c r="HQ36" s="85"/>
      <c r="HR36" s="85"/>
      <c r="HS36" s="85"/>
      <c r="HT36" s="85"/>
      <c r="HU36" s="85"/>
      <c r="HV36" s="85"/>
      <c r="HW36" s="85"/>
      <c r="HX36" s="85"/>
      <c r="HY36" s="85"/>
      <c r="HZ36" s="85"/>
      <c r="IA36" s="85"/>
      <c r="IB36" s="85"/>
      <c r="IC36" s="85"/>
      <c r="ID36" s="85"/>
      <c r="IE36" s="85"/>
      <c r="IF36" s="85"/>
      <c r="IG36" s="85"/>
      <c r="IH36" s="85"/>
      <c r="II36" s="85"/>
      <c r="IJ36" s="85"/>
      <c r="IK36" s="85"/>
      <c r="IL36" s="85"/>
      <c r="IM36" s="85"/>
      <c r="IN36" s="85"/>
      <c r="IO36" s="85"/>
      <c r="IP36" s="85"/>
      <c r="IQ36" s="85"/>
      <c r="IR36" s="85"/>
      <c r="IS36" s="85"/>
      <c r="IT36" s="85"/>
      <c r="IU36" s="85"/>
      <c r="IV36" s="85"/>
      <c r="IW36" s="85"/>
      <c r="IX36" s="85"/>
      <c r="IY36" s="85"/>
      <c r="IZ36" s="85"/>
      <c r="JA36" s="85"/>
      <c r="JB36" s="85"/>
      <c r="JC36" s="85"/>
      <c r="JD36" s="85"/>
      <c r="JE36" s="85"/>
      <c r="JF36" s="85"/>
      <c r="JG36" s="85"/>
      <c r="JH36" s="85"/>
      <c r="JI36" s="85"/>
      <c r="JJ36" s="85"/>
      <c r="JK36" s="85"/>
      <c r="JL36" s="85"/>
      <c r="JM36" s="85"/>
      <c r="JN36" s="85"/>
      <c r="JO36" s="85"/>
      <c r="JP36" s="85"/>
      <c r="JQ36" s="85"/>
      <c r="JR36" s="85"/>
      <c r="JS36" s="85"/>
      <c r="JT36" s="85"/>
      <c r="JU36" s="85"/>
      <c r="JV36" s="85"/>
      <c r="JW36" s="85"/>
      <c r="JX36" s="85"/>
      <c r="JY36" s="85"/>
      <c r="JZ36" s="85"/>
      <c r="KA36" s="85"/>
      <c r="KB36" s="85"/>
      <c r="KC36" s="85"/>
      <c r="KD36" s="85"/>
      <c r="KE36" s="85"/>
      <c r="KF36" s="85"/>
      <c r="KG36" s="85"/>
      <c r="KH36" s="85"/>
      <c r="KI36" s="85"/>
      <c r="KJ36" s="85"/>
      <c r="KK36" s="85"/>
      <c r="KL36" s="85"/>
      <c r="KM36" s="85"/>
      <c r="KN36" s="85"/>
      <c r="KO36" s="85"/>
      <c r="KP36" s="85"/>
      <c r="KQ36" s="85"/>
      <c r="KR36" s="85"/>
      <c r="KS36" s="85"/>
      <c r="KT36" s="85"/>
      <c r="KU36" s="85"/>
      <c r="KV36" s="85"/>
      <c r="KW36" s="85"/>
      <c r="KX36" s="85"/>
      <c r="KY36" s="85"/>
      <c r="KZ36" s="85"/>
      <c r="LA36" s="85"/>
      <c r="LB36" s="85"/>
      <c r="LC36" s="85"/>
      <c r="LD36" s="85"/>
      <c r="LE36" s="85"/>
      <c r="LF36" s="85"/>
      <c r="LG36" s="85"/>
      <c r="LH36" s="85"/>
      <c r="LI36" s="85"/>
      <c r="LJ36" s="85"/>
      <c r="LK36" s="85"/>
      <c r="LL36" s="85"/>
      <c r="LM36" s="85"/>
      <c r="LN36" s="85"/>
      <c r="LO36" s="85"/>
      <c r="LP36" s="85"/>
      <c r="LQ36" s="85"/>
      <c r="LR36" s="85"/>
      <c r="LS36" s="85"/>
      <c r="LT36" s="85"/>
      <c r="LU36" s="85"/>
      <c r="LV36" s="85"/>
      <c r="LW36" s="85"/>
      <c r="LX36" s="85"/>
      <c r="LY36" s="85"/>
      <c r="LZ36" s="85"/>
      <c r="MA36" s="85"/>
      <c r="MB36" s="85"/>
      <c r="MC36" s="85"/>
      <c r="MD36" s="85"/>
      <c r="ME36" s="85"/>
      <c r="MF36" s="85"/>
      <c r="MG36" s="85"/>
      <c r="MH36" s="85"/>
      <c r="MI36" s="85"/>
      <c r="MJ36" s="85"/>
      <c r="MK36" s="85"/>
      <c r="ML36" s="85"/>
      <c r="MM36" s="85"/>
      <c r="MN36" s="85"/>
      <c r="MO36" s="85"/>
      <c r="MP36" s="85"/>
      <c r="MQ36" s="85"/>
      <c r="MR36" s="85"/>
      <c r="MS36" s="85"/>
      <c r="MT36" s="85"/>
      <c r="MU36" s="85"/>
      <c r="MV36" s="85"/>
      <c r="MW36" s="85"/>
      <c r="MX36" s="85"/>
      <c r="MY36" s="85"/>
      <c r="MZ36" s="85"/>
      <c r="NA36" s="85"/>
      <c r="NB36" s="85"/>
      <c r="NC36" s="85"/>
      <c r="ND36" s="85"/>
      <c r="NE36" s="85"/>
      <c r="NF36" s="85"/>
      <c r="NG36" s="85"/>
      <c r="NH36" s="85"/>
      <c r="NI36" s="85"/>
      <c r="NJ36" s="85"/>
      <c r="NK36" s="85"/>
      <c r="NL36" s="85"/>
      <c r="NM36" s="85"/>
      <c r="NN36" s="85"/>
      <c r="NO36" s="85"/>
      <c r="NP36" s="85"/>
      <c r="NQ36" s="85"/>
      <c r="NR36" s="85"/>
      <c r="NS36" s="85"/>
      <c r="NT36" s="85"/>
      <c r="NU36" s="85"/>
      <c r="NV36" s="85"/>
      <c r="NW36" s="85"/>
      <c r="NX36" s="85"/>
      <c r="NY36" s="85"/>
      <c r="NZ36" s="85"/>
      <c r="OA36" s="85"/>
      <c r="OB36" s="85"/>
      <c r="OC36" s="85"/>
      <c r="OD36" s="85"/>
      <c r="OE36" s="85"/>
      <c r="OF36" s="85"/>
      <c r="OG36" s="85"/>
      <c r="OH36" s="85"/>
      <c r="OI36" s="85"/>
      <c r="OJ36" s="85"/>
      <c r="OK36" s="85"/>
      <c r="OL36" s="85"/>
      <c r="OM36" s="85"/>
      <c r="ON36" s="85"/>
      <c r="OO36" s="85"/>
      <c r="OP36" s="85"/>
      <c r="OQ36" s="85"/>
      <c r="OR36" s="85"/>
      <c r="OS36" s="85"/>
      <c r="OT36" s="85"/>
      <c r="OU36" s="85"/>
      <c r="OV36" s="85"/>
      <c r="OW36" s="85"/>
      <c r="OX36" s="85"/>
      <c r="OY36" s="85"/>
      <c r="OZ36" s="85"/>
      <c r="PA36" s="85"/>
      <c r="PB36" s="85"/>
      <c r="PC36" s="85"/>
      <c r="PD36" s="85"/>
      <c r="PE36" s="85"/>
      <c r="PF36" s="85"/>
      <c r="PG36" s="85"/>
      <c r="PH36" s="85"/>
      <c r="PI36" s="85"/>
      <c r="PJ36" s="85"/>
      <c r="PK36" s="85"/>
      <c r="PL36" s="85"/>
      <c r="PM36" s="85"/>
      <c r="PN36" s="85"/>
      <c r="PO36" s="85"/>
      <c r="PP36" s="85"/>
      <c r="PQ36" s="85"/>
      <c r="PR36" s="85"/>
      <c r="PS36" s="85"/>
      <c r="PT36" s="85"/>
      <c r="PU36" s="85"/>
      <c r="PV36" s="85"/>
      <c r="PW36" s="85"/>
      <c r="PX36" s="85"/>
      <c r="PY36" s="85"/>
      <c r="PZ36" s="85"/>
      <c r="QA36" s="85"/>
      <c r="QB36" s="85"/>
      <c r="QC36" s="85"/>
      <c r="QD36" s="85"/>
      <c r="QE36" s="85"/>
      <c r="QF36" s="85"/>
      <c r="QG36" s="85"/>
      <c r="QH36" s="85"/>
      <c r="QI36" s="85"/>
      <c r="QJ36" s="85"/>
      <c r="QK36" s="85"/>
      <c r="QL36" s="85"/>
      <c r="QM36" s="85"/>
      <c r="QN36" s="85"/>
      <c r="QO36" s="85"/>
      <c r="QP36" s="85"/>
      <c r="QQ36" s="85"/>
      <c r="QR36" s="85"/>
      <c r="QS36" s="85"/>
      <c r="QT36" s="85"/>
      <c r="QU36" s="85"/>
      <c r="QV36" s="85"/>
      <c r="QW36" s="85"/>
      <c r="QX36" s="85"/>
      <c r="QY36" s="85"/>
      <c r="QZ36" s="85"/>
      <c r="RA36" s="85"/>
      <c r="RB36" s="85"/>
      <c r="RC36" s="85"/>
      <c r="RD36" s="85"/>
      <c r="RE36" s="85"/>
      <c r="RF36" s="85"/>
      <c r="RG36" s="85"/>
      <c r="RH36" s="85"/>
      <c r="RI36" s="85"/>
      <c r="RJ36" s="85"/>
      <c r="RK36" s="85"/>
      <c r="RL36" s="85"/>
      <c r="RM36" s="85"/>
      <c r="RN36" s="85"/>
      <c r="RO36" s="85"/>
      <c r="RP36" s="85"/>
      <c r="RQ36" s="85"/>
      <c r="RR36" s="85"/>
      <c r="RS36" s="85"/>
      <c r="RT36" s="85"/>
      <c r="RU36" s="85"/>
      <c r="RV36" s="85"/>
      <c r="RW36" s="85"/>
      <c r="RX36" s="85"/>
      <c r="RY36" s="85"/>
      <c r="RZ36" s="85"/>
      <c r="SA36" s="85"/>
      <c r="SB36" s="85"/>
      <c r="SC36" s="85"/>
      <c r="SD36" s="85"/>
      <c r="SE36" s="85"/>
      <c r="SF36" s="85"/>
      <c r="SG36" s="85"/>
      <c r="SH36" s="85"/>
      <c r="SI36" s="85"/>
      <c r="SJ36" s="85"/>
      <c r="SK36" s="85"/>
      <c r="SL36" s="85"/>
      <c r="SM36" s="85"/>
      <c r="SN36" s="85"/>
      <c r="SO36" s="85"/>
      <c r="SP36" s="85"/>
      <c r="SQ36" s="85"/>
      <c r="SR36" s="85"/>
      <c r="SS36" s="85"/>
      <c r="ST36" s="85"/>
      <c r="SU36" s="85"/>
      <c r="SV36" s="85"/>
      <c r="SW36" s="85"/>
      <c r="SX36" s="85"/>
      <c r="SY36" s="85"/>
      <c r="SZ36" s="85"/>
      <c r="TA36" s="85"/>
      <c r="TB36" s="85"/>
      <c r="TC36" s="85"/>
      <c r="TD36" s="85"/>
      <c r="TE36" s="85"/>
      <c r="TF36" s="85"/>
      <c r="TG36" s="85"/>
      <c r="TH36" s="85"/>
      <c r="TI36" s="85"/>
      <c r="TJ36" s="85"/>
      <c r="TK36" s="85"/>
      <c r="TL36" s="85"/>
      <c r="TM36" s="85"/>
      <c r="TN36" s="85"/>
      <c r="TO36" s="85"/>
      <c r="TP36" s="85"/>
      <c r="TQ36" s="85"/>
      <c r="TR36" s="85"/>
      <c r="TS36" s="85"/>
      <c r="TT36" s="85"/>
      <c r="TU36" s="85"/>
      <c r="TV36" s="85"/>
      <c r="TW36" s="85"/>
      <c r="TX36" s="85"/>
      <c r="TY36" s="85"/>
      <c r="TZ36" s="85"/>
      <c r="UA36" s="85"/>
      <c r="UB36" s="85"/>
      <c r="UC36" s="85"/>
      <c r="UD36" s="85"/>
      <c r="UE36" s="85"/>
      <c r="UF36" s="85"/>
      <c r="UG36" s="85"/>
      <c r="UH36" s="85"/>
      <c r="UI36" s="85"/>
      <c r="UJ36" s="85"/>
      <c r="UK36" s="85"/>
      <c r="UL36" s="85"/>
      <c r="UM36" s="85"/>
      <c r="UN36" s="85"/>
      <c r="UO36" s="85"/>
      <c r="UP36" s="85"/>
      <c r="UQ36" s="85"/>
      <c r="UR36" s="85"/>
      <c r="US36" s="85"/>
      <c r="UT36" s="85"/>
      <c r="UU36" s="85"/>
      <c r="UV36" s="85"/>
      <c r="UW36" s="85"/>
      <c r="UX36" s="85"/>
      <c r="UY36" s="85"/>
      <c r="UZ36" s="85"/>
      <c r="VA36" s="85"/>
      <c r="VB36" s="85"/>
      <c r="VC36" s="85"/>
      <c r="VD36" s="85"/>
      <c r="VE36" s="85"/>
      <c r="VF36" s="85"/>
      <c r="VG36" s="85"/>
      <c r="VH36" s="85"/>
      <c r="VI36" s="85"/>
      <c r="VJ36" s="85"/>
      <c r="VK36" s="85"/>
      <c r="VL36" s="85"/>
      <c r="VM36" s="85"/>
      <c r="VN36" s="85"/>
      <c r="VO36" s="85"/>
      <c r="VP36" s="85"/>
      <c r="VQ36" s="85"/>
      <c r="VR36" s="85"/>
      <c r="VS36" s="85"/>
      <c r="VT36" s="85"/>
      <c r="VU36" s="85"/>
      <c r="VV36" s="85"/>
      <c r="VW36" s="85"/>
      <c r="VX36" s="85"/>
      <c r="VY36" s="85"/>
      <c r="VZ36" s="85"/>
      <c r="WA36" s="85"/>
      <c r="WB36" s="85"/>
      <c r="WC36" s="85"/>
      <c r="WD36" s="85"/>
      <c r="WE36" s="85"/>
      <c r="WF36" s="85"/>
      <c r="WG36" s="85"/>
      <c r="WH36" s="85"/>
      <c r="WI36" s="85"/>
      <c r="WJ36" s="85"/>
      <c r="WK36" s="85"/>
      <c r="WL36" s="85"/>
      <c r="WM36" s="85"/>
      <c r="WN36" s="85"/>
      <c r="WO36" s="85"/>
      <c r="WP36" s="85"/>
      <c r="WQ36" s="85"/>
      <c r="WR36" s="85"/>
      <c r="WS36" s="85"/>
      <c r="WT36" s="85"/>
      <c r="WU36" s="85"/>
      <c r="WV36" s="85"/>
      <c r="WW36" s="85"/>
      <c r="WX36" s="85"/>
      <c r="WY36" s="85"/>
      <c r="WZ36" s="85"/>
      <c r="XA36" s="85"/>
      <c r="XB36" s="85"/>
      <c r="XC36" s="85"/>
      <c r="XD36" s="85"/>
      <c r="XE36" s="85"/>
      <c r="XF36" s="85"/>
      <c r="XG36" s="85"/>
      <c r="XH36" s="85"/>
      <c r="XI36" s="85"/>
      <c r="XJ36" s="85"/>
      <c r="XK36" s="85"/>
      <c r="XL36" s="85"/>
      <c r="XM36" s="85"/>
      <c r="XN36" s="85"/>
      <c r="XO36" s="85"/>
      <c r="XP36" s="85"/>
      <c r="XQ36" s="85"/>
      <c r="XR36" s="85"/>
      <c r="XS36" s="85"/>
      <c r="XT36" s="85"/>
      <c r="XU36" s="85"/>
      <c r="XV36" s="85"/>
      <c r="XW36" s="85"/>
      <c r="XX36" s="85"/>
      <c r="XY36" s="85"/>
      <c r="XZ36" s="85"/>
      <c r="YA36" s="85"/>
      <c r="YB36" s="85"/>
      <c r="YC36" s="85"/>
      <c r="YD36" s="85"/>
      <c r="YE36" s="85"/>
      <c r="YF36" s="85"/>
      <c r="YG36" s="85"/>
      <c r="YH36" s="85"/>
      <c r="YI36" s="85"/>
      <c r="YJ36" s="85"/>
      <c r="YK36" s="85"/>
      <c r="YL36" s="85"/>
      <c r="YM36" s="85"/>
      <c r="YN36" s="85"/>
      <c r="YO36" s="85"/>
      <c r="YP36" s="85"/>
      <c r="YQ36" s="85"/>
      <c r="YR36" s="85"/>
      <c r="YS36" s="85"/>
      <c r="YT36" s="85"/>
      <c r="YU36" s="85"/>
      <c r="YV36" s="85"/>
      <c r="YW36" s="85"/>
      <c r="YX36" s="85"/>
      <c r="YY36" s="85"/>
      <c r="YZ36" s="85"/>
      <c r="ZA36" s="85"/>
      <c r="ZB36" s="85"/>
      <c r="ZC36" s="85"/>
      <c r="ZD36" s="85"/>
      <c r="ZE36" s="85"/>
      <c r="ZF36" s="85"/>
      <c r="ZG36" s="85"/>
      <c r="ZH36" s="85"/>
      <c r="ZI36" s="85"/>
      <c r="ZJ36" s="85"/>
      <c r="ZK36" s="85"/>
      <c r="ZL36" s="85"/>
      <c r="ZM36" s="85"/>
      <c r="ZN36" s="85"/>
      <c r="ZO36" s="85"/>
      <c r="ZP36" s="85"/>
      <c r="ZQ36" s="85"/>
      <c r="ZR36" s="85"/>
      <c r="ZS36" s="85"/>
      <c r="ZT36" s="85"/>
      <c r="ZU36" s="85"/>
      <c r="ZV36" s="85"/>
      <c r="ZW36" s="85"/>
      <c r="ZX36" s="85"/>
      <c r="ZY36" s="85"/>
      <c r="ZZ36" s="85"/>
      <c r="AAA36" s="85"/>
      <c r="AAB36" s="85"/>
      <c r="AAC36" s="85"/>
      <c r="AAD36" s="85"/>
      <c r="AAE36" s="85"/>
      <c r="AAF36" s="85"/>
      <c r="AAG36" s="85"/>
      <c r="AAH36" s="85"/>
      <c r="AAI36" s="85"/>
      <c r="AAJ36" s="85"/>
      <c r="AAK36" s="85"/>
      <c r="AAL36" s="85"/>
      <c r="AAM36" s="85"/>
      <c r="AAN36" s="85"/>
      <c r="AAO36" s="85"/>
      <c r="AAP36" s="85"/>
      <c r="AAQ36" s="85"/>
      <c r="AAR36" s="85"/>
      <c r="AAS36" s="85"/>
      <c r="AAT36" s="85"/>
      <c r="AAU36" s="85"/>
      <c r="AAV36" s="85"/>
      <c r="AAW36" s="85"/>
      <c r="AAX36" s="85"/>
      <c r="AAY36" s="85"/>
      <c r="AAZ36" s="85"/>
      <c r="ABA36" s="85"/>
      <c r="ABB36" s="85"/>
      <c r="ABC36" s="85"/>
      <c r="ABD36" s="85"/>
      <c r="ABE36" s="85"/>
      <c r="ABF36" s="85"/>
      <c r="ABG36" s="85"/>
      <c r="ABH36" s="85"/>
      <c r="ABI36" s="85"/>
      <c r="ABJ36" s="85"/>
      <c r="ABK36" s="85"/>
      <c r="ABL36" s="85"/>
      <c r="ABM36" s="85"/>
      <c r="ABN36" s="85"/>
      <c r="ABO36" s="85"/>
      <c r="ABP36" s="85"/>
      <c r="ABQ36" s="85"/>
      <c r="ABR36" s="85"/>
      <c r="ABS36" s="85"/>
      <c r="ABT36" s="85"/>
      <c r="ABU36" s="85"/>
      <c r="ABV36" s="85"/>
      <c r="ABW36" s="85"/>
      <c r="ABX36" s="85"/>
      <c r="ABY36" s="85"/>
      <c r="ABZ36" s="85"/>
      <c r="ACA36" s="85"/>
      <c r="ACB36" s="85"/>
      <c r="ACC36" s="85"/>
      <c r="ACD36" s="85"/>
      <c r="ACE36" s="85"/>
      <c r="ACF36" s="85"/>
      <c r="ACG36" s="85"/>
      <c r="ACH36" s="85"/>
      <c r="ACI36" s="85"/>
      <c r="ACJ36" s="85"/>
      <c r="ACK36" s="85"/>
      <c r="ACL36" s="85"/>
      <c r="ACM36" s="85"/>
      <c r="ACN36" s="85"/>
      <c r="ACO36" s="85"/>
      <c r="ACP36" s="85"/>
      <c r="ACQ36" s="85"/>
      <c r="ACR36" s="85"/>
      <c r="ACS36" s="85"/>
      <c r="ACT36" s="85"/>
      <c r="ACU36" s="85"/>
      <c r="ACV36" s="85"/>
      <c r="ACW36" s="85"/>
      <c r="ACX36" s="85"/>
      <c r="ACY36" s="85"/>
      <c r="ACZ36" s="85"/>
      <c r="ADA36" s="85"/>
      <c r="ADB36" s="85"/>
      <c r="ADC36" s="85"/>
      <c r="ADD36" s="85"/>
      <c r="ADE36" s="85"/>
      <c r="ADF36" s="85"/>
      <c r="ADG36" s="85"/>
      <c r="ADH36" s="85"/>
      <c r="ADI36" s="85"/>
      <c r="ADJ36" s="85"/>
      <c r="ADK36" s="85"/>
      <c r="ADL36" s="85"/>
      <c r="ADM36" s="85"/>
      <c r="ADN36" s="85"/>
      <c r="ADO36" s="85"/>
      <c r="ADP36" s="85"/>
      <c r="ADQ36" s="85"/>
      <c r="ADR36" s="85"/>
      <c r="ADS36" s="85"/>
      <c r="ADT36" s="85"/>
      <c r="ADU36" s="85"/>
      <c r="ADV36" s="85"/>
      <c r="ADW36" s="85"/>
      <c r="ADX36" s="85"/>
      <c r="ADY36" s="85"/>
      <c r="ADZ36" s="85"/>
      <c r="AEA36" s="85"/>
      <c r="AEB36" s="85"/>
      <c r="AEC36" s="85"/>
      <c r="AED36" s="85"/>
      <c r="AEE36" s="85"/>
      <c r="AEF36" s="85"/>
      <c r="AEG36" s="85"/>
      <c r="AEH36" s="85"/>
      <c r="AEI36" s="85"/>
      <c r="AEJ36" s="85"/>
      <c r="AEK36" s="85"/>
      <c r="AEL36" s="85"/>
      <c r="AEM36" s="85"/>
      <c r="AEN36" s="85"/>
      <c r="AEO36" s="85"/>
      <c r="AEP36" s="85"/>
      <c r="AEQ36" s="85"/>
      <c r="AER36" s="85"/>
      <c r="AES36" s="85"/>
      <c r="AET36" s="85"/>
      <c r="AEU36" s="85"/>
      <c r="AEV36" s="85"/>
      <c r="AEW36" s="85"/>
      <c r="AEX36" s="85"/>
      <c r="AEY36" s="85"/>
      <c r="AEZ36" s="85"/>
      <c r="AFA36" s="85"/>
      <c r="AFB36" s="85"/>
      <c r="AFC36" s="85"/>
      <c r="AFD36" s="85"/>
      <c r="AFE36" s="85"/>
      <c r="AFF36" s="85"/>
      <c r="AFG36" s="85"/>
      <c r="AFH36" s="85"/>
      <c r="AFI36" s="85"/>
      <c r="AFJ36" s="85"/>
      <c r="AFK36" s="85"/>
      <c r="AFL36" s="85"/>
      <c r="AFM36" s="85"/>
      <c r="AFN36" s="85"/>
      <c r="AFO36" s="85"/>
      <c r="AFP36" s="85"/>
      <c r="AFQ36" s="85"/>
      <c r="AFR36" s="85"/>
      <c r="AFS36" s="85"/>
      <c r="AFT36" s="85"/>
      <c r="AFU36" s="85"/>
      <c r="AFV36" s="85"/>
      <c r="AFW36" s="85"/>
      <c r="AFX36" s="85"/>
      <c r="AFY36" s="85"/>
      <c r="AFZ36" s="85"/>
      <c r="AGA36" s="85"/>
      <c r="AGB36" s="85"/>
      <c r="AGC36" s="85"/>
      <c r="AGD36" s="85"/>
      <c r="AGE36" s="85"/>
      <c r="AGF36" s="85"/>
      <c r="AGG36" s="85"/>
      <c r="AGH36" s="85"/>
      <c r="AGI36" s="85"/>
      <c r="AGJ36" s="85"/>
      <c r="AGK36" s="85"/>
      <c r="AGL36" s="85"/>
      <c r="AGM36" s="85"/>
      <c r="AGN36" s="85"/>
      <c r="AGO36" s="85"/>
      <c r="AGP36" s="85"/>
      <c r="AGQ36" s="85"/>
      <c r="AGR36" s="85"/>
      <c r="AGS36" s="85"/>
      <c r="AGT36" s="85"/>
      <c r="AGU36" s="85"/>
      <c r="AGV36" s="85"/>
      <c r="AGW36" s="85"/>
      <c r="AGX36" s="85"/>
      <c r="AGY36" s="85"/>
      <c r="AGZ36" s="85"/>
      <c r="AHA36" s="85"/>
      <c r="AHB36" s="85"/>
      <c r="AHC36" s="85"/>
      <c r="AHD36" s="85"/>
      <c r="AHE36" s="85"/>
      <c r="AHF36" s="85"/>
      <c r="AHG36" s="85"/>
      <c r="AHH36" s="85"/>
      <c r="AHI36" s="85"/>
      <c r="AHJ36" s="85"/>
      <c r="AHK36" s="85"/>
      <c r="AHL36" s="85"/>
      <c r="AHM36" s="85"/>
      <c r="AHN36" s="85"/>
      <c r="AHO36" s="85"/>
      <c r="AHP36" s="85"/>
      <c r="AHQ36" s="85"/>
      <c r="AHR36" s="85"/>
      <c r="AHS36" s="85"/>
      <c r="AHT36" s="85"/>
      <c r="AHU36" s="85"/>
      <c r="AHV36" s="85"/>
      <c r="AHW36" s="85"/>
      <c r="AHX36" s="85"/>
      <c r="AHY36" s="85"/>
      <c r="AHZ36" s="85"/>
      <c r="AIA36" s="85"/>
      <c r="AIB36" s="85"/>
      <c r="AIC36" s="85"/>
      <c r="AID36" s="85"/>
      <c r="AIE36" s="85"/>
      <c r="AIF36" s="85"/>
      <c r="AIG36" s="85"/>
      <c r="AIH36" s="85"/>
      <c r="AII36" s="85"/>
      <c r="AIJ36" s="85"/>
      <c r="AIK36" s="85"/>
      <c r="AIL36" s="85"/>
      <c r="AIM36" s="85"/>
      <c r="AIN36" s="85"/>
      <c r="AIO36" s="85"/>
      <c r="AIP36" s="85"/>
      <c r="AIQ36" s="85"/>
      <c r="AIR36" s="85"/>
      <c r="AIS36" s="85"/>
      <c r="AIT36" s="85"/>
      <c r="AIU36" s="85"/>
      <c r="AIV36" s="85"/>
      <c r="AIW36" s="85"/>
      <c r="AIX36" s="85"/>
      <c r="AIY36" s="85"/>
      <c r="AIZ36" s="85"/>
      <c r="AJA36" s="85"/>
      <c r="AJB36" s="85"/>
      <c r="AJC36" s="85"/>
      <c r="AJD36" s="85"/>
      <c r="AJE36" s="85"/>
      <c r="AJF36" s="85"/>
      <c r="AJG36" s="85"/>
      <c r="AJH36" s="85"/>
      <c r="AJI36" s="85"/>
      <c r="AJJ36" s="85"/>
      <c r="AJK36" s="85"/>
      <c r="AJL36" s="85"/>
      <c r="AJM36" s="85"/>
      <c r="AJN36" s="85"/>
      <c r="AJO36" s="85"/>
      <c r="AJP36" s="85"/>
      <c r="AJQ36" s="85"/>
      <c r="AJR36" s="85"/>
      <c r="AJS36" s="85"/>
      <c r="AJT36" s="85"/>
      <c r="AJU36" s="85"/>
      <c r="AJV36" s="85"/>
      <c r="AJW36" s="85"/>
      <c r="AJX36" s="85"/>
      <c r="AJY36" s="85"/>
      <c r="AJZ36" s="85"/>
      <c r="AKA36" s="85"/>
      <c r="AKB36" s="85"/>
      <c r="AKC36" s="85"/>
      <c r="AKD36" s="85"/>
      <c r="AKE36" s="85"/>
      <c r="AKF36" s="85"/>
      <c r="AKG36" s="85"/>
      <c r="AKH36" s="85"/>
      <c r="AKI36" s="85"/>
      <c r="AKJ36" s="85"/>
      <c r="AKK36" s="85"/>
      <c r="AKL36" s="85"/>
      <c r="AKM36" s="85"/>
      <c r="AKN36" s="85"/>
      <c r="AKO36" s="85"/>
      <c r="AKP36" s="85"/>
      <c r="AKQ36" s="85"/>
      <c r="AKR36" s="85"/>
      <c r="AKS36" s="85"/>
      <c r="AKT36" s="85"/>
      <c r="AKU36" s="85"/>
      <c r="AKV36" s="85"/>
      <c r="AKW36" s="85"/>
      <c r="AKX36" s="85"/>
      <c r="AKY36" s="85"/>
      <c r="AKZ36" s="85"/>
      <c r="ALA36" s="85"/>
      <c r="ALB36" s="85"/>
      <c r="ALC36" s="85"/>
      <c r="ALD36" s="85"/>
      <c r="ALE36" s="85"/>
      <c r="ALF36" s="85"/>
      <c r="ALG36" s="85"/>
      <c r="ALH36" s="85"/>
      <c r="ALI36" s="85"/>
      <c r="ALJ36" s="85"/>
      <c r="ALK36" s="85"/>
      <c r="ALL36" s="85"/>
      <c r="ALM36" s="85"/>
      <c r="ALN36" s="85"/>
      <c r="ALO36" s="85"/>
      <c r="ALP36" s="85"/>
      <c r="ALQ36" s="85"/>
      <c r="ALR36" s="85"/>
      <c r="ALS36" s="85"/>
      <c r="ALT36" s="85"/>
      <c r="ALU36" s="85"/>
      <c r="ALV36" s="85"/>
      <c r="ALW36" s="85"/>
      <c r="ALX36" s="85"/>
      <c r="ALY36" s="85"/>
      <c r="ALZ36" s="85"/>
      <c r="AMA36" s="85"/>
      <c r="AMB36" s="85"/>
      <c r="AMC36" s="85"/>
      <c r="AMD36" s="85"/>
      <c r="AME36" s="85"/>
      <c r="AMF36" s="85"/>
      <c r="AMG36" s="85"/>
      <c r="AMH36" s="85"/>
      <c r="AMI36" s="85"/>
      <c r="AMJ36" s="85"/>
      <c r="AMK36" s="85"/>
      <c r="AML36" s="85"/>
      <c r="AMM36" s="85"/>
    </row>
    <row r="37" spans="1:1027" s="2" customFormat="1" ht="50.1" customHeight="1">
      <c r="A37" s="15">
        <v>29</v>
      </c>
      <c r="B37" s="15" t="s">
        <v>50</v>
      </c>
      <c r="C37" s="16" t="s">
        <v>41</v>
      </c>
      <c r="D37" s="16">
        <v>102</v>
      </c>
      <c r="E37" s="15">
        <v>665</v>
      </c>
      <c r="F37" s="15">
        <v>110.95</v>
      </c>
      <c r="G37" s="17">
        <v>8.0299999999999994</v>
      </c>
      <c r="H37" s="17">
        <v>0</v>
      </c>
      <c r="I37" s="15" t="s">
        <v>47</v>
      </c>
      <c r="J37" s="15" t="s">
        <v>47</v>
      </c>
      <c r="K37" s="15">
        <v>83.96</v>
      </c>
      <c r="L37" s="36">
        <f t="shared" si="0"/>
        <v>903.74544000000003</v>
      </c>
      <c r="M37" s="37"/>
      <c r="N37" s="38"/>
      <c r="O37" s="37">
        <f t="shared" si="17"/>
        <v>136.69</v>
      </c>
      <c r="P37" s="37">
        <f t="shared" si="10"/>
        <v>166.334157117064</v>
      </c>
      <c r="Q37" s="18">
        <f t="shared" si="2"/>
        <v>1790.4208672080799</v>
      </c>
      <c r="R37" s="15">
        <f t="shared" si="26"/>
        <v>63.36</v>
      </c>
      <c r="S37" s="15">
        <f t="shared" si="26"/>
        <v>65.819999999999993</v>
      </c>
      <c r="T37" s="15">
        <f t="shared" si="26"/>
        <v>7.51</v>
      </c>
      <c r="U37" s="37">
        <f t="shared" si="3"/>
        <v>136.69</v>
      </c>
      <c r="V37" s="36">
        <f t="shared" si="4"/>
        <v>682.00703999999996</v>
      </c>
      <c r="W37" s="36">
        <f t="shared" si="5"/>
        <v>708.48648000000003</v>
      </c>
      <c r="X37" s="36">
        <f t="shared" si="6"/>
        <v>80.837639999999993</v>
      </c>
      <c r="Y37" s="17">
        <f t="shared" si="7"/>
        <v>1471.33116</v>
      </c>
      <c r="Z37" s="67">
        <v>1471</v>
      </c>
      <c r="AA37" s="37">
        <f t="shared" si="8"/>
        <v>82.374157117064001</v>
      </c>
      <c r="AB37" s="38">
        <f t="shared" si="9"/>
        <v>886.67542720807705</v>
      </c>
      <c r="AC37" s="15"/>
      <c r="AD37" s="38">
        <f t="shared" si="23"/>
        <v>1194.2657999999999</v>
      </c>
      <c r="AE37" s="17">
        <v>8.0299999999999994</v>
      </c>
      <c r="AF37" s="38">
        <f t="shared" si="24"/>
        <v>86.434920000000005</v>
      </c>
      <c r="AG37" s="18">
        <v>1</v>
      </c>
      <c r="AH37" s="87" t="s">
        <v>43</v>
      </c>
      <c r="AI37" s="83">
        <v>9.14</v>
      </c>
      <c r="AJ37" s="38">
        <f t="shared" si="25"/>
        <v>98.382959999999997</v>
      </c>
      <c r="AK37" s="84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5"/>
      <c r="EZ37" s="85"/>
      <c r="FA37" s="85"/>
      <c r="FB37" s="85"/>
      <c r="FC37" s="85"/>
      <c r="FD37" s="85"/>
      <c r="FE37" s="85"/>
      <c r="FF37" s="85"/>
      <c r="FG37" s="85"/>
      <c r="FH37" s="85"/>
      <c r="FI37" s="85"/>
      <c r="FJ37" s="85"/>
      <c r="FK37" s="85"/>
      <c r="FL37" s="85"/>
      <c r="FM37" s="85"/>
      <c r="FN37" s="85"/>
      <c r="FO37" s="85"/>
      <c r="FP37" s="85"/>
      <c r="FQ37" s="85"/>
      <c r="FR37" s="85"/>
      <c r="FS37" s="85"/>
      <c r="FT37" s="85"/>
      <c r="FU37" s="85"/>
      <c r="FV37" s="85"/>
      <c r="FW37" s="85"/>
      <c r="FX37" s="85"/>
      <c r="FY37" s="85"/>
      <c r="FZ37" s="85"/>
      <c r="GA37" s="85"/>
      <c r="GB37" s="85"/>
      <c r="GC37" s="85"/>
      <c r="GD37" s="85"/>
      <c r="GE37" s="85"/>
      <c r="GF37" s="85"/>
      <c r="GG37" s="85"/>
      <c r="GH37" s="85"/>
      <c r="GI37" s="85"/>
      <c r="GJ37" s="85"/>
      <c r="GK37" s="85"/>
      <c r="GL37" s="85"/>
      <c r="GM37" s="85"/>
      <c r="GN37" s="85"/>
      <c r="GO37" s="85"/>
      <c r="GP37" s="85"/>
      <c r="GQ37" s="85"/>
      <c r="GR37" s="85"/>
      <c r="GS37" s="85"/>
      <c r="GT37" s="85"/>
      <c r="GU37" s="85"/>
      <c r="GV37" s="85"/>
      <c r="GW37" s="85"/>
      <c r="GX37" s="85"/>
      <c r="GY37" s="85"/>
      <c r="GZ37" s="85"/>
      <c r="HA37" s="85"/>
      <c r="HB37" s="85"/>
      <c r="HC37" s="85"/>
      <c r="HD37" s="85"/>
      <c r="HE37" s="85"/>
      <c r="HF37" s="85"/>
      <c r="HG37" s="85"/>
      <c r="HH37" s="85"/>
      <c r="HI37" s="85"/>
      <c r="HJ37" s="85"/>
      <c r="HK37" s="85"/>
      <c r="HL37" s="85"/>
      <c r="HM37" s="85"/>
      <c r="HN37" s="85"/>
      <c r="HO37" s="85"/>
      <c r="HP37" s="85"/>
      <c r="HQ37" s="85"/>
      <c r="HR37" s="85"/>
      <c r="HS37" s="85"/>
      <c r="HT37" s="85"/>
      <c r="HU37" s="85"/>
      <c r="HV37" s="85"/>
      <c r="HW37" s="85"/>
      <c r="HX37" s="85"/>
      <c r="HY37" s="85"/>
      <c r="HZ37" s="85"/>
      <c r="IA37" s="85"/>
      <c r="IB37" s="85"/>
      <c r="IC37" s="85"/>
      <c r="ID37" s="85"/>
      <c r="IE37" s="85"/>
      <c r="IF37" s="85"/>
      <c r="IG37" s="85"/>
      <c r="IH37" s="85"/>
      <c r="II37" s="85"/>
      <c r="IJ37" s="85"/>
      <c r="IK37" s="85"/>
      <c r="IL37" s="85"/>
      <c r="IM37" s="85"/>
      <c r="IN37" s="85"/>
      <c r="IO37" s="85"/>
      <c r="IP37" s="85"/>
      <c r="IQ37" s="85"/>
      <c r="IR37" s="85"/>
      <c r="IS37" s="85"/>
      <c r="IT37" s="85"/>
      <c r="IU37" s="85"/>
      <c r="IV37" s="85"/>
      <c r="IW37" s="85"/>
      <c r="IX37" s="85"/>
      <c r="IY37" s="85"/>
      <c r="IZ37" s="85"/>
      <c r="JA37" s="85"/>
      <c r="JB37" s="85"/>
      <c r="JC37" s="85"/>
      <c r="JD37" s="85"/>
      <c r="JE37" s="85"/>
      <c r="JF37" s="85"/>
      <c r="JG37" s="85"/>
      <c r="JH37" s="85"/>
      <c r="JI37" s="85"/>
      <c r="JJ37" s="85"/>
      <c r="JK37" s="85"/>
      <c r="JL37" s="85"/>
      <c r="JM37" s="85"/>
      <c r="JN37" s="85"/>
      <c r="JO37" s="85"/>
      <c r="JP37" s="85"/>
      <c r="JQ37" s="85"/>
      <c r="JR37" s="85"/>
      <c r="JS37" s="85"/>
      <c r="JT37" s="85"/>
      <c r="JU37" s="85"/>
      <c r="JV37" s="85"/>
      <c r="JW37" s="85"/>
      <c r="JX37" s="85"/>
      <c r="JY37" s="85"/>
      <c r="JZ37" s="85"/>
      <c r="KA37" s="85"/>
      <c r="KB37" s="85"/>
      <c r="KC37" s="85"/>
      <c r="KD37" s="85"/>
      <c r="KE37" s="85"/>
      <c r="KF37" s="85"/>
      <c r="KG37" s="85"/>
      <c r="KH37" s="85"/>
      <c r="KI37" s="85"/>
      <c r="KJ37" s="85"/>
      <c r="KK37" s="85"/>
      <c r="KL37" s="85"/>
      <c r="KM37" s="85"/>
      <c r="KN37" s="85"/>
      <c r="KO37" s="85"/>
      <c r="KP37" s="85"/>
      <c r="KQ37" s="85"/>
      <c r="KR37" s="85"/>
      <c r="KS37" s="85"/>
      <c r="KT37" s="85"/>
      <c r="KU37" s="85"/>
      <c r="KV37" s="85"/>
      <c r="KW37" s="85"/>
      <c r="KX37" s="85"/>
      <c r="KY37" s="85"/>
      <c r="KZ37" s="85"/>
      <c r="LA37" s="85"/>
      <c r="LB37" s="85"/>
      <c r="LC37" s="85"/>
      <c r="LD37" s="85"/>
      <c r="LE37" s="85"/>
      <c r="LF37" s="85"/>
      <c r="LG37" s="85"/>
      <c r="LH37" s="85"/>
      <c r="LI37" s="85"/>
      <c r="LJ37" s="85"/>
      <c r="LK37" s="85"/>
      <c r="LL37" s="85"/>
      <c r="LM37" s="85"/>
      <c r="LN37" s="85"/>
      <c r="LO37" s="85"/>
      <c r="LP37" s="85"/>
      <c r="LQ37" s="85"/>
      <c r="LR37" s="85"/>
      <c r="LS37" s="85"/>
      <c r="LT37" s="85"/>
      <c r="LU37" s="85"/>
      <c r="LV37" s="85"/>
      <c r="LW37" s="85"/>
      <c r="LX37" s="85"/>
      <c r="LY37" s="85"/>
      <c r="LZ37" s="85"/>
      <c r="MA37" s="85"/>
      <c r="MB37" s="85"/>
      <c r="MC37" s="85"/>
      <c r="MD37" s="85"/>
      <c r="ME37" s="85"/>
      <c r="MF37" s="85"/>
      <c r="MG37" s="85"/>
      <c r="MH37" s="85"/>
      <c r="MI37" s="85"/>
      <c r="MJ37" s="85"/>
      <c r="MK37" s="85"/>
      <c r="ML37" s="85"/>
      <c r="MM37" s="85"/>
      <c r="MN37" s="85"/>
      <c r="MO37" s="85"/>
      <c r="MP37" s="85"/>
      <c r="MQ37" s="85"/>
      <c r="MR37" s="85"/>
      <c r="MS37" s="85"/>
      <c r="MT37" s="85"/>
      <c r="MU37" s="85"/>
      <c r="MV37" s="85"/>
      <c r="MW37" s="85"/>
      <c r="MX37" s="85"/>
      <c r="MY37" s="85"/>
      <c r="MZ37" s="85"/>
      <c r="NA37" s="85"/>
      <c r="NB37" s="85"/>
      <c r="NC37" s="85"/>
      <c r="ND37" s="85"/>
      <c r="NE37" s="85"/>
      <c r="NF37" s="85"/>
      <c r="NG37" s="85"/>
      <c r="NH37" s="85"/>
      <c r="NI37" s="85"/>
      <c r="NJ37" s="85"/>
      <c r="NK37" s="85"/>
      <c r="NL37" s="85"/>
      <c r="NM37" s="85"/>
      <c r="NN37" s="85"/>
      <c r="NO37" s="85"/>
      <c r="NP37" s="85"/>
      <c r="NQ37" s="85"/>
      <c r="NR37" s="85"/>
      <c r="NS37" s="85"/>
      <c r="NT37" s="85"/>
      <c r="NU37" s="85"/>
      <c r="NV37" s="85"/>
      <c r="NW37" s="85"/>
      <c r="NX37" s="85"/>
      <c r="NY37" s="85"/>
      <c r="NZ37" s="85"/>
      <c r="OA37" s="85"/>
      <c r="OB37" s="85"/>
      <c r="OC37" s="85"/>
      <c r="OD37" s="85"/>
      <c r="OE37" s="85"/>
      <c r="OF37" s="85"/>
      <c r="OG37" s="85"/>
      <c r="OH37" s="85"/>
      <c r="OI37" s="85"/>
      <c r="OJ37" s="85"/>
      <c r="OK37" s="85"/>
      <c r="OL37" s="85"/>
      <c r="OM37" s="85"/>
      <c r="ON37" s="85"/>
      <c r="OO37" s="85"/>
      <c r="OP37" s="85"/>
      <c r="OQ37" s="85"/>
      <c r="OR37" s="85"/>
      <c r="OS37" s="85"/>
      <c r="OT37" s="85"/>
      <c r="OU37" s="85"/>
      <c r="OV37" s="85"/>
      <c r="OW37" s="85"/>
      <c r="OX37" s="85"/>
      <c r="OY37" s="85"/>
      <c r="OZ37" s="85"/>
      <c r="PA37" s="85"/>
      <c r="PB37" s="85"/>
      <c r="PC37" s="85"/>
      <c r="PD37" s="85"/>
      <c r="PE37" s="85"/>
      <c r="PF37" s="85"/>
      <c r="PG37" s="85"/>
      <c r="PH37" s="85"/>
      <c r="PI37" s="85"/>
      <c r="PJ37" s="85"/>
      <c r="PK37" s="85"/>
      <c r="PL37" s="85"/>
      <c r="PM37" s="85"/>
      <c r="PN37" s="85"/>
      <c r="PO37" s="85"/>
      <c r="PP37" s="85"/>
      <c r="PQ37" s="85"/>
      <c r="PR37" s="85"/>
      <c r="PS37" s="85"/>
      <c r="PT37" s="85"/>
      <c r="PU37" s="85"/>
      <c r="PV37" s="85"/>
      <c r="PW37" s="85"/>
      <c r="PX37" s="85"/>
      <c r="PY37" s="85"/>
      <c r="PZ37" s="85"/>
      <c r="QA37" s="85"/>
      <c r="QB37" s="85"/>
      <c r="QC37" s="85"/>
      <c r="QD37" s="85"/>
      <c r="QE37" s="85"/>
      <c r="QF37" s="85"/>
      <c r="QG37" s="85"/>
      <c r="QH37" s="85"/>
      <c r="QI37" s="85"/>
      <c r="QJ37" s="85"/>
      <c r="QK37" s="85"/>
      <c r="QL37" s="85"/>
      <c r="QM37" s="85"/>
      <c r="QN37" s="85"/>
      <c r="QO37" s="85"/>
      <c r="QP37" s="85"/>
      <c r="QQ37" s="85"/>
      <c r="QR37" s="85"/>
      <c r="QS37" s="85"/>
      <c r="QT37" s="85"/>
      <c r="QU37" s="85"/>
      <c r="QV37" s="85"/>
      <c r="QW37" s="85"/>
      <c r="QX37" s="85"/>
      <c r="QY37" s="85"/>
      <c r="QZ37" s="85"/>
      <c r="RA37" s="85"/>
      <c r="RB37" s="85"/>
      <c r="RC37" s="85"/>
      <c r="RD37" s="85"/>
      <c r="RE37" s="85"/>
      <c r="RF37" s="85"/>
      <c r="RG37" s="85"/>
      <c r="RH37" s="85"/>
      <c r="RI37" s="85"/>
      <c r="RJ37" s="85"/>
      <c r="RK37" s="85"/>
      <c r="RL37" s="85"/>
      <c r="RM37" s="85"/>
      <c r="RN37" s="85"/>
      <c r="RO37" s="85"/>
      <c r="RP37" s="85"/>
      <c r="RQ37" s="85"/>
      <c r="RR37" s="85"/>
      <c r="RS37" s="85"/>
      <c r="RT37" s="85"/>
      <c r="RU37" s="85"/>
      <c r="RV37" s="85"/>
      <c r="RW37" s="85"/>
      <c r="RX37" s="85"/>
      <c r="RY37" s="85"/>
      <c r="RZ37" s="85"/>
      <c r="SA37" s="85"/>
      <c r="SB37" s="85"/>
      <c r="SC37" s="85"/>
      <c r="SD37" s="85"/>
      <c r="SE37" s="85"/>
      <c r="SF37" s="85"/>
      <c r="SG37" s="85"/>
      <c r="SH37" s="85"/>
      <c r="SI37" s="85"/>
      <c r="SJ37" s="85"/>
      <c r="SK37" s="85"/>
      <c r="SL37" s="85"/>
      <c r="SM37" s="85"/>
      <c r="SN37" s="85"/>
      <c r="SO37" s="85"/>
      <c r="SP37" s="85"/>
      <c r="SQ37" s="85"/>
      <c r="SR37" s="85"/>
      <c r="SS37" s="85"/>
      <c r="ST37" s="85"/>
      <c r="SU37" s="85"/>
      <c r="SV37" s="85"/>
      <c r="SW37" s="85"/>
      <c r="SX37" s="85"/>
      <c r="SY37" s="85"/>
      <c r="SZ37" s="85"/>
      <c r="TA37" s="85"/>
      <c r="TB37" s="85"/>
      <c r="TC37" s="85"/>
      <c r="TD37" s="85"/>
      <c r="TE37" s="85"/>
      <c r="TF37" s="85"/>
      <c r="TG37" s="85"/>
      <c r="TH37" s="85"/>
      <c r="TI37" s="85"/>
      <c r="TJ37" s="85"/>
      <c r="TK37" s="85"/>
      <c r="TL37" s="85"/>
      <c r="TM37" s="85"/>
      <c r="TN37" s="85"/>
      <c r="TO37" s="85"/>
      <c r="TP37" s="85"/>
      <c r="TQ37" s="85"/>
      <c r="TR37" s="85"/>
      <c r="TS37" s="85"/>
      <c r="TT37" s="85"/>
      <c r="TU37" s="85"/>
      <c r="TV37" s="85"/>
      <c r="TW37" s="85"/>
      <c r="TX37" s="85"/>
      <c r="TY37" s="85"/>
      <c r="TZ37" s="85"/>
      <c r="UA37" s="85"/>
      <c r="UB37" s="85"/>
      <c r="UC37" s="85"/>
      <c r="UD37" s="85"/>
      <c r="UE37" s="85"/>
      <c r="UF37" s="85"/>
      <c r="UG37" s="85"/>
      <c r="UH37" s="85"/>
      <c r="UI37" s="85"/>
      <c r="UJ37" s="85"/>
      <c r="UK37" s="85"/>
      <c r="UL37" s="85"/>
      <c r="UM37" s="85"/>
      <c r="UN37" s="85"/>
      <c r="UO37" s="85"/>
      <c r="UP37" s="85"/>
      <c r="UQ37" s="85"/>
      <c r="UR37" s="85"/>
      <c r="US37" s="85"/>
      <c r="UT37" s="85"/>
      <c r="UU37" s="85"/>
      <c r="UV37" s="85"/>
      <c r="UW37" s="85"/>
      <c r="UX37" s="85"/>
      <c r="UY37" s="85"/>
      <c r="UZ37" s="85"/>
      <c r="VA37" s="85"/>
      <c r="VB37" s="85"/>
      <c r="VC37" s="85"/>
      <c r="VD37" s="85"/>
      <c r="VE37" s="85"/>
      <c r="VF37" s="85"/>
      <c r="VG37" s="85"/>
      <c r="VH37" s="85"/>
      <c r="VI37" s="85"/>
      <c r="VJ37" s="85"/>
      <c r="VK37" s="85"/>
      <c r="VL37" s="85"/>
      <c r="VM37" s="85"/>
      <c r="VN37" s="85"/>
      <c r="VO37" s="85"/>
      <c r="VP37" s="85"/>
      <c r="VQ37" s="85"/>
      <c r="VR37" s="85"/>
      <c r="VS37" s="85"/>
      <c r="VT37" s="85"/>
      <c r="VU37" s="85"/>
      <c r="VV37" s="85"/>
      <c r="VW37" s="85"/>
      <c r="VX37" s="85"/>
      <c r="VY37" s="85"/>
      <c r="VZ37" s="85"/>
      <c r="WA37" s="85"/>
      <c r="WB37" s="85"/>
      <c r="WC37" s="85"/>
      <c r="WD37" s="85"/>
      <c r="WE37" s="85"/>
      <c r="WF37" s="85"/>
      <c r="WG37" s="85"/>
      <c r="WH37" s="85"/>
      <c r="WI37" s="85"/>
      <c r="WJ37" s="85"/>
      <c r="WK37" s="85"/>
      <c r="WL37" s="85"/>
      <c r="WM37" s="85"/>
      <c r="WN37" s="85"/>
      <c r="WO37" s="85"/>
      <c r="WP37" s="85"/>
      <c r="WQ37" s="85"/>
      <c r="WR37" s="85"/>
      <c r="WS37" s="85"/>
      <c r="WT37" s="85"/>
      <c r="WU37" s="85"/>
      <c r="WV37" s="85"/>
      <c r="WW37" s="85"/>
      <c r="WX37" s="85"/>
      <c r="WY37" s="85"/>
      <c r="WZ37" s="85"/>
      <c r="XA37" s="85"/>
      <c r="XB37" s="85"/>
      <c r="XC37" s="85"/>
      <c r="XD37" s="85"/>
      <c r="XE37" s="85"/>
      <c r="XF37" s="85"/>
      <c r="XG37" s="85"/>
      <c r="XH37" s="85"/>
      <c r="XI37" s="85"/>
      <c r="XJ37" s="85"/>
      <c r="XK37" s="85"/>
      <c r="XL37" s="85"/>
      <c r="XM37" s="85"/>
      <c r="XN37" s="85"/>
      <c r="XO37" s="85"/>
      <c r="XP37" s="85"/>
      <c r="XQ37" s="85"/>
      <c r="XR37" s="85"/>
      <c r="XS37" s="85"/>
      <c r="XT37" s="85"/>
      <c r="XU37" s="85"/>
      <c r="XV37" s="85"/>
      <c r="XW37" s="85"/>
      <c r="XX37" s="85"/>
      <c r="XY37" s="85"/>
      <c r="XZ37" s="85"/>
      <c r="YA37" s="85"/>
      <c r="YB37" s="85"/>
      <c r="YC37" s="85"/>
      <c r="YD37" s="85"/>
      <c r="YE37" s="85"/>
      <c r="YF37" s="85"/>
      <c r="YG37" s="85"/>
      <c r="YH37" s="85"/>
      <c r="YI37" s="85"/>
      <c r="YJ37" s="85"/>
      <c r="YK37" s="85"/>
      <c r="YL37" s="85"/>
      <c r="YM37" s="85"/>
      <c r="YN37" s="85"/>
      <c r="YO37" s="85"/>
      <c r="YP37" s="85"/>
      <c r="YQ37" s="85"/>
      <c r="YR37" s="85"/>
      <c r="YS37" s="85"/>
      <c r="YT37" s="85"/>
      <c r="YU37" s="85"/>
      <c r="YV37" s="85"/>
      <c r="YW37" s="85"/>
      <c r="YX37" s="85"/>
      <c r="YY37" s="85"/>
      <c r="YZ37" s="85"/>
      <c r="ZA37" s="85"/>
      <c r="ZB37" s="85"/>
      <c r="ZC37" s="85"/>
      <c r="ZD37" s="85"/>
      <c r="ZE37" s="85"/>
      <c r="ZF37" s="85"/>
      <c r="ZG37" s="85"/>
      <c r="ZH37" s="85"/>
      <c r="ZI37" s="85"/>
      <c r="ZJ37" s="85"/>
      <c r="ZK37" s="85"/>
      <c r="ZL37" s="85"/>
      <c r="ZM37" s="85"/>
      <c r="ZN37" s="85"/>
      <c r="ZO37" s="85"/>
      <c r="ZP37" s="85"/>
      <c r="ZQ37" s="85"/>
      <c r="ZR37" s="85"/>
      <c r="ZS37" s="85"/>
      <c r="ZT37" s="85"/>
      <c r="ZU37" s="85"/>
      <c r="ZV37" s="85"/>
      <c r="ZW37" s="85"/>
      <c r="ZX37" s="85"/>
      <c r="ZY37" s="85"/>
      <c r="ZZ37" s="85"/>
      <c r="AAA37" s="85"/>
      <c r="AAB37" s="85"/>
      <c r="AAC37" s="85"/>
      <c r="AAD37" s="85"/>
      <c r="AAE37" s="85"/>
      <c r="AAF37" s="85"/>
      <c r="AAG37" s="85"/>
      <c r="AAH37" s="85"/>
      <c r="AAI37" s="85"/>
      <c r="AAJ37" s="85"/>
      <c r="AAK37" s="85"/>
      <c r="AAL37" s="85"/>
      <c r="AAM37" s="85"/>
      <c r="AAN37" s="85"/>
      <c r="AAO37" s="85"/>
      <c r="AAP37" s="85"/>
      <c r="AAQ37" s="85"/>
      <c r="AAR37" s="85"/>
      <c r="AAS37" s="85"/>
      <c r="AAT37" s="85"/>
      <c r="AAU37" s="85"/>
      <c r="AAV37" s="85"/>
      <c r="AAW37" s="85"/>
      <c r="AAX37" s="85"/>
      <c r="AAY37" s="85"/>
      <c r="AAZ37" s="85"/>
      <c r="ABA37" s="85"/>
      <c r="ABB37" s="85"/>
      <c r="ABC37" s="85"/>
      <c r="ABD37" s="85"/>
      <c r="ABE37" s="85"/>
      <c r="ABF37" s="85"/>
      <c r="ABG37" s="85"/>
      <c r="ABH37" s="85"/>
      <c r="ABI37" s="85"/>
      <c r="ABJ37" s="85"/>
      <c r="ABK37" s="85"/>
      <c r="ABL37" s="85"/>
      <c r="ABM37" s="85"/>
      <c r="ABN37" s="85"/>
      <c r="ABO37" s="85"/>
      <c r="ABP37" s="85"/>
      <c r="ABQ37" s="85"/>
      <c r="ABR37" s="85"/>
      <c r="ABS37" s="85"/>
      <c r="ABT37" s="85"/>
      <c r="ABU37" s="85"/>
      <c r="ABV37" s="85"/>
      <c r="ABW37" s="85"/>
      <c r="ABX37" s="85"/>
      <c r="ABY37" s="85"/>
      <c r="ABZ37" s="85"/>
      <c r="ACA37" s="85"/>
      <c r="ACB37" s="85"/>
      <c r="ACC37" s="85"/>
      <c r="ACD37" s="85"/>
      <c r="ACE37" s="85"/>
      <c r="ACF37" s="85"/>
      <c r="ACG37" s="85"/>
      <c r="ACH37" s="85"/>
      <c r="ACI37" s="85"/>
      <c r="ACJ37" s="85"/>
      <c r="ACK37" s="85"/>
      <c r="ACL37" s="85"/>
      <c r="ACM37" s="85"/>
      <c r="ACN37" s="85"/>
      <c r="ACO37" s="85"/>
      <c r="ACP37" s="85"/>
      <c r="ACQ37" s="85"/>
      <c r="ACR37" s="85"/>
      <c r="ACS37" s="85"/>
      <c r="ACT37" s="85"/>
      <c r="ACU37" s="85"/>
      <c r="ACV37" s="85"/>
      <c r="ACW37" s="85"/>
      <c r="ACX37" s="85"/>
      <c r="ACY37" s="85"/>
      <c r="ACZ37" s="85"/>
      <c r="ADA37" s="85"/>
      <c r="ADB37" s="85"/>
      <c r="ADC37" s="85"/>
      <c r="ADD37" s="85"/>
      <c r="ADE37" s="85"/>
      <c r="ADF37" s="85"/>
      <c r="ADG37" s="85"/>
      <c r="ADH37" s="85"/>
      <c r="ADI37" s="85"/>
      <c r="ADJ37" s="85"/>
      <c r="ADK37" s="85"/>
      <c r="ADL37" s="85"/>
      <c r="ADM37" s="85"/>
      <c r="ADN37" s="85"/>
      <c r="ADO37" s="85"/>
      <c r="ADP37" s="85"/>
      <c r="ADQ37" s="85"/>
      <c r="ADR37" s="85"/>
      <c r="ADS37" s="85"/>
      <c r="ADT37" s="85"/>
      <c r="ADU37" s="85"/>
      <c r="ADV37" s="85"/>
      <c r="ADW37" s="85"/>
      <c r="ADX37" s="85"/>
      <c r="ADY37" s="85"/>
      <c r="ADZ37" s="85"/>
      <c r="AEA37" s="85"/>
      <c r="AEB37" s="85"/>
      <c r="AEC37" s="85"/>
      <c r="AED37" s="85"/>
      <c r="AEE37" s="85"/>
      <c r="AEF37" s="85"/>
      <c r="AEG37" s="85"/>
      <c r="AEH37" s="85"/>
      <c r="AEI37" s="85"/>
      <c r="AEJ37" s="85"/>
      <c r="AEK37" s="85"/>
      <c r="AEL37" s="85"/>
      <c r="AEM37" s="85"/>
      <c r="AEN37" s="85"/>
      <c r="AEO37" s="85"/>
      <c r="AEP37" s="85"/>
      <c r="AEQ37" s="85"/>
      <c r="AER37" s="85"/>
      <c r="AES37" s="85"/>
      <c r="AET37" s="85"/>
      <c r="AEU37" s="85"/>
      <c r="AEV37" s="85"/>
      <c r="AEW37" s="85"/>
      <c r="AEX37" s="85"/>
      <c r="AEY37" s="85"/>
      <c r="AEZ37" s="85"/>
      <c r="AFA37" s="85"/>
      <c r="AFB37" s="85"/>
      <c r="AFC37" s="85"/>
      <c r="AFD37" s="85"/>
      <c r="AFE37" s="85"/>
      <c r="AFF37" s="85"/>
      <c r="AFG37" s="85"/>
      <c r="AFH37" s="85"/>
      <c r="AFI37" s="85"/>
      <c r="AFJ37" s="85"/>
      <c r="AFK37" s="85"/>
      <c r="AFL37" s="85"/>
      <c r="AFM37" s="85"/>
      <c r="AFN37" s="85"/>
      <c r="AFO37" s="85"/>
      <c r="AFP37" s="85"/>
      <c r="AFQ37" s="85"/>
      <c r="AFR37" s="85"/>
      <c r="AFS37" s="85"/>
      <c r="AFT37" s="85"/>
      <c r="AFU37" s="85"/>
      <c r="AFV37" s="85"/>
      <c r="AFW37" s="85"/>
      <c r="AFX37" s="85"/>
      <c r="AFY37" s="85"/>
      <c r="AFZ37" s="85"/>
      <c r="AGA37" s="85"/>
      <c r="AGB37" s="85"/>
      <c r="AGC37" s="85"/>
      <c r="AGD37" s="85"/>
      <c r="AGE37" s="85"/>
      <c r="AGF37" s="85"/>
      <c r="AGG37" s="85"/>
      <c r="AGH37" s="85"/>
      <c r="AGI37" s="85"/>
      <c r="AGJ37" s="85"/>
      <c r="AGK37" s="85"/>
      <c r="AGL37" s="85"/>
      <c r="AGM37" s="85"/>
      <c r="AGN37" s="85"/>
      <c r="AGO37" s="85"/>
      <c r="AGP37" s="85"/>
      <c r="AGQ37" s="85"/>
      <c r="AGR37" s="85"/>
      <c r="AGS37" s="85"/>
      <c r="AGT37" s="85"/>
      <c r="AGU37" s="85"/>
      <c r="AGV37" s="85"/>
      <c r="AGW37" s="85"/>
      <c r="AGX37" s="85"/>
      <c r="AGY37" s="85"/>
      <c r="AGZ37" s="85"/>
      <c r="AHA37" s="85"/>
      <c r="AHB37" s="85"/>
      <c r="AHC37" s="85"/>
      <c r="AHD37" s="85"/>
      <c r="AHE37" s="85"/>
      <c r="AHF37" s="85"/>
      <c r="AHG37" s="85"/>
      <c r="AHH37" s="85"/>
      <c r="AHI37" s="85"/>
      <c r="AHJ37" s="85"/>
      <c r="AHK37" s="85"/>
      <c r="AHL37" s="85"/>
      <c r="AHM37" s="85"/>
      <c r="AHN37" s="85"/>
      <c r="AHO37" s="85"/>
      <c r="AHP37" s="85"/>
      <c r="AHQ37" s="85"/>
      <c r="AHR37" s="85"/>
      <c r="AHS37" s="85"/>
      <c r="AHT37" s="85"/>
      <c r="AHU37" s="85"/>
      <c r="AHV37" s="85"/>
      <c r="AHW37" s="85"/>
      <c r="AHX37" s="85"/>
      <c r="AHY37" s="85"/>
      <c r="AHZ37" s="85"/>
      <c r="AIA37" s="85"/>
      <c r="AIB37" s="85"/>
      <c r="AIC37" s="85"/>
      <c r="AID37" s="85"/>
      <c r="AIE37" s="85"/>
      <c r="AIF37" s="85"/>
      <c r="AIG37" s="85"/>
      <c r="AIH37" s="85"/>
      <c r="AII37" s="85"/>
      <c r="AIJ37" s="85"/>
      <c r="AIK37" s="85"/>
      <c r="AIL37" s="85"/>
      <c r="AIM37" s="85"/>
      <c r="AIN37" s="85"/>
      <c r="AIO37" s="85"/>
      <c r="AIP37" s="85"/>
      <c r="AIQ37" s="85"/>
      <c r="AIR37" s="85"/>
      <c r="AIS37" s="85"/>
      <c r="AIT37" s="85"/>
      <c r="AIU37" s="85"/>
      <c r="AIV37" s="85"/>
      <c r="AIW37" s="85"/>
      <c r="AIX37" s="85"/>
      <c r="AIY37" s="85"/>
      <c r="AIZ37" s="85"/>
      <c r="AJA37" s="85"/>
      <c r="AJB37" s="85"/>
      <c r="AJC37" s="85"/>
      <c r="AJD37" s="85"/>
      <c r="AJE37" s="85"/>
      <c r="AJF37" s="85"/>
      <c r="AJG37" s="85"/>
      <c r="AJH37" s="85"/>
      <c r="AJI37" s="85"/>
      <c r="AJJ37" s="85"/>
      <c r="AJK37" s="85"/>
      <c r="AJL37" s="85"/>
      <c r="AJM37" s="85"/>
      <c r="AJN37" s="85"/>
      <c r="AJO37" s="85"/>
      <c r="AJP37" s="85"/>
      <c r="AJQ37" s="85"/>
      <c r="AJR37" s="85"/>
      <c r="AJS37" s="85"/>
      <c r="AJT37" s="85"/>
      <c r="AJU37" s="85"/>
      <c r="AJV37" s="85"/>
      <c r="AJW37" s="85"/>
      <c r="AJX37" s="85"/>
      <c r="AJY37" s="85"/>
      <c r="AJZ37" s="85"/>
      <c r="AKA37" s="85"/>
      <c r="AKB37" s="85"/>
      <c r="AKC37" s="85"/>
      <c r="AKD37" s="85"/>
      <c r="AKE37" s="85"/>
      <c r="AKF37" s="85"/>
      <c r="AKG37" s="85"/>
      <c r="AKH37" s="85"/>
      <c r="AKI37" s="85"/>
      <c r="AKJ37" s="85"/>
      <c r="AKK37" s="85"/>
      <c r="AKL37" s="85"/>
      <c r="AKM37" s="85"/>
      <c r="AKN37" s="85"/>
      <c r="AKO37" s="85"/>
      <c r="AKP37" s="85"/>
      <c r="AKQ37" s="85"/>
      <c r="AKR37" s="85"/>
      <c r="AKS37" s="85"/>
      <c r="AKT37" s="85"/>
      <c r="AKU37" s="85"/>
      <c r="AKV37" s="85"/>
      <c r="AKW37" s="85"/>
      <c r="AKX37" s="85"/>
      <c r="AKY37" s="85"/>
      <c r="AKZ37" s="85"/>
      <c r="ALA37" s="85"/>
      <c r="ALB37" s="85"/>
      <c r="ALC37" s="85"/>
      <c r="ALD37" s="85"/>
      <c r="ALE37" s="85"/>
      <c r="ALF37" s="85"/>
      <c r="ALG37" s="85"/>
      <c r="ALH37" s="85"/>
      <c r="ALI37" s="85"/>
      <c r="ALJ37" s="85"/>
      <c r="ALK37" s="85"/>
      <c r="ALL37" s="85"/>
      <c r="ALM37" s="85"/>
      <c r="ALN37" s="85"/>
      <c r="ALO37" s="85"/>
      <c r="ALP37" s="85"/>
      <c r="ALQ37" s="85"/>
      <c r="ALR37" s="85"/>
      <c r="ALS37" s="85"/>
      <c r="ALT37" s="85"/>
      <c r="ALU37" s="85"/>
      <c r="ALV37" s="85"/>
      <c r="ALW37" s="85"/>
      <c r="ALX37" s="85"/>
      <c r="ALY37" s="85"/>
      <c r="ALZ37" s="85"/>
      <c r="AMA37" s="85"/>
      <c r="AMB37" s="85"/>
      <c r="AMC37" s="85"/>
      <c r="AMD37" s="85"/>
      <c r="AME37" s="85"/>
      <c r="AMF37" s="85"/>
      <c r="AMG37" s="85"/>
      <c r="AMH37" s="85"/>
      <c r="AMI37" s="85"/>
      <c r="AMJ37" s="85"/>
      <c r="AMK37" s="85"/>
      <c r="AML37" s="85"/>
      <c r="AMM37" s="85"/>
    </row>
    <row r="38" spans="1:1027" s="2" customFormat="1" ht="50.1" customHeight="1">
      <c r="A38" s="15">
        <v>30</v>
      </c>
      <c r="B38" s="15" t="s">
        <v>50</v>
      </c>
      <c r="C38" s="16" t="s">
        <v>41</v>
      </c>
      <c r="D38" s="16">
        <v>103</v>
      </c>
      <c r="E38" s="15">
        <v>666</v>
      </c>
      <c r="F38" s="15">
        <v>141.55000000000001</v>
      </c>
      <c r="G38" s="17">
        <v>8.66</v>
      </c>
      <c r="H38" s="17">
        <v>0</v>
      </c>
      <c r="I38" s="15" t="s">
        <v>47</v>
      </c>
      <c r="J38" s="15" t="s">
        <v>47</v>
      </c>
      <c r="K38" s="15">
        <v>104.44</v>
      </c>
      <c r="L38" s="36">
        <f t="shared" si="0"/>
        <v>1124.1921600000001</v>
      </c>
      <c r="M38" s="15">
        <v>39.54</v>
      </c>
      <c r="N38" s="38">
        <f>M38*N$8</f>
        <v>425.60856000000001</v>
      </c>
      <c r="O38" s="37">
        <f t="shared" si="17"/>
        <v>179.92</v>
      </c>
      <c r="P38" s="37">
        <f t="shared" si="10"/>
        <v>252.393574560595</v>
      </c>
      <c r="Q38" s="18">
        <f t="shared" si="2"/>
        <v>2716.7644365702499</v>
      </c>
      <c r="R38" s="15">
        <v>83.73</v>
      </c>
      <c r="S38" s="15">
        <v>86.44</v>
      </c>
      <c r="T38" s="15">
        <v>9.75</v>
      </c>
      <c r="U38" s="37">
        <f t="shared" si="3"/>
        <v>179.92</v>
      </c>
      <c r="V38" s="36">
        <f t="shared" si="4"/>
        <v>901.26972000000001</v>
      </c>
      <c r="W38" s="36">
        <f t="shared" si="5"/>
        <v>930.44015999999999</v>
      </c>
      <c r="X38" s="36">
        <f t="shared" si="6"/>
        <v>104.949</v>
      </c>
      <c r="Y38" s="17">
        <f t="shared" si="7"/>
        <v>1936.65888</v>
      </c>
      <c r="Z38" s="67">
        <v>1936</v>
      </c>
      <c r="AA38" s="37">
        <f t="shared" si="8"/>
        <v>108.41357456059499</v>
      </c>
      <c r="AB38" s="38">
        <f t="shared" si="9"/>
        <v>1166.96371657025</v>
      </c>
      <c r="AC38" s="15"/>
      <c r="AD38" s="38">
        <f t="shared" si="23"/>
        <v>1523.6442</v>
      </c>
      <c r="AE38" s="17">
        <v>8.66</v>
      </c>
      <c r="AF38" s="38">
        <f t="shared" si="24"/>
        <v>93.216239999999999</v>
      </c>
      <c r="AG38" s="18">
        <v>1</v>
      </c>
      <c r="AH38" s="87" t="s">
        <v>43</v>
      </c>
      <c r="AI38" s="83">
        <v>18.559999999999999</v>
      </c>
      <c r="AJ38" s="38">
        <f t="shared" si="25"/>
        <v>199.77984000000001</v>
      </c>
      <c r="AK38" s="84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  <c r="FF38" s="85"/>
      <c r="FG38" s="85"/>
      <c r="FH38" s="85"/>
      <c r="FI38" s="85"/>
      <c r="FJ38" s="85"/>
      <c r="FK38" s="85"/>
      <c r="FL38" s="85"/>
      <c r="FM38" s="85"/>
      <c r="FN38" s="85"/>
      <c r="FO38" s="85"/>
      <c r="FP38" s="85"/>
      <c r="FQ38" s="85"/>
      <c r="FR38" s="85"/>
      <c r="FS38" s="85"/>
      <c r="FT38" s="85"/>
      <c r="FU38" s="85"/>
      <c r="FV38" s="85"/>
      <c r="FW38" s="85"/>
      <c r="FX38" s="85"/>
      <c r="FY38" s="85"/>
      <c r="FZ38" s="85"/>
      <c r="GA38" s="85"/>
      <c r="GB38" s="85"/>
      <c r="GC38" s="85"/>
      <c r="GD38" s="85"/>
      <c r="GE38" s="85"/>
      <c r="GF38" s="85"/>
      <c r="GG38" s="85"/>
      <c r="GH38" s="85"/>
      <c r="GI38" s="85"/>
      <c r="GJ38" s="85"/>
      <c r="GK38" s="85"/>
      <c r="GL38" s="85"/>
      <c r="GM38" s="85"/>
      <c r="GN38" s="85"/>
      <c r="GO38" s="85"/>
      <c r="GP38" s="85"/>
      <c r="GQ38" s="85"/>
      <c r="GR38" s="85"/>
      <c r="GS38" s="85"/>
      <c r="GT38" s="85"/>
      <c r="GU38" s="85"/>
      <c r="GV38" s="85"/>
      <c r="GW38" s="85"/>
      <c r="GX38" s="85"/>
      <c r="GY38" s="85"/>
      <c r="GZ38" s="85"/>
      <c r="HA38" s="85"/>
      <c r="HB38" s="85"/>
      <c r="HC38" s="85"/>
      <c r="HD38" s="85"/>
      <c r="HE38" s="85"/>
      <c r="HF38" s="85"/>
      <c r="HG38" s="85"/>
      <c r="HH38" s="85"/>
      <c r="HI38" s="85"/>
      <c r="HJ38" s="85"/>
      <c r="HK38" s="85"/>
      <c r="HL38" s="85"/>
      <c r="HM38" s="85"/>
      <c r="HN38" s="85"/>
      <c r="HO38" s="85"/>
      <c r="HP38" s="85"/>
      <c r="HQ38" s="85"/>
      <c r="HR38" s="85"/>
      <c r="HS38" s="85"/>
      <c r="HT38" s="85"/>
      <c r="HU38" s="85"/>
      <c r="HV38" s="85"/>
      <c r="HW38" s="85"/>
      <c r="HX38" s="85"/>
      <c r="HY38" s="85"/>
      <c r="HZ38" s="85"/>
      <c r="IA38" s="85"/>
      <c r="IB38" s="85"/>
      <c r="IC38" s="85"/>
      <c r="ID38" s="85"/>
      <c r="IE38" s="85"/>
      <c r="IF38" s="85"/>
      <c r="IG38" s="85"/>
      <c r="IH38" s="85"/>
      <c r="II38" s="85"/>
      <c r="IJ38" s="85"/>
      <c r="IK38" s="85"/>
      <c r="IL38" s="85"/>
      <c r="IM38" s="85"/>
      <c r="IN38" s="85"/>
      <c r="IO38" s="85"/>
      <c r="IP38" s="85"/>
      <c r="IQ38" s="85"/>
      <c r="IR38" s="85"/>
      <c r="IS38" s="85"/>
      <c r="IT38" s="85"/>
      <c r="IU38" s="85"/>
      <c r="IV38" s="85"/>
      <c r="IW38" s="85"/>
      <c r="IX38" s="85"/>
      <c r="IY38" s="85"/>
      <c r="IZ38" s="85"/>
      <c r="JA38" s="85"/>
      <c r="JB38" s="85"/>
      <c r="JC38" s="85"/>
      <c r="JD38" s="85"/>
      <c r="JE38" s="85"/>
      <c r="JF38" s="85"/>
      <c r="JG38" s="85"/>
      <c r="JH38" s="85"/>
      <c r="JI38" s="85"/>
      <c r="JJ38" s="85"/>
      <c r="JK38" s="85"/>
      <c r="JL38" s="85"/>
      <c r="JM38" s="85"/>
      <c r="JN38" s="85"/>
      <c r="JO38" s="85"/>
      <c r="JP38" s="85"/>
      <c r="JQ38" s="85"/>
      <c r="JR38" s="85"/>
      <c r="JS38" s="85"/>
      <c r="JT38" s="85"/>
      <c r="JU38" s="85"/>
      <c r="JV38" s="85"/>
      <c r="JW38" s="85"/>
      <c r="JX38" s="85"/>
      <c r="JY38" s="85"/>
      <c r="JZ38" s="85"/>
      <c r="KA38" s="85"/>
      <c r="KB38" s="85"/>
      <c r="KC38" s="85"/>
      <c r="KD38" s="85"/>
      <c r="KE38" s="85"/>
      <c r="KF38" s="85"/>
      <c r="KG38" s="85"/>
      <c r="KH38" s="85"/>
      <c r="KI38" s="85"/>
      <c r="KJ38" s="85"/>
      <c r="KK38" s="85"/>
      <c r="KL38" s="85"/>
      <c r="KM38" s="85"/>
      <c r="KN38" s="85"/>
      <c r="KO38" s="85"/>
      <c r="KP38" s="85"/>
      <c r="KQ38" s="85"/>
      <c r="KR38" s="85"/>
      <c r="KS38" s="85"/>
      <c r="KT38" s="85"/>
      <c r="KU38" s="85"/>
      <c r="KV38" s="85"/>
      <c r="KW38" s="85"/>
      <c r="KX38" s="85"/>
      <c r="KY38" s="85"/>
      <c r="KZ38" s="85"/>
      <c r="LA38" s="85"/>
      <c r="LB38" s="85"/>
      <c r="LC38" s="85"/>
      <c r="LD38" s="85"/>
      <c r="LE38" s="85"/>
      <c r="LF38" s="85"/>
      <c r="LG38" s="85"/>
      <c r="LH38" s="85"/>
      <c r="LI38" s="85"/>
      <c r="LJ38" s="85"/>
      <c r="LK38" s="85"/>
      <c r="LL38" s="85"/>
      <c r="LM38" s="85"/>
      <c r="LN38" s="85"/>
      <c r="LO38" s="85"/>
      <c r="LP38" s="85"/>
      <c r="LQ38" s="85"/>
      <c r="LR38" s="85"/>
      <c r="LS38" s="85"/>
      <c r="LT38" s="85"/>
      <c r="LU38" s="85"/>
      <c r="LV38" s="85"/>
      <c r="LW38" s="85"/>
      <c r="LX38" s="85"/>
      <c r="LY38" s="85"/>
      <c r="LZ38" s="85"/>
      <c r="MA38" s="85"/>
      <c r="MB38" s="85"/>
      <c r="MC38" s="85"/>
      <c r="MD38" s="85"/>
      <c r="ME38" s="85"/>
      <c r="MF38" s="85"/>
      <c r="MG38" s="85"/>
      <c r="MH38" s="85"/>
      <c r="MI38" s="85"/>
      <c r="MJ38" s="85"/>
      <c r="MK38" s="85"/>
      <c r="ML38" s="85"/>
      <c r="MM38" s="85"/>
      <c r="MN38" s="85"/>
      <c r="MO38" s="85"/>
      <c r="MP38" s="85"/>
      <c r="MQ38" s="85"/>
      <c r="MR38" s="85"/>
      <c r="MS38" s="85"/>
      <c r="MT38" s="85"/>
      <c r="MU38" s="85"/>
      <c r="MV38" s="85"/>
      <c r="MW38" s="85"/>
      <c r="MX38" s="85"/>
      <c r="MY38" s="85"/>
      <c r="MZ38" s="85"/>
      <c r="NA38" s="85"/>
      <c r="NB38" s="85"/>
      <c r="NC38" s="85"/>
      <c r="ND38" s="85"/>
      <c r="NE38" s="85"/>
      <c r="NF38" s="85"/>
      <c r="NG38" s="85"/>
      <c r="NH38" s="85"/>
      <c r="NI38" s="85"/>
      <c r="NJ38" s="85"/>
      <c r="NK38" s="85"/>
      <c r="NL38" s="85"/>
      <c r="NM38" s="85"/>
      <c r="NN38" s="85"/>
      <c r="NO38" s="85"/>
      <c r="NP38" s="85"/>
      <c r="NQ38" s="85"/>
      <c r="NR38" s="85"/>
      <c r="NS38" s="85"/>
      <c r="NT38" s="85"/>
      <c r="NU38" s="85"/>
      <c r="NV38" s="85"/>
      <c r="NW38" s="85"/>
      <c r="NX38" s="85"/>
      <c r="NY38" s="85"/>
      <c r="NZ38" s="85"/>
      <c r="OA38" s="85"/>
      <c r="OB38" s="85"/>
      <c r="OC38" s="85"/>
      <c r="OD38" s="85"/>
      <c r="OE38" s="85"/>
      <c r="OF38" s="85"/>
      <c r="OG38" s="85"/>
      <c r="OH38" s="85"/>
      <c r="OI38" s="85"/>
      <c r="OJ38" s="85"/>
      <c r="OK38" s="85"/>
      <c r="OL38" s="85"/>
      <c r="OM38" s="85"/>
      <c r="ON38" s="85"/>
      <c r="OO38" s="85"/>
      <c r="OP38" s="85"/>
      <c r="OQ38" s="85"/>
      <c r="OR38" s="85"/>
      <c r="OS38" s="85"/>
      <c r="OT38" s="85"/>
      <c r="OU38" s="85"/>
      <c r="OV38" s="85"/>
      <c r="OW38" s="85"/>
      <c r="OX38" s="85"/>
      <c r="OY38" s="85"/>
      <c r="OZ38" s="85"/>
      <c r="PA38" s="85"/>
      <c r="PB38" s="85"/>
      <c r="PC38" s="85"/>
      <c r="PD38" s="85"/>
      <c r="PE38" s="85"/>
      <c r="PF38" s="85"/>
      <c r="PG38" s="85"/>
      <c r="PH38" s="85"/>
      <c r="PI38" s="85"/>
      <c r="PJ38" s="85"/>
      <c r="PK38" s="85"/>
      <c r="PL38" s="85"/>
      <c r="PM38" s="85"/>
      <c r="PN38" s="85"/>
      <c r="PO38" s="85"/>
      <c r="PP38" s="85"/>
      <c r="PQ38" s="85"/>
      <c r="PR38" s="85"/>
      <c r="PS38" s="85"/>
      <c r="PT38" s="85"/>
      <c r="PU38" s="85"/>
      <c r="PV38" s="85"/>
      <c r="PW38" s="85"/>
      <c r="PX38" s="85"/>
      <c r="PY38" s="85"/>
      <c r="PZ38" s="85"/>
      <c r="QA38" s="85"/>
      <c r="QB38" s="85"/>
      <c r="QC38" s="85"/>
      <c r="QD38" s="85"/>
      <c r="QE38" s="85"/>
      <c r="QF38" s="85"/>
      <c r="QG38" s="85"/>
      <c r="QH38" s="85"/>
      <c r="QI38" s="85"/>
      <c r="QJ38" s="85"/>
      <c r="QK38" s="85"/>
      <c r="QL38" s="85"/>
      <c r="QM38" s="85"/>
      <c r="QN38" s="85"/>
      <c r="QO38" s="85"/>
      <c r="QP38" s="85"/>
      <c r="QQ38" s="85"/>
      <c r="QR38" s="85"/>
      <c r="QS38" s="85"/>
      <c r="QT38" s="85"/>
      <c r="QU38" s="85"/>
      <c r="QV38" s="85"/>
      <c r="QW38" s="85"/>
      <c r="QX38" s="85"/>
      <c r="QY38" s="85"/>
      <c r="QZ38" s="85"/>
      <c r="RA38" s="85"/>
      <c r="RB38" s="85"/>
      <c r="RC38" s="85"/>
      <c r="RD38" s="85"/>
      <c r="RE38" s="85"/>
      <c r="RF38" s="85"/>
      <c r="RG38" s="85"/>
      <c r="RH38" s="85"/>
      <c r="RI38" s="85"/>
      <c r="RJ38" s="85"/>
      <c r="RK38" s="85"/>
      <c r="RL38" s="85"/>
      <c r="RM38" s="85"/>
      <c r="RN38" s="85"/>
      <c r="RO38" s="85"/>
      <c r="RP38" s="85"/>
      <c r="RQ38" s="85"/>
      <c r="RR38" s="85"/>
      <c r="RS38" s="85"/>
      <c r="RT38" s="85"/>
      <c r="RU38" s="85"/>
      <c r="RV38" s="85"/>
      <c r="RW38" s="85"/>
      <c r="RX38" s="85"/>
      <c r="RY38" s="85"/>
      <c r="RZ38" s="85"/>
      <c r="SA38" s="85"/>
      <c r="SB38" s="85"/>
      <c r="SC38" s="85"/>
      <c r="SD38" s="85"/>
      <c r="SE38" s="85"/>
      <c r="SF38" s="85"/>
      <c r="SG38" s="85"/>
      <c r="SH38" s="85"/>
      <c r="SI38" s="85"/>
      <c r="SJ38" s="85"/>
      <c r="SK38" s="85"/>
      <c r="SL38" s="85"/>
      <c r="SM38" s="85"/>
      <c r="SN38" s="85"/>
      <c r="SO38" s="85"/>
      <c r="SP38" s="85"/>
      <c r="SQ38" s="85"/>
      <c r="SR38" s="85"/>
      <c r="SS38" s="85"/>
      <c r="ST38" s="85"/>
      <c r="SU38" s="85"/>
      <c r="SV38" s="85"/>
      <c r="SW38" s="85"/>
      <c r="SX38" s="85"/>
      <c r="SY38" s="85"/>
      <c r="SZ38" s="85"/>
      <c r="TA38" s="85"/>
      <c r="TB38" s="85"/>
      <c r="TC38" s="85"/>
      <c r="TD38" s="85"/>
      <c r="TE38" s="85"/>
      <c r="TF38" s="85"/>
      <c r="TG38" s="85"/>
      <c r="TH38" s="85"/>
      <c r="TI38" s="85"/>
      <c r="TJ38" s="85"/>
      <c r="TK38" s="85"/>
      <c r="TL38" s="85"/>
      <c r="TM38" s="85"/>
      <c r="TN38" s="85"/>
      <c r="TO38" s="85"/>
      <c r="TP38" s="85"/>
      <c r="TQ38" s="85"/>
      <c r="TR38" s="85"/>
      <c r="TS38" s="85"/>
      <c r="TT38" s="85"/>
      <c r="TU38" s="85"/>
      <c r="TV38" s="85"/>
      <c r="TW38" s="85"/>
      <c r="TX38" s="85"/>
      <c r="TY38" s="85"/>
      <c r="TZ38" s="85"/>
      <c r="UA38" s="85"/>
      <c r="UB38" s="85"/>
      <c r="UC38" s="85"/>
      <c r="UD38" s="85"/>
      <c r="UE38" s="85"/>
      <c r="UF38" s="85"/>
      <c r="UG38" s="85"/>
      <c r="UH38" s="85"/>
      <c r="UI38" s="85"/>
      <c r="UJ38" s="85"/>
      <c r="UK38" s="85"/>
      <c r="UL38" s="85"/>
      <c r="UM38" s="85"/>
      <c r="UN38" s="85"/>
      <c r="UO38" s="85"/>
      <c r="UP38" s="85"/>
      <c r="UQ38" s="85"/>
      <c r="UR38" s="85"/>
      <c r="US38" s="85"/>
      <c r="UT38" s="85"/>
      <c r="UU38" s="85"/>
      <c r="UV38" s="85"/>
      <c r="UW38" s="85"/>
      <c r="UX38" s="85"/>
      <c r="UY38" s="85"/>
      <c r="UZ38" s="85"/>
      <c r="VA38" s="85"/>
      <c r="VB38" s="85"/>
      <c r="VC38" s="85"/>
      <c r="VD38" s="85"/>
      <c r="VE38" s="85"/>
      <c r="VF38" s="85"/>
      <c r="VG38" s="85"/>
      <c r="VH38" s="85"/>
      <c r="VI38" s="85"/>
      <c r="VJ38" s="85"/>
      <c r="VK38" s="85"/>
      <c r="VL38" s="85"/>
      <c r="VM38" s="85"/>
      <c r="VN38" s="85"/>
      <c r="VO38" s="85"/>
      <c r="VP38" s="85"/>
      <c r="VQ38" s="85"/>
      <c r="VR38" s="85"/>
      <c r="VS38" s="85"/>
      <c r="VT38" s="85"/>
      <c r="VU38" s="85"/>
      <c r="VV38" s="85"/>
      <c r="VW38" s="85"/>
      <c r="VX38" s="85"/>
      <c r="VY38" s="85"/>
      <c r="VZ38" s="85"/>
      <c r="WA38" s="85"/>
      <c r="WB38" s="85"/>
      <c r="WC38" s="85"/>
      <c r="WD38" s="85"/>
      <c r="WE38" s="85"/>
      <c r="WF38" s="85"/>
      <c r="WG38" s="85"/>
      <c r="WH38" s="85"/>
      <c r="WI38" s="85"/>
      <c r="WJ38" s="85"/>
      <c r="WK38" s="85"/>
      <c r="WL38" s="85"/>
      <c r="WM38" s="85"/>
      <c r="WN38" s="85"/>
      <c r="WO38" s="85"/>
      <c r="WP38" s="85"/>
      <c r="WQ38" s="85"/>
      <c r="WR38" s="85"/>
      <c r="WS38" s="85"/>
      <c r="WT38" s="85"/>
      <c r="WU38" s="85"/>
      <c r="WV38" s="85"/>
      <c r="WW38" s="85"/>
      <c r="WX38" s="85"/>
      <c r="WY38" s="85"/>
      <c r="WZ38" s="85"/>
      <c r="XA38" s="85"/>
      <c r="XB38" s="85"/>
      <c r="XC38" s="85"/>
      <c r="XD38" s="85"/>
      <c r="XE38" s="85"/>
      <c r="XF38" s="85"/>
      <c r="XG38" s="85"/>
      <c r="XH38" s="85"/>
      <c r="XI38" s="85"/>
      <c r="XJ38" s="85"/>
      <c r="XK38" s="85"/>
      <c r="XL38" s="85"/>
      <c r="XM38" s="85"/>
      <c r="XN38" s="85"/>
      <c r="XO38" s="85"/>
      <c r="XP38" s="85"/>
      <c r="XQ38" s="85"/>
      <c r="XR38" s="85"/>
      <c r="XS38" s="85"/>
      <c r="XT38" s="85"/>
      <c r="XU38" s="85"/>
      <c r="XV38" s="85"/>
      <c r="XW38" s="85"/>
      <c r="XX38" s="85"/>
      <c r="XY38" s="85"/>
      <c r="XZ38" s="85"/>
      <c r="YA38" s="85"/>
      <c r="YB38" s="85"/>
      <c r="YC38" s="85"/>
      <c r="YD38" s="85"/>
      <c r="YE38" s="85"/>
      <c r="YF38" s="85"/>
      <c r="YG38" s="85"/>
      <c r="YH38" s="85"/>
      <c r="YI38" s="85"/>
      <c r="YJ38" s="85"/>
      <c r="YK38" s="85"/>
      <c r="YL38" s="85"/>
      <c r="YM38" s="85"/>
      <c r="YN38" s="85"/>
      <c r="YO38" s="85"/>
      <c r="YP38" s="85"/>
      <c r="YQ38" s="85"/>
      <c r="YR38" s="85"/>
      <c r="YS38" s="85"/>
      <c r="YT38" s="85"/>
      <c r="YU38" s="85"/>
      <c r="YV38" s="85"/>
      <c r="YW38" s="85"/>
      <c r="YX38" s="85"/>
      <c r="YY38" s="85"/>
      <c r="YZ38" s="85"/>
      <c r="ZA38" s="85"/>
      <c r="ZB38" s="85"/>
      <c r="ZC38" s="85"/>
      <c r="ZD38" s="85"/>
      <c r="ZE38" s="85"/>
      <c r="ZF38" s="85"/>
      <c r="ZG38" s="85"/>
      <c r="ZH38" s="85"/>
      <c r="ZI38" s="85"/>
      <c r="ZJ38" s="85"/>
      <c r="ZK38" s="85"/>
      <c r="ZL38" s="85"/>
      <c r="ZM38" s="85"/>
      <c r="ZN38" s="85"/>
      <c r="ZO38" s="85"/>
      <c r="ZP38" s="85"/>
      <c r="ZQ38" s="85"/>
      <c r="ZR38" s="85"/>
      <c r="ZS38" s="85"/>
      <c r="ZT38" s="85"/>
      <c r="ZU38" s="85"/>
      <c r="ZV38" s="85"/>
      <c r="ZW38" s="85"/>
      <c r="ZX38" s="85"/>
      <c r="ZY38" s="85"/>
      <c r="ZZ38" s="85"/>
      <c r="AAA38" s="85"/>
      <c r="AAB38" s="85"/>
      <c r="AAC38" s="85"/>
      <c r="AAD38" s="85"/>
      <c r="AAE38" s="85"/>
      <c r="AAF38" s="85"/>
      <c r="AAG38" s="85"/>
      <c r="AAH38" s="85"/>
      <c r="AAI38" s="85"/>
      <c r="AAJ38" s="85"/>
      <c r="AAK38" s="85"/>
      <c r="AAL38" s="85"/>
      <c r="AAM38" s="85"/>
      <c r="AAN38" s="85"/>
      <c r="AAO38" s="85"/>
      <c r="AAP38" s="85"/>
      <c r="AAQ38" s="85"/>
      <c r="AAR38" s="85"/>
      <c r="AAS38" s="85"/>
      <c r="AAT38" s="85"/>
      <c r="AAU38" s="85"/>
      <c r="AAV38" s="85"/>
      <c r="AAW38" s="85"/>
      <c r="AAX38" s="85"/>
      <c r="AAY38" s="85"/>
      <c r="AAZ38" s="85"/>
      <c r="ABA38" s="85"/>
      <c r="ABB38" s="85"/>
      <c r="ABC38" s="85"/>
      <c r="ABD38" s="85"/>
      <c r="ABE38" s="85"/>
      <c r="ABF38" s="85"/>
      <c r="ABG38" s="85"/>
      <c r="ABH38" s="85"/>
      <c r="ABI38" s="85"/>
      <c r="ABJ38" s="85"/>
      <c r="ABK38" s="85"/>
      <c r="ABL38" s="85"/>
      <c r="ABM38" s="85"/>
      <c r="ABN38" s="85"/>
      <c r="ABO38" s="85"/>
      <c r="ABP38" s="85"/>
      <c r="ABQ38" s="85"/>
      <c r="ABR38" s="85"/>
      <c r="ABS38" s="85"/>
      <c r="ABT38" s="85"/>
      <c r="ABU38" s="85"/>
      <c r="ABV38" s="85"/>
      <c r="ABW38" s="85"/>
      <c r="ABX38" s="85"/>
      <c r="ABY38" s="85"/>
      <c r="ABZ38" s="85"/>
      <c r="ACA38" s="85"/>
      <c r="ACB38" s="85"/>
      <c r="ACC38" s="85"/>
      <c r="ACD38" s="85"/>
      <c r="ACE38" s="85"/>
      <c r="ACF38" s="85"/>
      <c r="ACG38" s="85"/>
      <c r="ACH38" s="85"/>
      <c r="ACI38" s="85"/>
      <c r="ACJ38" s="85"/>
      <c r="ACK38" s="85"/>
      <c r="ACL38" s="85"/>
      <c r="ACM38" s="85"/>
      <c r="ACN38" s="85"/>
      <c r="ACO38" s="85"/>
      <c r="ACP38" s="85"/>
      <c r="ACQ38" s="85"/>
      <c r="ACR38" s="85"/>
      <c r="ACS38" s="85"/>
      <c r="ACT38" s="85"/>
      <c r="ACU38" s="85"/>
      <c r="ACV38" s="85"/>
      <c r="ACW38" s="85"/>
      <c r="ACX38" s="85"/>
      <c r="ACY38" s="85"/>
      <c r="ACZ38" s="85"/>
      <c r="ADA38" s="85"/>
      <c r="ADB38" s="85"/>
      <c r="ADC38" s="85"/>
      <c r="ADD38" s="85"/>
      <c r="ADE38" s="85"/>
      <c r="ADF38" s="85"/>
      <c r="ADG38" s="85"/>
      <c r="ADH38" s="85"/>
      <c r="ADI38" s="85"/>
      <c r="ADJ38" s="85"/>
      <c r="ADK38" s="85"/>
      <c r="ADL38" s="85"/>
      <c r="ADM38" s="85"/>
      <c r="ADN38" s="85"/>
      <c r="ADO38" s="85"/>
      <c r="ADP38" s="85"/>
      <c r="ADQ38" s="85"/>
      <c r="ADR38" s="85"/>
      <c r="ADS38" s="85"/>
      <c r="ADT38" s="85"/>
      <c r="ADU38" s="85"/>
      <c r="ADV38" s="85"/>
      <c r="ADW38" s="85"/>
      <c r="ADX38" s="85"/>
      <c r="ADY38" s="85"/>
      <c r="ADZ38" s="85"/>
      <c r="AEA38" s="85"/>
      <c r="AEB38" s="85"/>
      <c r="AEC38" s="85"/>
      <c r="AED38" s="85"/>
      <c r="AEE38" s="85"/>
      <c r="AEF38" s="85"/>
      <c r="AEG38" s="85"/>
      <c r="AEH38" s="85"/>
      <c r="AEI38" s="85"/>
      <c r="AEJ38" s="85"/>
      <c r="AEK38" s="85"/>
      <c r="AEL38" s="85"/>
      <c r="AEM38" s="85"/>
      <c r="AEN38" s="85"/>
      <c r="AEO38" s="85"/>
      <c r="AEP38" s="85"/>
      <c r="AEQ38" s="85"/>
      <c r="AER38" s="85"/>
      <c r="AES38" s="85"/>
      <c r="AET38" s="85"/>
      <c r="AEU38" s="85"/>
      <c r="AEV38" s="85"/>
      <c r="AEW38" s="85"/>
      <c r="AEX38" s="85"/>
      <c r="AEY38" s="85"/>
      <c r="AEZ38" s="85"/>
      <c r="AFA38" s="85"/>
      <c r="AFB38" s="85"/>
      <c r="AFC38" s="85"/>
      <c r="AFD38" s="85"/>
      <c r="AFE38" s="85"/>
      <c r="AFF38" s="85"/>
      <c r="AFG38" s="85"/>
      <c r="AFH38" s="85"/>
      <c r="AFI38" s="85"/>
      <c r="AFJ38" s="85"/>
      <c r="AFK38" s="85"/>
      <c r="AFL38" s="85"/>
      <c r="AFM38" s="85"/>
      <c r="AFN38" s="85"/>
      <c r="AFO38" s="85"/>
      <c r="AFP38" s="85"/>
      <c r="AFQ38" s="85"/>
      <c r="AFR38" s="85"/>
      <c r="AFS38" s="85"/>
      <c r="AFT38" s="85"/>
      <c r="AFU38" s="85"/>
      <c r="AFV38" s="85"/>
      <c r="AFW38" s="85"/>
      <c r="AFX38" s="85"/>
      <c r="AFY38" s="85"/>
      <c r="AFZ38" s="85"/>
      <c r="AGA38" s="85"/>
      <c r="AGB38" s="85"/>
      <c r="AGC38" s="85"/>
      <c r="AGD38" s="85"/>
      <c r="AGE38" s="85"/>
      <c r="AGF38" s="85"/>
      <c r="AGG38" s="85"/>
      <c r="AGH38" s="85"/>
      <c r="AGI38" s="85"/>
      <c r="AGJ38" s="85"/>
      <c r="AGK38" s="85"/>
      <c r="AGL38" s="85"/>
      <c r="AGM38" s="85"/>
      <c r="AGN38" s="85"/>
      <c r="AGO38" s="85"/>
      <c r="AGP38" s="85"/>
      <c r="AGQ38" s="85"/>
      <c r="AGR38" s="85"/>
      <c r="AGS38" s="85"/>
      <c r="AGT38" s="85"/>
      <c r="AGU38" s="85"/>
      <c r="AGV38" s="85"/>
      <c r="AGW38" s="85"/>
      <c r="AGX38" s="85"/>
      <c r="AGY38" s="85"/>
      <c r="AGZ38" s="85"/>
      <c r="AHA38" s="85"/>
      <c r="AHB38" s="85"/>
      <c r="AHC38" s="85"/>
      <c r="AHD38" s="85"/>
      <c r="AHE38" s="85"/>
      <c r="AHF38" s="85"/>
      <c r="AHG38" s="85"/>
      <c r="AHH38" s="85"/>
      <c r="AHI38" s="85"/>
      <c r="AHJ38" s="85"/>
      <c r="AHK38" s="85"/>
      <c r="AHL38" s="85"/>
      <c r="AHM38" s="85"/>
      <c r="AHN38" s="85"/>
      <c r="AHO38" s="85"/>
      <c r="AHP38" s="85"/>
      <c r="AHQ38" s="85"/>
      <c r="AHR38" s="85"/>
      <c r="AHS38" s="85"/>
      <c r="AHT38" s="85"/>
      <c r="AHU38" s="85"/>
      <c r="AHV38" s="85"/>
      <c r="AHW38" s="85"/>
      <c r="AHX38" s="85"/>
      <c r="AHY38" s="85"/>
      <c r="AHZ38" s="85"/>
      <c r="AIA38" s="85"/>
      <c r="AIB38" s="85"/>
      <c r="AIC38" s="85"/>
      <c r="AID38" s="85"/>
      <c r="AIE38" s="85"/>
      <c r="AIF38" s="85"/>
      <c r="AIG38" s="85"/>
      <c r="AIH38" s="85"/>
      <c r="AII38" s="85"/>
      <c r="AIJ38" s="85"/>
      <c r="AIK38" s="85"/>
      <c r="AIL38" s="85"/>
      <c r="AIM38" s="85"/>
      <c r="AIN38" s="85"/>
      <c r="AIO38" s="85"/>
      <c r="AIP38" s="85"/>
      <c r="AIQ38" s="85"/>
      <c r="AIR38" s="85"/>
      <c r="AIS38" s="85"/>
      <c r="AIT38" s="85"/>
      <c r="AIU38" s="85"/>
      <c r="AIV38" s="85"/>
      <c r="AIW38" s="85"/>
      <c r="AIX38" s="85"/>
      <c r="AIY38" s="85"/>
      <c r="AIZ38" s="85"/>
      <c r="AJA38" s="85"/>
      <c r="AJB38" s="85"/>
      <c r="AJC38" s="85"/>
      <c r="AJD38" s="85"/>
      <c r="AJE38" s="85"/>
      <c r="AJF38" s="85"/>
      <c r="AJG38" s="85"/>
      <c r="AJH38" s="85"/>
      <c r="AJI38" s="85"/>
      <c r="AJJ38" s="85"/>
      <c r="AJK38" s="85"/>
      <c r="AJL38" s="85"/>
      <c r="AJM38" s="85"/>
      <c r="AJN38" s="85"/>
      <c r="AJO38" s="85"/>
      <c r="AJP38" s="85"/>
      <c r="AJQ38" s="85"/>
      <c r="AJR38" s="85"/>
      <c r="AJS38" s="85"/>
      <c r="AJT38" s="85"/>
      <c r="AJU38" s="85"/>
      <c r="AJV38" s="85"/>
      <c r="AJW38" s="85"/>
      <c r="AJX38" s="85"/>
      <c r="AJY38" s="85"/>
      <c r="AJZ38" s="85"/>
      <c r="AKA38" s="85"/>
      <c r="AKB38" s="85"/>
      <c r="AKC38" s="85"/>
      <c r="AKD38" s="85"/>
      <c r="AKE38" s="85"/>
      <c r="AKF38" s="85"/>
      <c r="AKG38" s="85"/>
      <c r="AKH38" s="85"/>
      <c r="AKI38" s="85"/>
      <c r="AKJ38" s="85"/>
      <c r="AKK38" s="85"/>
      <c r="AKL38" s="85"/>
      <c r="AKM38" s="85"/>
      <c r="AKN38" s="85"/>
      <c r="AKO38" s="85"/>
      <c r="AKP38" s="85"/>
      <c r="AKQ38" s="85"/>
      <c r="AKR38" s="85"/>
      <c r="AKS38" s="85"/>
      <c r="AKT38" s="85"/>
      <c r="AKU38" s="85"/>
      <c r="AKV38" s="85"/>
      <c r="AKW38" s="85"/>
      <c r="AKX38" s="85"/>
      <c r="AKY38" s="85"/>
      <c r="AKZ38" s="85"/>
      <c r="ALA38" s="85"/>
      <c r="ALB38" s="85"/>
      <c r="ALC38" s="85"/>
      <c r="ALD38" s="85"/>
      <c r="ALE38" s="85"/>
      <c r="ALF38" s="85"/>
      <c r="ALG38" s="85"/>
      <c r="ALH38" s="85"/>
      <c r="ALI38" s="85"/>
      <c r="ALJ38" s="85"/>
      <c r="ALK38" s="85"/>
      <c r="ALL38" s="85"/>
      <c r="ALM38" s="85"/>
      <c r="ALN38" s="85"/>
      <c r="ALO38" s="85"/>
      <c r="ALP38" s="85"/>
      <c r="ALQ38" s="85"/>
      <c r="ALR38" s="85"/>
      <c r="ALS38" s="85"/>
      <c r="ALT38" s="85"/>
      <c r="ALU38" s="85"/>
      <c r="ALV38" s="85"/>
      <c r="ALW38" s="85"/>
      <c r="ALX38" s="85"/>
      <c r="ALY38" s="85"/>
      <c r="ALZ38" s="85"/>
      <c r="AMA38" s="85"/>
      <c r="AMB38" s="85"/>
      <c r="AMC38" s="85"/>
      <c r="AMD38" s="85"/>
      <c r="AME38" s="85"/>
      <c r="AMF38" s="85"/>
      <c r="AMG38" s="85"/>
      <c r="AMH38" s="85"/>
      <c r="AMI38" s="85"/>
      <c r="AMJ38" s="85"/>
      <c r="AMK38" s="85"/>
      <c r="AML38" s="85"/>
      <c r="AMM38" s="85"/>
    </row>
    <row r="39" spans="1:1027" s="2" customFormat="1" ht="50.1" customHeight="1">
      <c r="A39" s="15">
        <v>31</v>
      </c>
      <c r="B39" s="15" t="s">
        <v>51</v>
      </c>
      <c r="C39" s="16" t="s">
        <v>41</v>
      </c>
      <c r="D39" s="16">
        <v>103</v>
      </c>
      <c r="E39" s="15">
        <v>667</v>
      </c>
      <c r="F39" s="15">
        <v>113.66</v>
      </c>
      <c r="G39" s="18">
        <v>0</v>
      </c>
      <c r="H39" s="17">
        <v>14.87</v>
      </c>
      <c r="I39" s="15" t="s">
        <v>49</v>
      </c>
      <c r="J39" s="15" t="s">
        <v>49</v>
      </c>
      <c r="K39" s="15">
        <v>81.540000000000006</v>
      </c>
      <c r="L39" s="36">
        <f t="shared" si="0"/>
        <v>877.69655999999998</v>
      </c>
      <c r="M39" s="15">
        <v>55.4</v>
      </c>
      <c r="N39" s="38">
        <f>M39*N$8</f>
        <v>596.32560000000001</v>
      </c>
      <c r="O39" s="37">
        <f t="shared" si="17"/>
        <v>123.16</v>
      </c>
      <c r="P39" s="37">
        <f t="shared" si="10"/>
        <v>211.19433877445701</v>
      </c>
      <c r="Q39" s="18">
        <f t="shared" si="2"/>
        <v>2273.29586256826</v>
      </c>
      <c r="R39" s="15">
        <v>64.84</v>
      </c>
      <c r="S39" s="15">
        <v>49.67</v>
      </c>
      <c r="T39" s="15">
        <v>8.65</v>
      </c>
      <c r="U39" s="37">
        <f t="shared" si="3"/>
        <v>123.16</v>
      </c>
      <c r="V39" s="36">
        <f t="shared" si="4"/>
        <v>697.93776000000003</v>
      </c>
      <c r="W39" s="36">
        <f t="shared" si="5"/>
        <v>534.64787999999999</v>
      </c>
      <c r="X39" s="36">
        <f t="shared" si="6"/>
        <v>93.108599999999996</v>
      </c>
      <c r="Y39" s="17">
        <f t="shared" si="7"/>
        <v>1325.69424</v>
      </c>
      <c r="Z39" s="67">
        <v>1326</v>
      </c>
      <c r="AA39" s="37">
        <f t="shared" si="8"/>
        <v>74.254338774457395</v>
      </c>
      <c r="AB39" s="38">
        <f t="shared" si="9"/>
        <v>799.27370256825998</v>
      </c>
      <c r="AC39" s="15"/>
      <c r="AD39" s="38">
        <f t="shared" si="23"/>
        <v>1223.43624</v>
      </c>
      <c r="AE39" s="18">
        <v>0</v>
      </c>
      <c r="AF39" s="38">
        <f t="shared" si="24"/>
        <v>0</v>
      </c>
      <c r="AG39" s="18">
        <v>1</v>
      </c>
      <c r="AH39" s="87" t="s">
        <v>43</v>
      </c>
      <c r="AI39" s="83">
        <v>0</v>
      </c>
      <c r="AJ39" s="38">
        <f t="shared" si="25"/>
        <v>0</v>
      </c>
      <c r="AK39" s="88" t="s">
        <v>52</v>
      </c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  <c r="GK39" s="85"/>
      <c r="GL39" s="85"/>
      <c r="GM39" s="85"/>
      <c r="GN39" s="85"/>
      <c r="GO39" s="85"/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5"/>
      <c r="HC39" s="85"/>
      <c r="HD39" s="85"/>
      <c r="HE39" s="85"/>
      <c r="HF39" s="85"/>
      <c r="HG39" s="85"/>
      <c r="HH39" s="85"/>
      <c r="HI39" s="85"/>
      <c r="HJ39" s="85"/>
      <c r="HK39" s="85"/>
      <c r="HL39" s="85"/>
      <c r="HM39" s="85"/>
      <c r="HN39" s="85"/>
      <c r="HO39" s="85"/>
      <c r="HP39" s="85"/>
      <c r="HQ39" s="85"/>
      <c r="HR39" s="85"/>
      <c r="HS39" s="85"/>
      <c r="HT39" s="85"/>
      <c r="HU39" s="85"/>
      <c r="HV39" s="85"/>
      <c r="HW39" s="85"/>
      <c r="HX39" s="85"/>
      <c r="HY39" s="85"/>
      <c r="HZ39" s="85"/>
      <c r="IA39" s="85"/>
      <c r="IB39" s="85"/>
      <c r="IC39" s="85"/>
      <c r="ID39" s="85"/>
      <c r="IE39" s="85"/>
      <c r="IF39" s="85"/>
      <c r="IG39" s="85"/>
      <c r="IH39" s="85"/>
      <c r="II39" s="85"/>
      <c r="IJ39" s="85"/>
      <c r="IK39" s="85"/>
      <c r="IL39" s="85"/>
      <c r="IM39" s="85"/>
      <c r="IN39" s="85"/>
      <c r="IO39" s="85"/>
      <c r="IP39" s="85"/>
      <c r="IQ39" s="85"/>
      <c r="IR39" s="85"/>
      <c r="IS39" s="85"/>
      <c r="IT39" s="85"/>
      <c r="IU39" s="85"/>
      <c r="IV39" s="85"/>
      <c r="IW39" s="85"/>
      <c r="IX39" s="85"/>
      <c r="IY39" s="85"/>
      <c r="IZ39" s="85"/>
      <c r="JA39" s="85"/>
      <c r="JB39" s="85"/>
      <c r="JC39" s="85"/>
      <c r="JD39" s="85"/>
      <c r="JE39" s="85"/>
      <c r="JF39" s="85"/>
      <c r="JG39" s="85"/>
      <c r="JH39" s="85"/>
      <c r="JI39" s="85"/>
      <c r="JJ39" s="85"/>
      <c r="JK39" s="85"/>
      <c r="JL39" s="85"/>
      <c r="JM39" s="85"/>
      <c r="JN39" s="85"/>
      <c r="JO39" s="85"/>
      <c r="JP39" s="85"/>
      <c r="JQ39" s="85"/>
      <c r="JR39" s="85"/>
      <c r="JS39" s="85"/>
      <c r="JT39" s="85"/>
      <c r="JU39" s="85"/>
      <c r="JV39" s="85"/>
      <c r="JW39" s="85"/>
      <c r="JX39" s="85"/>
      <c r="JY39" s="85"/>
      <c r="JZ39" s="85"/>
      <c r="KA39" s="85"/>
      <c r="KB39" s="85"/>
      <c r="KC39" s="85"/>
      <c r="KD39" s="85"/>
      <c r="KE39" s="85"/>
      <c r="KF39" s="85"/>
      <c r="KG39" s="85"/>
      <c r="KH39" s="85"/>
      <c r="KI39" s="85"/>
      <c r="KJ39" s="85"/>
      <c r="KK39" s="85"/>
      <c r="KL39" s="85"/>
      <c r="KM39" s="85"/>
      <c r="KN39" s="85"/>
      <c r="KO39" s="85"/>
      <c r="KP39" s="85"/>
      <c r="KQ39" s="85"/>
      <c r="KR39" s="85"/>
      <c r="KS39" s="85"/>
      <c r="KT39" s="85"/>
      <c r="KU39" s="85"/>
      <c r="KV39" s="85"/>
      <c r="KW39" s="85"/>
      <c r="KX39" s="85"/>
      <c r="KY39" s="85"/>
      <c r="KZ39" s="85"/>
      <c r="LA39" s="85"/>
      <c r="LB39" s="85"/>
      <c r="LC39" s="85"/>
      <c r="LD39" s="85"/>
      <c r="LE39" s="85"/>
      <c r="LF39" s="85"/>
      <c r="LG39" s="85"/>
      <c r="LH39" s="85"/>
      <c r="LI39" s="85"/>
      <c r="LJ39" s="85"/>
      <c r="LK39" s="85"/>
      <c r="LL39" s="85"/>
      <c r="LM39" s="85"/>
      <c r="LN39" s="85"/>
      <c r="LO39" s="85"/>
      <c r="LP39" s="85"/>
      <c r="LQ39" s="85"/>
      <c r="LR39" s="85"/>
      <c r="LS39" s="85"/>
      <c r="LT39" s="85"/>
      <c r="LU39" s="85"/>
      <c r="LV39" s="85"/>
      <c r="LW39" s="85"/>
      <c r="LX39" s="85"/>
      <c r="LY39" s="85"/>
      <c r="LZ39" s="85"/>
      <c r="MA39" s="85"/>
      <c r="MB39" s="85"/>
      <c r="MC39" s="85"/>
      <c r="MD39" s="85"/>
      <c r="ME39" s="85"/>
      <c r="MF39" s="85"/>
      <c r="MG39" s="85"/>
      <c r="MH39" s="85"/>
      <c r="MI39" s="85"/>
      <c r="MJ39" s="85"/>
      <c r="MK39" s="85"/>
      <c r="ML39" s="85"/>
      <c r="MM39" s="85"/>
      <c r="MN39" s="85"/>
      <c r="MO39" s="85"/>
      <c r="MP39" s="85"/>
      <c r="MQ39" s="85"/>
      <c r="MR39" s="85"/>
      <c r="MS39" s="85"/>
      <c r="MT39" s="85"/>
      <c r="MU39" s="85"/>
      <c r="MV39" s="85"/>
      <c r="MW39" s="85"/>
      <c r="MX39" s="85"/>
      <c r="MY39" s="85"/>
      <c r="MZ39" s="85"/>
      <c r="NA39" s="85"/>
      <c r="NB39" s="85"/>
      <c r="NC39" s="85"/>
      <c r="ND39" s="85"/>
      <c r="NE39" s="85"/>
      <c r="NF39" s="85"/>
      <c r="NG39" s="85"/>
      <c r="NH39" s="85"/>
      <c r="NI39" s="85"/>
      <c r="NJ39" s="85"/>
      <c r="NK39" s="85"/>
      <c r="NL39" s="85"/>
      <c r="NM39" s="85"/>
      <c r="NN39" s="85"/>
      <c r="NO39" s="85"/>
      <c r="NP39" s="85"/>
      <c r="NQ39" s="85"/>
      <c r="NR39" s="85"/>
      <c r="NS39" s="85"/>
      <c r="NT39" s="85"/>
      <c r="NU39" s="85"/>
      <c r="NV39" s="85"/>
      <c r="NW39" s="85"/>
      <c r="NX39" s="85"/>
      <c r="NY39" s="85"/>
      <c r="NZ39" s="85"/>
      <c r="OA39" s="85"/>
      <c r="OB39" s="85"/>
      <c r="OC39" s="85"/>
      <c r="OD39" s="85"/>
      <c r="OE39" s="85"/>
      <c r="OF39" s="85"/>
      <c r="OG39" s="85"/>
      <c r="OH39" s="85"/>
      <c r="OI39" s="85"/>
      <c r="OJ39" s="85"/>
      <c r="OK39" s="85"/>
      <c r="OL39" s="85"/>
      <c r="OM39" s="85"/>
      <c r="ON39" s="85"/>
      <c r="OO39" s="85"/>
      <c r="OP39" s="85"/>
      <c r="OQ39" s="85"/>
      <c r="OR39" s="85"/>
      <c r="OS39" s="85"/>
      <c r="OT39" s="85"/>
      <c r="OU39" s="85"/>
      <c r="OV39" s="85"/>
      <c r="OW39" s="85"/>
      <c r="OX39" s="85"/>
      <c r="OY39" s="85"/>
      <c r="OZ39" s="85"/>
      <c r="PA39" s="85"/>
      <c r="PB39" s="85"/>
      <c r="PC39" s="85"/>
      <c r="PD39" s="85"/>
      <c r="PE39" s="85"/>
      <c r="PF39" s="85"/>
      <c r="PG39" s="85"/>
      <c r="PH39" s="85"/>
      <c r="PI39" s="85"/>
      <c r="PJ39" s="85"/>
      <c r="PK39" s="85"/>
      <c r="PL39" s="85"/>
      <c r="PM39" s="85"/>
      <c r="PN39" s="85"/>
      <c r="PO39" s="85"/>
      <c r="PP39" s="85"/>
      <c r="PQ39" s="85"/>
      <c r="PR39" s="85"/>
      <c r="PS39" s="85"/>
      <c r="PT39" s="85"/>
      <c r="PU39" s="85"/>
      <c r="PV39" s="85"/>
      <c r="PW39" s="85"/>
      <c r="PX39" s="85"/>
      <c r="PY39" s="85"/>
      <c r="PZ39" s="85"/>
      <c r="QA39" s="85"/>
      <c r="QB39" s="85"/>
      <c r="QC39" s="85"/>
      <c r="QD39" s="85"/>
      <c r="QE39" s="85"/>
      <c r="QF39" s="85"/>
      <c r="QG39" s="85"/>
      <c r="QH39" s="85"/>
      <c r="QI39" s="85"/>
      <c r="QJ39" s="85"/>
      <c r="QK39" s="85"/>
      <c r="QL39" s="85"/>
      <c r="QM39" s="85"/>
      <c r="QN39" s="85"/>
      <c r="QO39" s="85"/>
      <c r="QP39" s="85"/>
      <c r="QQ39" s="85"/>
      <c r="QR39" s="85"/>
      <c r="QS39" s="85"/>
      <c r="QT39" s="85"/>
      <c r="QU39" s="85"/>
      <c r="QV39" s="85"/>
      <c r="QW39" s="85"/>
      <c r="QX39" s="85"/>
      <c r="QY39" s="85"/>
      <c r="QZ39" s="85"/>
      <c r="RA39" s="85"/>
      <c r="RB39" s="85"/>
      <c r="RC39" s="85"/>
      <c r="RD39" s="85"/>
      <c r="RE39" s="85"/>
      <c r="RF39" s="85"/>
      <c r="RG39" s="85"/>
      <c r="RH39" s="85"/>
      <c r="RI39" s="85"/>
      <c r="RJ39" s="85"/>
      <c r="RK39" s="85"/>
      <c r="RL39" s="85"/>
      <c r="RM39" s="85"/>
      <c r="RN39" s="85"/>
      <c r="RO39" s="85"/>
      <c r="RP39" s="85"/>
      <c r="RQ39" s="85"/>
      <c r="RR39" s="85"/>
      <c r="RS39" s="85"/>
      <c r="RT39" s="85"/>
      <c r="RU39" s="85"/>
      <c r="RV39" s="85"/>
      <c r="RW39" s="85"/>
      <c r="RX39" s="85"/>
      <c r="RY39" s="85"/>
      <c r="RZ39" s="85"/>
      <c r="SA39" s="85"/>
      <c r="SB39" s="85"/>
      <c r="SC39" s="85"/>
      <c r="SD39" s="85"/>
      <c r="SE39" s="85"/>
      <c r="SF39" s="85"/>
      <c r="SG39" s="85"/>
      <c r="SH39" s="85"/>
      <c r="SI39" s="85"/>
      <c r="SJ39" s="85"/>
      <c r="SK39" s="85"/>
      <c r="SL39" s="85"/>
      <c r="SM39" s="85"/>
      <c r="SN39" s="85"/>
      <c r="SO39" s="85"/>
      <c r="SP39" s="85"/>
      <c r="SQ39" s="85"/>
      <c r="SR39" s="85"/>
      <c r="SS39" s="85"/>
      <c r="ST39" s="85"/>
      <c r="SU39" s="85"/>
      <c r="SV39" s="85"/>
      <c r="SW39" s="85"/>
      <c r="SX39" s="85"/>
      <c r="SY39" s="85"/>
      <c r="SZ39" s="85"/>
      <c r="TA39" s="85"/>
      <c r="TB39" s="85"/>
      <c r="TC39" s="85"/>
      <c r="TD39" s="85"/>
      <c r="TE39" s="85"/>
      <c r="TF39" s="85"/>
      <c r="TG39" s="85"/>
      <c r="TH39" s="85"/>
      <c r="TI39" s="85"/>
      <c r="TJ39" s="85"/>
      <c r="TK39" s="85"/>
      <c r="TL39" s="85"/>
      <c r="TM39" s="85"/>
      <c r="TN39" s="85"/>
      <c r="TO39" s="85"/>
      <c r="TP39" s="85"/>
      <c r="TQ39" s="85"/>
      <c r="TR39" s="85"/>
      <c r="TS39" s="85"/>
      <c r="TT39" s="85"/>
      <c r="TU39" s="85"/>
      <c r="TV39" s="85"/>
      <c r="TW39" s="85"/>
      <c r="TX39" s="85"/>
      <c r="TY39" s="85"/>
      <c r="TZ39" s="85"/>
      <c r="UA39" s="85"/>
      <c r="UB39" s="85"/>
      <c r="UC39" s="85"/>
      <c r="UD39" s="85"/>
      <c r="UE39" s="85"/>
      <c r="UF39" s="85"/>
      <c r="UG39" s="85"/>
      <c r="UH39" s="85"/>
      <c r="UI39" s="85"/>
      <c r="UJ39" s="85"/>
      <c r="UK39" s="85"/>
      <c r="UL39" s="85"/>
      <c r="UM39" s="85"/>
      <c r="UN39" s="85"/>
      <c r="UO39" s="85"/>
      <c r="UP39" s="85"/>
      <c r="UQ39" s="85"/>
      <c r="UR39" s="85"/>
      <c r="US39" s="85"/>
      <c r="UT39" s="85"/>
      <c r="UU39" s="85"/>
      <c r="UV39" s="85"/>
      <c r="UW39" s="85"/>
      <c r="UX39" s="85"/>
      <c r="UY39" s="85"/>
      <c r="UZ39" s="85"/>
      <c r="VA39" s="85"/>
      <c r="VB39" s="85"/>
      <c r="VC39" s="85"/>
      <c r="VD39" s="85"/>
      <c r="VE39" s="85"/>
      <c r="VF39" s="85"/>
      <c r="VG39" s="85"/>
      <c r="VH39" s="85"/>
      <c r="VI39" s="85"/>
      <c r="VJ39" s="85"/>
      <c r="VK39" s="85"/>
      <c r="VL39" s="85"/>
      <c r="VM39" s="85"/>
      <c r="VN39" s="85"/>
      <c r="VO39" s="85"/>
      <c r="VP39" s="85"/>
      <c r="VQ39" s="85"/>
      <c r="VR39" s="85"/>
      <c r="VS39" s="85"/>
      <c r="VT39" s="85"/>
      <c r="VU39" s="85"/>
      <c r="VV39" s="85"/>
      <c r="VW39" s="85"/>
      <c r="VX39" s="85"/>
      <c r="VY39" s="85"/>
      <c r="VZ39" s="85"/>
      <c r="WA39" s="85"/>
      <c r="WB39" s="85"/>
      <c r="WC39" s="85"/>
      <c r="WD39" s="85"/>
      <c r="WE39" s="85"/>
      <c r="WF39" s="85"/>
      <c r="WG39" s="85"/>
      <c r="WH39" s="85"/>
      <c r="WI39" s="85"/>
      <c r="WJ39" s="85"/>
      <c r="WK39" s="85"/>
      <c r="WL39" s="85"/>
      <c r="WM39" s="85"/>
      <c r="WN39" s="85"/>
      <c r="WO39" s="85"/>
      <c r="WP39" s="85"/>
      <c r="WQ39" s="85"/>
      <c r="WR39" s="85"/>
      <c r="WS39" s="85"/>
      <c r="WT39" s="85"/>
      <c r="WU39" s="85"/>
      <c r="WV39" s="85"/>
      <c r="WW39" s="85"/>
      <c r="WX39" s="85"/>
      <c r="WY39" s="85"/>
      <c r="WZ39" s="85"/>
      <c r="XA39" s="85"/>
      <c r="XB39" s="85"/>
      <c r="XC39" s="85"/>
      <c r="XD39" s="85"/>
      <c r="XE39" s="85"/>
      <c r="XF39" s="85"/>
      <c r="XG39" s="85"/>
      <c r="XH39" s="85"/>
      <c r="XI39" s="85"/>
      <c r="XJ39" s="85"/>
      <c r="XK39" s="85"/>
      <c r="XL39" s="85"/>
      <c r="XM39" s="85"/>
      <c r="XN39" s="85"/>
      <c r="XO39" s="85"/>
      <c r="XP39" s="85"/>
      <c r="XQ39" s="85"/>
      <c r="XR39" s="85"/>
      <c r="XS39" s="85"/>
      <c r="XT39" s="85"/>
      <c r="XU39" s="85"/>
      <c r="XV39" s="85"/>
      <c r="XW39" s="85"/>
      <c r="XX39" s="85"/>
      <c r="XY39" s="85"/>
      <c r="XZ39" s="85"/>
      <c r="YA39" s="85"/>
      <c r="YB39" s="85"/>
      <c r="YC39" s="85"/>
      <c r="YD39" s="85"/>
      <c r="YE39" s="85"/>
      <c r="YF39" s="85"/>
      <c r="YG39" s="85"/>
      <c r="YH39" s="85"/>
      <c r="YI39" s="85"/>
      <c r="YJ39" s="85"/>
      <c r="YK39" s="85"/>
      <c r="YL39" s="85"/>
      <c r="YM39" s="85"/>
      <c r="YN39" s="85"/>
      <c r="YO39" s="85"/>
      <c r="YP39" s="85"/>
      <c r="YQ39" s="85"/>
      <c r="YR39" s="85"/>
      <c r="YS39" s="85"/>
      <c r="YT39" s="85"/>
      <c r="YU39" s="85"/>
      <c r="YV39" s="85"/>
      <c r="YW39" s="85"/>
      <c r="YX39" s="85"/>
      <c r="YY39" s="85"/>
      <c r="YZ39" s="85"/>
      <c r="ZA39" s="85"/>
      <c r="ZB39" s="85"/>
      <c r="ZC39" s="85"/>
      <c r="ZD39" s="85"/>
      <c r="ZE39" s="85"/>
      <c r="ZF39" s="85"/>
      <c r="ZG39" s="85"/>
      <c r="ZH39" s="85"/>
      <c r="ZI39" s="85"/>
      <c r="ZJ39" s="85"/>
      <c r="ZK39" s="85"/>
      <c r="ZL39" s="85"/>
      <c r="ZM39" s="85"/>
      <c r="ZN39" s="85"/>
      <c r="ZO39" s="85"/>
      <c r="ZP39" s="85"/>
      <c r="ZQ39" s="85"/>
      <c r="ZR39" s="85"/>
      <c r="ZS39" s="85"/>
      <c r="ZT39" s="85"/>
      <c r="ZU39" s="85"/>
      <c r="ZV39" s="85"/>
      <c r="ZW39" s="85"/>
      <c r="ZX39" s="85"/>
      <c r="ZY39" s="85"/>
      <c r="ZZ39" s="85"/>
      <c r="AAA39" s="85"/>
      <c r="AAB39" s="85"/>
      <c r="AAC39" s="85"/>
      <c r="AAD39" s="85"/>
      <c r="AAE39" s="85"/>
      <c r="AAF39" s="85"/>
      <c r="AAG39" s="85"/>
      <c r="AAH39" s="85"/>
      <c r="AAI39" s="85"/>
      <c r="AAJ39" s="85"/>
      <c r="AAK39" s="85"/>
      <c r="AAL39" s="85"/>
      <c r="AAM39" s="85"/>
      <c r="AAN39" s="85"/>
      <c r="AAO39" s="85"/>
      <c r="AAP39" s="85"/>
      <c r="AAQ39" s="85"/>
      <c r="AAR39" s="85"/>
      <c r="AAS39" s="85"/>
      <c r="AAT39" s="85"/>
      <c r="AAU39" s="85"/>
      <c r="AAV39" s="85"/>
      <c r="AAW39" s="85"/>
      <c r="AAX39" s="85"/>
      <c r="AAY39" s="85"/>
      <c r="AAZ39" s="85"/>
      <c r="ABA39" s="85"/>
      <c r="ABB39" s="85"/>
      <c r="ABC39" s="85"/>
      <c r="ABD39" s="85"/>
      <c r="ABE39" s="85"/>
      <c r="ABF39" s="85"/>
      <c r="ABG39" s="85"/>
      <c r="ABH39" s="85"/>
      <c r="ABI39" s="85"/>
      <c r="ABJ39" s="85"/>
      <c r="ABK39" s="85"/>
      <c r="ABL39" s="85"/>
      <c r="ABM39" s="85"/>
      <c r="ABN39" s="85"/>
      <c r="ABO39" s="85"/>
      <c r="ABP39" s="85"/>
      <c r="ABQ39" s="85"/>
      <c r="ABR39" s="85"/>
      <c r="ABS39" s="85"/>
      <c r="ABT39" s="85"/>
      <c r="ABU39" s="85"/>
      <c r="ABV39" s="85"/>
      <c r="ABW39" s="85"/>
      <c r="ABX39" s="85"/>
      <c r="ABY39" s="85"/>
      <c r="ABZ39" s="85"/>
      <c r="ACA39" s="85"/>
      <c r="ACB39" s="85"/>
      <c r="ACC39" s="85"/>
      <c r="ACD39" s="85"/>
      <c r="ACE39" s="85"/>
      <c r="ACF39" s="85"/>
      <c r="ACG39" s="85"/>
      <c r="ACH39" s="85"/>
      <c r="ACI39" s="85"/>
      <c r="ACJ39" s="85"/>
      <c r="ACK39" s="85"/>
      <c r="ACL39" s="85"/>
      <c r="ACM39" s="85"/>
      <c r="ACN39" s="85"/>
      <c r="ACO39" s="85"/>
      <c r="ACP39" s="85"/>
      <c r="ACQ39" s="85"/>
      <c r="ACR39" s="85"/>
      <c r="ACS39" s="85"/>
      <c r="ACT39" s="85"/>
      <c r="ACU39" s="85"/>
      <c r="ACV39" s="85"/>
      <c r="ACW39" s="85"/>
      <c r="ACX39" s="85"/>
      <c r="ACY39" s="85"/>
      <c r="ACZ39" s="85"/>
      <c r="ADA39" s="85"/>
      <c r="ADB39" s="85"/>
      <c r="ADC39" s="85"/>
      <c r="ADD39" s="85"/>
      <c r="ADE39" s="85"/>
      <c r="ADF39" s="85"/>
      <c r="ADG39" s="85"/>
      <c r="ADH39" s="85"/>
      <c r="ADI39" s="85"/>
      <c r="ADJ39" s="85"/>
      <c r="ADK39" s="85"/>
      <c r="ADL39" s="85"/>
      <c r="ADM39" s="85"/>
      <c r="ADN39" s="85"/>
      <c r="ADO39" s="85"/>
      <c r="ADP39" s="85"/>
      <c r="ADQ39" s="85"/>
      <c r="ADR39" s="85"/>
      <c r="ADS39" s="85"/>
      <c r="ADT39" s="85"/>
      <c r="ADU39" s="85"/>
      <c r="ADV39" s="85"/>
      <c r="ADW39" s="85"/>
      <c r="ADX39" s="85"/>
      <c r="ADY39" s="85"/>
      <c r="ADZ39" s="85"/>
      <c r="AEA39" s="85"/>
      <c r="AEB39" s="85"/>
      <c r="AEC39" s="85"/>
      <c r="AED39" s="85"/>
      <c r="AEE39" s="85"/>
      <c r="AEF39" s="85"/>
      <c r="AEG39" s="85"/>
      <c r="AEH39" s="85"/>
      <c r="AEI39" s="85"/>
      <c r="AEJ39" s="85"/>
      <c r="AEK39" s="85"/>
      <c r="AEL39" s="85"/>
      <c r="AEM39" s="85"/>
      <c r="AEN39" s="85"/>
      <c r="AEO39" s="85"/>
      <c r="AEP39" s="85"/>
      <c r="AEQ39" s="85"/>
      <c r="AER39" s="85"/>
      <c r="AES39" s="85"/>
      <c r="AET39" s="85"/>
      <c r="AEU39" s="85"/>
      <c r="AEV39" s="85"/>
      <c r="AEW39" s="85"/>
      <c r="AEX39" s="85"/>
      <c r="AEY39" s="85"/>
      <c r="AEZ39" s="85"/>
      <c r="AFA39" s="85"/>
      <c r="AFB39" s="85"/>
      <c r="AFC39" s="85"/>
      <c r="AFD39" s="85"/>
      <c r="AFE39" s="85"/>
      <c r="AFF39" s="85"/>
      <c r="AFG39" s="85"/>
      <c r="AFH39" s="85"/>
      <c r="AFI39" s="85"/>
      <c r="AFJ39" s="85"/>
      <c r="AFK39" s="85"/>
      <c r="AFL39" s="85"/>
      <c r="AFM39" s="85"/>
      <c r="AFN39" s="85"/>
      <c r="AFO39" s="85"/>
      <c r="AFP39" s="85"/>
      <c r="AFQ39" s="85"/>
      <c r="AFR39" s="85"/>
      <c r="AFS39" s="85"/>
      <c r="AFT39" s="85"/>
      <c r="AFU39" s="85"/>
      <c r="AFV39" s="85"/>
      <c r="AFW39" s="85"/>
      <c r="AFX39" s="85"/>
      <c r="AFY39" s="85"/>
      <c r="AFZ39" s="85"/>
      <c r="AGA39" s="85"/>
      <c r="AGB39" s="85"/>
      <c r="AGC39" s="85"/>
      <c r="AGD39" s="85"/>
      <c r="AGE39" s="85"/>
      <c r="AGF39" s="85"/>
      <c r="AGG39" s="85"/>
      <c r="AGH39" s="85"/>
      <c r="AGI39" s="85"/>
      <c r="AGJ39" s="85"/>
      <c r="AGK39" s="85"/>
      <c r="AGL39" s="85"/>
      <c r="AGM39" s="85"/>
      <c r="AGN39" s="85"/>
      <c r="AGO39" s="85"/>
      <c r="AGP39" s="85"/>
      <c r="AGQ39" s="85"/>
      <c r="AGR39" s="85"/>
      <c r="AGS39" s="85"/>
      <c r="AGT39" s="85"/>
      <c r="AGU39" s="85"/>
      <c r="AGV39" s="85"/>
      <c r="AGW39" s="85"/>
      <c r="AGX39" s="85"/>
      <c r="AGY39" s="85"/>
      <c r="AGZ39" s="85"/>
      <c r="AHA39" s="85"/>
      <c r="AHB39" s="85"/>
      <c r="AHC39" s="85"/>
      <c r="AHD39" s="85"/>
      <c r="AHE39" s="85"/>
      <c r="AHF39" s="85"/>
      <c r="AHG39" s="85"/>
      <c r="AHH39" s="85"/>
      <c r="AHI39" s="85"/>
      <c r="AHJ39" s="85"/>
      <c r="AHK39" s="85"/>
      <c r="AHL39" s="85"/>
      <c r="AHM39" s="85"/>
      <c r="AHN39" s="85"/>
      <c r="AHO39" s="85"/>
      <c r="AHP39" s="85"/>
      <c r="AHQ39" s="85"/>
      <c r="AHR39" s="85"/>
      <c r="AHS39" s="85"/>
      <c r="AHT39" s="85"/>
      <c r="AHU39" s="85"/>
      <c r="AHV39" s="85"/>
      <c r="AHW39" s="85"/>
      <c r="AHX39" s="85"/>
      <c r="AHY39" s="85"/>
      <c r="AHZ39" s="85"/>
      <c r="AIA39" s="85"/>
      <c r="AIB39" s="85"/>
      <c r="AIC39" s="85"/>
      <c r="AID39" s="85"/>
      <c r="AIE39" s="85"/>
      <c r="AIF39" s="85"/>
      <c r="AIG39" s="85"/>
      <c r="AIH39" s="85"/>
      <c r="AII39" s="85"/>
      <c r="AIJ39" s="85"/>
      <c r="AIK39" s="85"/>
      <c r="AIL39" s="85"/>
      <c r="AIM39" s="85"/>
      <c r="AIN39" s="85"/>
      <c r="AIO39" s="85"/>
      <c r="AIP39" s="85"/>
      <c r="AIQ39" s="85"/>
      <c r="AIR39" s="85"/>
      <c r="AIS39" s="85"/>
      <c r="AIT39" s="85"/>
      <c r="AIU39" s="85"/>
      <c r="AIV39" s="85"/>
      <c r="AIW39" s="85"/>
      <c r="AIX39" s="85"/>
      <c r="AIY39" s="85"/>
      <c r="AIZ39" s="85"/>
      <c r="AJA39" s="85"/>
      <c r="AJB39" s="85"/>
      <c r="AJC39" s="85"/>
      <c r="AJD39" s="85"/>
      <c r="AJE39" s="85"/>
      <c r="AJF39" s="85"/>
      <c r="AJG39" s="85"/>
      <c r="AJH39" s="85"/>
      <c r="AJI39" s="85"/>
      <c r="AJJ39" s="85"/>
      <c r="AJK39" s="85"/>
      <c r="AJL39" s="85"/>
      <c r="AJM39" s="85"/>
      <c r="AJN39" s="85"/>
      <c r="AJO39" s="85"/>
      <c r="AJP39" s="85"/>
      <c r="AJQ39" s="85"/>
      <c r="AJR39" s="85"/>
      <c r="AJS39" s="85"/>
      <c r="AJT39" s="85"/>
      <c r="AJU39" s="85"/>
      <c r="AJV39" s="85"/>
      <c r="AJW39" s="85"/>
      <c r="AJX39" s="85"/>
      <c r="AJY39" s="85"/>
      <c r="AJZ39" s="85"/>
      <c r="AKA39" s="85"/>
      <c r="AKB39" s="85"/>
      <c r="AKC39" s="85"/>
      <c r="AKD39" s="85"/>
      <c r="AKE39" s="85"/>
      <c r="AKF39" s="85"/>
      <c r="AKG39" s="85"/>
      <c r="AKH39" s="85"/>
      <c r="AKI39" s="85"/>
      <c r="AKJ39" s="85"/>
      <c r="AKK39" s="85"/>
      <c r="AKL39" s="85"/>
      <c r="AKM39" s="85"/>
      <c r="AKN39" s="85"/>
      <c r="AKO39" s="85"/>
      <c r="AKP39" s="85"/>
      <c r="AKQ39" s="85"/>
      <c r="AKR39" s="85"/>
      <c r="AKS39" s="85"/>
      <c r="AKT39" s="85"/>
      <c r="AKU39" s="85"/>
      <c r="AKV39" s="85"/>
      <c r="AKW39" s="85"/>
      <c r="AKX39" s="85"/>
      <c r="AKY39" s="85"/>
      <c r="AKZ39" s="85"/>
      <c r="ALA39" s="85"/>
      <c r="ALB39" s="85"/>
      <c r="ALC39" s="85"/>
      <c r="ALD39" s="85"/>
      <c r="ALE39" s="85"/>
      <c r="ALF39" s="85"/>
      <c r="ALG39" s="85"/>
      <c r="ALH39" s="85"/>
      <c r="ALI39" s="85"/>
      <c r="ALJ39" s="85"/>
      <c r="ALK39" s="85"/>
      <c r="ALL39" s="85"/>
      <c r="ALM39" s="85"/>
      <c r="ALN39" s="85"/>
      <c r="ALO39" s="85"/>
      <c r="ALP39" s="85"/>
      <c r="ALQ39" s="85"/>
      <c r="ALR39" s="85"/>
      <c r="ALS39" s="85"/>
      <c r="ALT39" s="85"/>
      <c r="ALU39" s="85"/>
      <c r="ALV39" s="85"/>
      <c r="ALW39" s="85"/>
      <c r="ALX39" s="85"/>
      <c r="ALY39" s="85"/>
      <c r="ALZ39" s="85"/>
      <c r="AMA39" s="85"/>
      <c r="AMB39" s="85"/>
      <c r="AMC39" s="85"/>
      <c r="AMD39" s="85"/>
      <c r="AME39" s="85"/>
      <c r="AMF39" s="85"/>
      <c r="AMG39" s="85"/>
      <c r="AMH39" s="85"/>
      <c r="AMI39" s="85"/>
      <c r="AMJ39" s="85"/>
      <c r="AMK39" s="85"/>
      <c r="AML39" s="85"/>
      <c r="AMM39" s="85"/>
    </row>
    <row r="40" spans="1:1027" s="2" customFormat="1" ht="50.1" customHeight="1">
      <c r="A40" s="15">
        <v>32</v>
      </c>
      <c r="B40" s="15" t="s">
        <v>51</v>
      </c>
      <c r="C40" s="16" t="s">
        <v>41</v>
      </c>
      <c r="D40" s="16">
        <v>102</v>
      </c>
      <c r="E40" s="15">
        <v>668</v>
      </c>
      <c r="F40" s="15">
        <v>110.95</v>
      </c>
      <c r="G40" s="17">
        <v>8.0299999999999994</v>
      </c>
      <c r="H40" s="17">
        <v>0</v>
      </c>
      <c r="I40" s="15" t="s">
        <v>49</v>
      </c>
      <c r="J40" s="15" t="s">
        <v>42</v>
      </c>
      <c r="K40" s="15">
        <v>83.96</v>
      </c>
      <c r="L40" s="36">
        <f t="shared" si="0"/>
        <v>903.74544000000003</v>
      </c>
      <c r="M40" s="37"/>
      <c r="N40" s="38"/>
      <c r="O40" s="37">
        <f t="shared" si="17"/>
        <v>136.69</v>
      </c>
      <c r="P40" s="37">
        <f t="shared" si="10"/>
        <v>166.334157117064</v>
      </c>
      <c r="Q40" s="18">
        <f t="shared" si="2"/>
        <v>1790.4208672080799</v>
      </c>
      <c r="R40" s="15">
        <f t="shared" ref="R40:T42" si="27">R$9</f>
        <v>63.36</v>
      </c>
      <c r="S40" s="15">
        <f t="shared" si="27"/>
        <v>65.819999999999993</v>
      </c>
      <c r="T40" s="15">
        <f t="shared" si="27"/>
        <v>7.51</v>
      </c>
      <c r="U40" s="37">
        <f t="shared" si="3"/>
        <v>136.69</v>
      </c>
      <c r="V40" s="36">
        <f t="shared" si="4"/>
        <v>682.00703999999996</v>
      </c>
      <c r="W40" s="36">
        <f t="shared" si="5"/>
        <v>708.48648000000003</v>
      </c>
      <c r="X40" s="36">
        <f t="shared" si="6"/>
        <v>80.837639999999993</v>
      </c>
      <c r="Y40" s="17">
        <f t="shared" si="7"/>
        <v>1471.33116</v>
      </c>
      <c r="Z40" s="67">
        <v>1471</v>
      </c>
      <c r="AA40" s="37">
        <f t="shared" si="8"/>
        <v>82.374157117064001</v>
      </c>
      <c r="AB40" s="38">
        <f t="shared" si="9"/>
        <v>886.67542720807705</v>
      </c>
      <c r="AC40" s="15"/>
      <c r="AD40" s="38">
        <f t="shared" si="23"/>
        <v>1194.2657999999999</v>
      </c>
      <c r="AE40" s="17">
        <v>8.0299999999999994</v>
      </c>
      <c r="AF40" s="38">
        <f t="shared" si="24"/>
        <v>86.434920000000005</v>
      </c>
      <c r="AG40" s="18">
        <v>1</v>
      </c>
      <c r="AH40" s="87" t="s">
        <v>43</v>
      </c>
      <c r="AI40" s="83">
        <v>9.14</v>
      </c>
      <c r="AJ40" s="38">
        <f t="shared" si="25"/>
        <v>98.382959999999997</v>
      </c>
      <c r="AK40" s="84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  <c r="FL40" s="85"/>
      <c r="FM40" s="85"/>
      <c r="FN40" s="85"/>
      <c r="FO40" s="85"/>
      <c r="FP40" s="85"/>
      <c r="FQ40" s="85"/>
      <c r="FR40" s="85"/>
      <c r="FS40" s="85"/>
      <c r="FT40" s="85"/>
      <c r="FU40" s="85"/>
      <c r="FV40" s="85"/>
      <c r="FW40" s="85"/>
      <c r="FX40" s="85"/>
      <c r="FY40" s="85"/>
      <c r="FZ40" s="85"/>
      <c r="GA40" s="85"/>
      <c r="GB40" s="85"/>
      <c r="GC40" s="85"/>
      <c r="GD40" s="85"/>
      <c r="GE40" s="85"/>
      <c r="GF40" s="85"/>
      <c r="GG40" s="85"/>
      <c r="GH40" s="85"/>
      <c r="GI40" s="85"/>
      <c r="GJ40" s="85"/>
      <c r="GK40" s="85"/>
      <c r="GL40" s="85"/>
      <c r="GM40" s="85"/>
      <c r="GN40" s="85"/>
      <c r="GO40" s="85"/>
      <c r="GP40" s="85"/>
      <c r="GQ40" s="85"/>
      <c r="GR40" s="85"/>
      <c r="GS40" s="85"/>
      <c r="GT40" s="85"/>
      <c r="GU40" s="85"/>
      <c r="GV40" s="85"/>
      <c r="GW40" s="85"/>
      <c r="GX40" s="85"/>
      <c r="GY40" s="85"/>
      <c r="GZ40" s="85"/>
      <c r="HA40" s="85"/>
      <c r="HB40" s="85"/>
      <c r="HC40" s="85"/>
      <c r="HD40" s="85"/>
      <c r="HE40" s="85"/>
      <c r="HF40" s="85"/>
      <c r="HG40" s="85"/>
      <c r="HH40" s="85"/>
      <c r="HI40" s="85"/>
      <c r="HJ40" s="85"/>
      <c r="HK40" s="85"/>
      <c r="HL40" s="85"/>
      <c r="HM40" s="85"/>
      <c r="HN40" s="85"/>
      <c r="HO40" s="85"/>
      <c r="HP40" s="85"/>
      <c r="HQ40" s="85"/>
      <c r="HR40" s="85"/>
      <c r="HS40" s="85"/>
      <c r="HT40" s="85"/>
      <c r="HU40" s="85"/>
      <c r="HV40" s="85"/>
      <c r="HW40" s="85"/>
      <c r="HX40" s="85"/>
      <c r="HY40" s="85"/>
      <c r="HZ40" s="85"/>
      <c r="IA40" s="85"/>
      <c r="IB40" s="85"/>
      <c r="IC40" s="85"/>
      <c r="ID40" s="85"/>
      <c r="IE40" s="85"/>
      <c r="IF40" s="85"/>
      <c r="IG40" s="85"/>
      <c r="IH40" s="85"/>
      <c r="II40" s="85"/>
      <c r="IJ40" s="85"/>
      <c r="IK40" s="85"/>
      <c r="IL40" s="85"/>
      <c r="IM40" s="85"/>
      <c r="IN40" s="85"/>
      <c r="IO40" s="85"/>
      <c r="IP40" s="85"/>
      <c r="IQ40" s="85"/>
      <c r="IR40" s="85"/>
      <c r="IS40" s="85"/>
      <c r="IT40" s="85"/>
      <c r="IU40" s="85"/>
      <c r="IV40" s="85"/>
      <c r="IW40" s="85"/>
      <c r="IX40" s="85"/>
      <c r="IY40" s="85"/>
      <c r="IZ40" s="85"/>
      <c r="JA40" s="85"/>
      <c r="JB40" s="85"/>
      <c r="JC40" s="85"/>
      <c r="JD40" s="85"/>
      <c r="JE40" s="85"/>
      <c r="JF40" s="85"/>
      <c r="JG40" s="85"/>
      <c r="JH40" s="85"/>
      <c r="JI40" s="85"/>
      <c r="JJ40" s="85"/>
      <c r="JK40" s="85"/>
      <c r="JL40" s="85"/>
      <c r="JM40" s="85"/>
      <c r="JN40" s="85"/>
      <c r="JO40" s="85"/>
      <c r="JP40" s="85"/>
      <c r="JQ40" s="85"/>
      <c r="JR40" s="85"/>
      <c r="JS40" s="85"/>
      <c r="JT40" s="85"/>
      <c r="JU40" s="85"/>
      <c r="JV40" s="85"/>
      <c r="JW40" s="85"/>
      <c r="JX40" s="85"/>
      <c r="JY40" s="85"/>
      <c r="JZ40" s="85"/>
      <c r="KA40" s="85"/>
      <c r="KB40" s="85"/>
      <c r="KC40" s="85"/>
      <c r="KD40" s="85"/>
      <c r="KE40" s="85"/>
      <c r="KF40" s="85"/>
      <c r="KG40" s="85"/>
      <c r="KH40" s="85"/>
      <c r="KI40" s="85"/>
      <c r="KJ40" s="85"/>
      <c r="KK40" s="85"/>
      <c r="KL40" s="85"/>
      <c r="KM40" s="85"/>
      <c r="KN40" s="85"/>
      <c r="KO40" s="85"/>
      <c r="KP40" s="85"/>
      <c r="KQ40" s="85"/>
      <c r="KR40" s="85"/>
      <c r="KS40" s="85"/>
      <c r="KT40" s="85"/>
      <c r="KU40" s="85"/>
      <c r="KV40" s="85"/>
      <c r="KW40" s="85"/>
      <c r="KX40" s="85"/>
      <c r="KY40" s="85"/>
      <c r="KZ40" s="85"/>
      <c r="LA40" s="85"/>
      <c r="LB40" s="85"/>
      <c r="LC40" s="85"/>
      <c r="LD40" s="85"/>
      <c r="LE40" s="85"/>
      <c r="LF40" s="85"/>
      <c r="LG40" s="85"/>
      <c r="LH40" s="85"/>
      <c r="LI40" s="85"/>
      <c r="LJ40" s="85"/>
      <c r="LK40" s="85"/>
      <c r="LL40" s="85"/>
      <c r="LM40" s="85"/>
      <c r="LN40" s="85"/>
      <c r="LO40" s="85"/>
      <c r="LP40" s="85"/>
      <c r="LQ40" s="85"/>
      <c r="LR40" s="85"/>
      <c r="LS40" s="85"/>
      <c r="LT40" s="85"/>
      <c r="LU40" s="85"/>
      <c r="LV40" s="85"/>
      <c r="LW40" s="85"/>
      <c r="LX40" s="85"/>
      <c r="LY40" s="85"/>
      <c r="LZ40" s="85"/>
      <c r="MA40" s="85"/>
      <c r="MB40" s="85"/>
      <c r="MC40" s="85"/>
      <c r="MD40" s="85"/>
      <c r="ME40" s="85"/>
      <c r="MF40" s="85"/>
      <c r="MG40" s="85"/>
      <c r="MH40" s="85"/>
      <c r="MI40" s="85"/>
      <c r="MJ40" s="85"/>
      <c r="MK40" s="85"/>
      <c r="ML40" s="85"/>
      <c r="MM40" s="85"/>
      <c r="MN40" s="85"/>
      <c r="MO40" s="85"/>
      <c r="MP40" s="85"/>
      <c r="MQ40" s="85"/>
      <c r="MR40" s="85"/>
      <c r="MS40" s="85"/>
      <c r="MT40" s="85"/>
      <c r="MU40" s="85"/>
      <c r="MV40" s="85"/>
      <c r="MW40" s="85"/>
      <c r="MX40" s="85"/>
      <c r="MY40" s="85"/>
      <c r="MZ40" s="85"/>
      <c r="NA40" s="85"/>
      <c r="NB40" s="85"/>
      <c r="NC40" s="85"/>
      <c r="ND40" s="85"/>
      <c r="NE40" s="85"/>
      <c r="NF40" s="85"/>
      <c r="NG40" s="85"/>
      <c r="NH40" s="85"/>
      <c r="NI40" s="85"/>
      <c r="NJ40" s="85"/>
      <c r="NK40" s="85"/>
      <c r="NL40" s="85"/>
      <c r="NM40" s="85"/>
      <c r="NN40" s="85"/>
      <c r="NO40" s="85"/>
      <c r="NP40" s="85"/>
      <c r="NQ40" s="85"/>
      <c r="NR40" s="85"/>
      <c r="NS40" s="85"/>
      <c r="NT40" s="85"/>
      <c r="NU40" s="85"/>
      <c r="NV40" s="85"/>
      <c r="NW40" s="85"/>
      <c r="NX40" s="85"/>
      <c r="NY40" s="85"/>
      <c r="NZ40" s="85"/>
      <c r="OA40" s="85"/>
      <c r="OB40" s="85"/>
      <c r="OC40" s="85"/>
      <c r="OD40" s="85"/>
      <c r="OE40" s="85"/>
      <c r="OF40" s="85"/>
      <c r="OG40" s="85"/>
      <c r="OH40" s="85"/>
      <c r="OI40" s="85"/>
      <c r="OJ40" s="85"/>
      <c r="OK40" s="85"/>
      <c r="OL40" s="85"/>
      <c r="OM40" s="85"/>
      <c r="ON40" s="85"/>
      <c r="OO40" s="85"/>
      <c r="OP40" s="85"/>
      <c r="OQ40" s="85"/>
      <c r="OR40" s="85"/>
      <c r="OS40" s="85"/>
      <c r="OT40" s="85"/>
      <c r="OU40" s="85"/>
      <c r="OV40" s="85"/>
      <c r="OW40" s="85"/>
      <c r="OX40" s="85"/>
      <c r="OY40" s="85"/>
      <c r="OZ40" s="85"/>
      <c r="PA40" s="85"/>
      <c r="PB40" s="85"/>
      <c r="PC40" s="85"/>
      <c r="PD40" s="85"/>
      <c r="PE40" s="85"/>
      <c r="PF40" s="85"/>
      <c r="PG40" s="85"/>
      <c r="PH40" s="85"/>
      <c r="PI40" s="85"/>
      <c r="PJ40" s="85"/>
      <c r="PK40" s="85"/>
      <c r="PL40" s="85"/>
      <c r="PM40" s="85"/>
      <c r="PN40" s="85"/>
      <c r="PO40" s="85"/>
      <c r="PP40" s="85"/>
      <c r="PQ40" s="85"/>
      <c r="PR40" s="85"/>
      <c r="PS40" s="85"/>
      <c r="PT40" s="85"/>
      <c r="PU40" s="85"/>
      <c r="PV40" s="85"/>
      <c r="PW40" s="85"/>
      <c r="PX40" s="85"/>
      <c r="PY40" s="85"/>
      <c r="PZ40" s="85"/>
      <c r="QA40" s="85"/>
      <c r="QB40" s="85"/>
      <c r="QC40" s="85"/>
      <c r="QD40" s="85"/>
      <c r="QE40" s="85"/>
      <c r="QF40" s="85"/>
      <c r="QG40" s="85"/>
      <c r="QH40" s="85"/>
      <c r="QI40" s="85"/>
      <c r="QJ40" s="85"/>
      <c r="QK40" s="85"/>
      <c r="QL40" s="85"/>
      <c r="QM40" s="85"/>
      <c r="QN40" s="85"/>
      <c r="QO40" s="85"/>
      <c r="QP40" s="85"/>
      <c r="QQ40" s="85"/>
      <c r="QR40" s="85"/>
      <c r="QS40" s="85"/>
      <c r="QT40" s="85"/>
      <c r="QU40" s="85"/>
      <c r="QV40" s="85"/>
      <c r="QW40" s="85"/>
      <c r="QX40" s="85"/>
      <c r="QY40" s="85"/>
      <c r="QZ40" s="85"/>
      <c r="RA40" s="85"/>
      <c r="RB40" s="85"/>
      <c r="RC40" s="85"/>
      <c r="RD40" s="85"/>
      <c r="RE40" s="85"/>
      <c r="RF40" s="85"/>
      <c r="RG40" s="85"/>
      <c r="RH40" s="85"/>
      <c r="RI40" s="85"/>
      <c r="RJ40" s="85"/>
      <c r="RK40" s="85"/>
      <c r="RL40" s="85"/>
      <c r="RM40" s="85"/>
      <c r="RN40" s="85"/>
      <c r="RO40" s="85"/>
      <c r="RP40" s="85"/>
      <c r="RQ40" s="85"/>
      <c r="RR40" s="85"/>
      <c r="RS40" s="85"/>
      <c r="RT40" s="85"/>
      <c r="RU40" s="85"/>
      <c r="RV40" s="85"/>
      <c r="RW40" s="85"/>
      <c r="RX40" s="85"/>
      <c r="RY40" s="85"/>
      <c r="RZ40" s="85"/>
      <c r="SA40" s="85"/>
      <c r="SB40" s="85"/>
      <c r="SC40" s="85"/>
      <c r="SD40" s="85"/>
      <c r="SE40" s="85"/>
      <c r="SF40" s="85"/>
      <c r="SG40" s="85"/>
      <c r="SH40" s="85"/>
      <c r="SI40" s="85"/>
      <c r="SJ40" s="85"/>
      <c r="SK40" s="85"/>
      <c r="SL40" s="85"/>
      <c r="SM40" s="85"/>
      <c r="SN40" s="85"/>
      <c r="SO40" s="85"/>
      <c r="SP40" s="85"/>
      <c r="SQ40" s="85"/>
      <c r="SR40" s="85"/>
      <c r="SS40" s="85"/>
      <c r="ST40" s="85"/>
      <c r="SU40" s="85"/>
      <c r="SV40" s="85"/>
      <c r="SW40" s="85"/>
      <c r="SX40" s="85"/>
      <c r="SY40" s="85"/>
      <c r="SZ40" s="85"/>
      <c r="TA40" s="85"/>
      <c r="TB40" s="85"/>
      <c r="TC40" s="85"/>
      <c r="TD40" s="85"/>
      <c r="TE40" s="85"/>
      <c r="TF40" s="85"/>
      <c r="TG40" s="85"/>
      <c r="TH40" s="85"/>
      <c r="TI40" s="85"/>
      <c r="TJ40" s="85"/>
      <c r="TK40" s="85"/>
      <c r="TL40" s="85"/>
      <c r="TM40" s="85"/>
      <c r="TN40" s="85"/>
      <c r="TO40" s="85"/>
      <c r="TP40" s="85"/>
      <c r="TQ40" s="85"/>
      <c r="TR40" s="85"/>
      <c r="TS40" s="85"/>
      <c r="TT40" s="85"/>
      <c r="TU40" s="85"/>
      <c r="TV40" s="85"/>
      <c r="TW40" s="85"/>
      <c r="TX40" s="85"/>
      <c r="TY40" s="85"/>
      <c r="TZ40" s="85"/>
      <c r="UA40" s="85"/>
      <c r="UB40" s="85"/>
      <c r="UC40" s="85"/>
      <c r="UD40" s="85"/>
      <c r="UE40" s="85"/>
      <c r="UF40" s="85"/>
      <c r="UG40" s="85"/>
      <c r="UH40" s="85"/>
      <c r="UI40" s="85"/>
      <c r="UJ40" s="85"/>
      <c r="UK40" s="85"/>
      <c r="UL40" s="85"/>
      <c r="UM40" s="85"/>
      <c r="UN40" s="85"/>
      <c r="UO40" s="85"/>
      <c r="UP40" s="85"/>
      <c r="UQ40" s="85"/>
      <c r="UR40" s="85"/>
      <c r="US40" s="85"/>
      <c r="UT40" s="85"/>
      <c r="UU40" s="85"/>
      <c r="UV40" s="85"/>
      <c r="UW40" s="85"/>
      <c r="UX40" s="85"/>
      <c r="UY40" s="85"/>
      <c r="UZ40" s="85"/>
      <c r="VA40" s="85"/>
      <c r="VB40" s="85"/>
      <c r="VC40" s="85"/>
      <c r="VD40" s="85"/>
      <c r="VE40" s="85"/>
      <c r="VF40" s="85"/>
      <c r="VG40" s="85"/>
      <c r="VH40" s="85"/>
      <c r="VI40" s="85"/>
      <c r="VJ40" s="85"/>
      <c r="VK40" s="85"/>
      <c r="VL40" s="85"/>
      <c r="VM40" s="85"/>
      <c r="VN40" s="85"/>
      <c r="VO40" s="85"/>
      <c r="VP40" s="85"/>
      <c r="VQ40" s="85"/>
      <c r="VR40" s="85"/>
      <c r="VS40" s="85"/>
      <c r="VT40" s="85"/>
      <c r="VU40" s="85"/>
      <c r="VV40" s="85"/>
      <c r="VW40" s="85"/>
      <c r="VX40" s="85"/>
      <c r="VY40" s="85"/>
      <c r="VZ40" s="85"/>
      <c r="WA40" s="85"/>
      <c r="WB40" s="85"/>
      <c r="WC40" s="85"/>
      <c r="WD40" s="85"/>
      <c r="WE40" s="85"/>
      <c r="WF40" s="85"/>
      <c r="WG40" s="85"/>
      <c r="WH40" s="85"/>
      <c r="WI40" s="85"/>
      <c r="WJ40" s="85"/>
      <c r="WK40" s="85"/>
      <c r="WL40" s="85"/>
      <c r="WM40" s="85"/>
      <c r="WN40" s="85"/>
      <c r="WO40" s="85"/>
      <c r="WP40" s="85"/>
      <c r="WQ40" s="85"/>
      <c r="WR40" s="85"/>
      <c r="WS40" s="85"/>
      <c r="WT40" s="85"/>
      <c r="WU40" s="85"/>
      <c r="WV40" s="85"/>
      <c r="WW40" s="85"/>
      <c r="WX40" s="85"/>
      <c r="WY40" s="85"/>
      <c r="WZ40" s="85"/>
      <c r="XA40" s="85"/>
      <c r="XB40" s="85"/>
      <c r="XC40" s="85"/>
      <c r="XD40" s="85"/>
      <c r="XE40" s="85"/>
      <c r="XF40" s="85"/>
      <c r="XG40" s="85"/>
      <c r="XH40" s="85"/>
      <c r="XI40" s="85"/>
      <c r="XJ40" s="85"/>
      <c r="XK40" s="85"/>
      <c r="XL40" s="85"/>
      <c r="XM40" s="85"/>
      <c r="XN40" s="85"/>
      <c r="XO40" s="85"/>
      <c r="XP40" s="85"/>
      <c r="XQ40" s="85"/>
      <c r="XR40" s="85"/>
      <c r="XS40" s="85"/>
      <c r="XT40" s="85"/>
      <c r="XU40" s="85"/>
      <c r="XV40" s="85"/>
      <c r="XW40" s="85"/>
      <c r="XX40" s="85"/>
      <c r="XY40" s="85"/>
      <c r="XZ40" s="85"/>
      <c r="YA40" s="85"/>
      <c r="YB40" s="85"/>
      <c r="YC40" s="85"/>
      <c r="YD40" s="85"/>
      <c r="YE40" s="85"/>
      <c r="YF40" s="85"/>
      <c r="YG40" s="85"/>
      <c r="YH40" s="85"/>
      <c r="YI40" s="85"/>
      <c r="YJ40" s="85"/>
      <c r="YK40" s="85"/>
      <c r="YL40" s="85"/>
      <c r="YM40" s="85"/>
      <c r="YN40" s="85"/>
      <c r="YO40" s="85"/>
      <c r="YP40" s="85"/>
      <c r="YQ40" s="85"/>
      <c r="YR40" s="85"/>
      <c r="YS40" s="85"/>
      <c r="YT40" s="85"/>
      <c r="YU40" s="85"/>
      <c r="YV40" s="85"/>
      <c r="YW40" s="85"/>
      <c r="YX40" s="85"/>
      <c r="YY40" s="85"/>
      <c r="YZ40" s="85"/>
      <c r="ZA40" s="85"/>
      <c r="ZB40" s="85"/>
      <c r="ZC40" s="85"/>
      <c r="ZD40" s="85"/>
      <c r="ZE40" s="85"/>
      <c r="ZF40" s="85"/>
      <c r="ZG40" s="85"/>
      <c r="ZH40" s="85"/>
      <c r="ZI40" s="85"/>
      <c r="ZJ40" s="85"/>
      <c r="ZK40" s="85"/>
      <c r="ZL40" s="85"/>
      <c r="ZM40" s="85"/>
      <c r="ZN40" s="85"/>
      <c r="ZO40" s="85"/>
      <c r="ZP40" s="85"/>
      <c r="ZQ40" s="85"/>
      <c r="ZR40" s="85"/>
      <c r="ZS40" s="85"/>
      <c r="ZT40" s="85"/>
      <c r="ZU40" s="85"/>
      <c r="ZV40" s="85"/>
      <c r="ZW40" s="85"/>
      <c r="ZX40" s="85"/>
      <c r="ZY40" s="85"/>
      <c r="ZZ40" s="85"/>
      <c r="AAA40" s="85"/>
      <c r="AAB40" s="85"/>
      <c r="AAC40" s="85"/>
      <c r="AAD40" s="85"/>
      <c r="AAE40" s="85"/>
      <c r="AAF40" s="85"/>
      <c r="AAG40" s="85"/>
      <c r="AAH40" s="85"/>
      <c r="AAI40" s="85"/>
      <c r="AAJ40" s="85"/>
      <c r="AAK40" s="85"/>
      <c r="AAL40" s="85"/>
      <c r="AAM40" s="85"/>
      <c r="AAN40" s="85"/>
      <c r="AAO40" s="85"/>
      <c r="AAP40" s="85"/>
      <c r="AAQ40" s="85"/>
      <c r="AAR40" s="85"/>
      <c r="AAS40" s="85"/>
      <c r="AAT40" s="85"/>
      <c r="AAU40" s="85"/>
      <c r="AAV40" s="85"/>
      <c r="AAW40" s="85"/>
      <c r="AAX40" s="85"/>
      <c r="AAY40" s="85"/>
      <c r="AAZ40" s="85"/>
      <c r="ABA40" s="85"/>
      <c r="ABB40" s="85"/>
      <c r="ABC40" s="85"/>
      <c r="ABD40" s="85"/>
      <c r="ABE40" s="85"/>
      <c r="ABF40" s="85"/>
      <c r="ABG40" s="85"/>
      <c r="ABH40" s="85"/>
      <c r="ABI40" s="85"/>
      <c r="ABJ40" s="85"/>
      <c r="ABK40" s="85"/>
      <c r="ABL40" s="85"/>
      <c r="ABM40" s="85"/>
      <c r="ABN40" s="85"/>
      <c r="ABO40" s="85"/>
      <c r="ABP40" s="85"/>
      <c r="ABQ40" s="85"/>
      <c r="ABR40" s="85"/>
      <c r="ABS40" s="85"/>
      <c r="ABT40" s="85"/>
      <c r="ABU40" s="85"/>
      <c r="ABV40" s="85"/>
      <c r="ABW40" s="85"/>
      <c r="ABX40" s="85"/>
      <c r="ABY40" s="85"/>
      <c r="ABZ40" s="85"/>
      <c r="ACA40" s="85"/>
      <c r="ACB40" s="85"/>
      <c r="ACC40" s="85"/>
      <c r="ACD40" s="85"/>
      <c r="ACE40" s="85"/>
      <c r="ACF40" s="85"/>
      <c r="ACG40" s="85"/>
      <c r="ACH40" s="85"/>
      <c r="ACI40" s="85"/>
      <c r="ACJ40" s="85"/>
      <c r="ACK40" s="85"/>
      <c r="ACL40" s="85"/>
      <c r="ACM40" s="85"/>
      <c r="ACN40" s="85"/>
      <c r="ACO40" s="85"/>
      <c r="ACP40" s="85"/>
      <c r="ACQ40" s="85"/>
      <c r="ACR40" s="85"/>
      <c r="ACS40" s="85"/>
      <c r="ACT40" s="85"/>
      <c r="ACU40" s="85"/>
      <c r="ACV40" s="85"/>
      <c r="ACW40" s="85"/>
      <c r="ACX40" s="85"/>
      <c r="ACY40" s="85"/>
      <c r="ACZ40" s="85"/>
      <c r="ADA40" s="85"/>
      <c r="ADB40" s="85"/>
      <c r="ADC40" s="85"/>
      <c r="ADD40" s="85"/>
      <c r="ADE40" s="85"/>
      <c r="ADF40" s="85"/>
      <c r="ADG40" s="85"/>
      <c r="ADH40" s="85"/>
      <c r="ADI40" s="85"/>
      <c r="ADJ40" s="85"/>
      <c r="ADK40" s="85"/>
      <c r="ADL40" s="85"/>
      <c r="ADM40" s="85"/>
      <c r="ADN40" s="85"/>
      <c r="ADO40" s="85"/>
      <c r="ADP40" s="85"/>
      <c r="ADQ40" s="85"/>
      <c r="ADR40" s="85"/>
      <c r="ADS40" s="85"/>
      <c r="ADT40" s="85"/>
      <c r="ADU40" s="85"/>
      <c r="ADV40" s="85"/>
      <c r="ADW40" s="85"/>
      <c r="ADX40" s="85"/>
      <c r="ADY40" s="85"/>
      <c r="ADZ40" s="85"/>
      <c r="AEA40" s="85"/>
      <c r="AEB40" s="85"/>
      <c r="AEC40" s="85"/>
      <c r="AED40" s="85"/>
      <c r="AEE40" s="85"/>
      <c r="AEF40" s="85"/>
      <c r="AEG40" s="85"/>
      <c r="AEH40" s="85"/>
      <c r="AEI40" s="85"/>
      <c r="AEJ40" s="85"/>
      <c r="AEK40" s="85"/>
      <c r="AEL40" s="85"/>
      <c r="AEM40" s="85"/>
      <c r="AEN40" s="85"/>
      <c r="AEO40" s="85"/>
      <c r="AEP40" s="85"/>
      <c r="AEQ40" s="85"/>
      <c r="AER40" s="85"/>
      <c r="AES40" s="85"/>
      <c r="AET40" s="85"/>
      <c r="AEU40" s="85"/>
      <c r="AEV40" s="85"/>
      <c r="AEW40" s="85"/>
      <c r="AEX40" s="85"/>
      <c r="AEY40" s="85"/>
      <c r="AEZ40" s="85"/>
      <c r="AFA40" s="85"/>
      <c r="AFB40" s="85"/>
      <c r="AFC40" s="85"/>
      <c r="AFD40" s="85"/>
      <c r="AFE40" s="85"/>
      <c r="AFF40" s="85"/>
      <c r="AFG40" s="85"/>
      <c r="AFH40" s="85"/>
      <c r="AFI40" s="85"/>
      <c r="AFJ40" s="85"/>
      <c r="AFK40" s="85"/>
      <c r="AFL40" s="85"/>
      <c r="AFM40" s="85"/>
      <c r="AFN40" s="85"/>
      <c r="AFO40" s="85"/>
      <c r="AFP40" s="85"/>
      <c r="AFQ40" s="85"/>
      <c r="AFR40" s="85"/>
      <c r="AFS40" s="85"/>
      <c r="AFT40" s="85"/>
      <c r="AFU40" s="85"/>
      <c r="AFV40" s="85"/>
      <c r="AFW40" s="85"/>
      <c r="AFX40" s="85"/>
      <c r="AFY40" s="85"/>
      <c r="AFZ40" s="85"/>
      <c r="AGA40" s="85"/>
      <c r="AGB40" s="85"/>
      <c r="AGC40" s="85"/>
      <c r="AGD40" s="85"/>
      <c r="AGE40" s="85"/>
      <c r="AGF40" s="85"/>
      <c r="AGG40" s="85"/>
      <c r="AGH40" s="85"/>
      <c r="AGI40" s="85"/>
      <c r="AGJ40" s="85"/>
      <c r="AGK40" s="85"/>
      <c r="AGL40" s="85"/>
      <c r="AGM40" s="85"/>
      <c r="AGN40" s="85"/>
      <c r="AGO40" s="85"/>
      <c r="AGP40" s="85"/>
      <c r="AGQ40" s="85"/>
      <c r="AGR40" s="85"/>
      <c r="AGS40" s="85"/>
      <c r="AGT40" s="85"/>
      <c r="AGU40" s="85"/>
      <c r="AGV40" s="85"/>
      <c r="AGW40" s="85"/>
      <c r="AGX40" s="85"/>
      <c r="AGY40" s="85"/>
      <c r="AGZ40" s="85"/>
      <c r="AHA40" s="85"/>
      <c r="AHB40" s="85"/>
      <c r="AHC40" s="85"/>
      <c r="AHD40" s="85"/>
      <c r="AHE40" s="85"/>
      <c r="AHF40" s="85"/>
      <c r="AHG40" s="85"/>
      <c r="AHH40" s="85"/>
      <c r="AHI40" s="85"/>
      <c r="AHJ40" s="85"/>
      <c r="AHK40" s="85"/>
      <c r="AHL40" s="85"/>
      <c r="AHM40" s="85"/>
      <c r="AHN40" s="85"/>
      <c r="AHO40" s="85"/>
      <c r="AHP40" s="85"/>
      <c r="AHQ40" s="85"/>
      <c r="AHR40" s="85"/>
      <c r="AHS40" s="85"/>
      <c r="AHT40" s="85"/>
      <c r="AHU40" s="85"/>
      <c r="AHV40" s="85"/>
      <c r="AHW40" s="85"/>
      <c r="AHX40" s="85"/>
      <c r="AHY40" s="85"/>
      <c r="AHZ40" s="85"/>
      <c r="AIA40" s="85"/>
      <c r="AIB40" s="85"/>
      <c r="AIC40" s="85"/>
      <c r="AID40" s="85"/>
      <c r="AIE40" s="85"/>
      <c r="AIF40" s="85"/>
      <c r="AIG40" s="85"/>
      <c r="AIH40" s="85"/>
      <c r="AII40" s="85"/>
      <c r="AIJ40" s="85"/>
      <c r="AIK40" s="85"/>
      <c r="AIL40" s="85"/>
      <c r="AIM40" s="85"/>
      <c r="AIN40" s="85"/>
      <c r="AIO40" s="85"/>
      <c r="AIP40" s="85"/>
      <c r="AIQ40" s="85"/>
      <c r="AIR40" s="85"/>
      <c r="AIS40" s="85"/>
      <c r="AIT40" s="85"/>
      <c r="AIU40" s="85"/>
      <c r="AIV40" s="85"/>
      <c r="AIW40" s="85"/>
      <c r="AIX40" s="85"/>
      <c r="AIY40" s="85"/>
      <c r="AIZ40" s="85"/>
      <c r="AJA40" s="85"/>
      <c r="AJB40" s="85"/>
      <c r="AJC40" s="85"/>
      <c r="AJD40" s="85"/>
      <c r="AJE40" s="85"/>
      <c r="AJF40" s="85"/>
      <c r="AJG40" s="85"/>
      <c r="AJH40" s="85"/>
      <c r="AJI40" s="85"/>
      <c r="AJJ40" s="85"/>
      <c r="AJK40" s="85"/>
      <c r="AJL40" s="85"/>
      <c r="AJM40" s="85"/>
      <c r="AJN40" s="85"/>
      <c r="AJO40" s="85"/>
      <c r="AJP40" s="85"/>
      <c r="AJQ40" s="85"/>
      <c r="AJR40" s="85"/>
      <c r="AJS40" s="85"/>
      <c r="AJT40" s="85"/>
      <c r="AJU40" s="85"/>
      <c r="AJV40" s="85"/>
      <c r="AJW40" s="85"/>
      <c r="AJX40" s="85"/>
      <c r="AJY40" s="85"/>
      <c r="AJZ40" s="85"/>
      <c r="AKA40" s="85"/>
      <c r="AKB40" s="85"/>
      <c r="AKC40" s="85"/>
      <c r="AKD40" s="85"/>
      <c r="AKE40" s="85"/>
      <c r="AKF40" s="85"/>
      <c r="AKG40" s="85"/>
      <c r="AKH40" s="85"/>
      <c r="AKI40" s="85"/>
      <c r="AKJ40" s="85"/>
      <c r="AKK40" s="85"/>
      <c r="AKL40" s="85"/>
      <c r="AKM40" s="85"/>
      <c r="AKN40" s="85"/>
      <c r="AKO40" s="85"/>
      <c r="AKP40" s="85"/>
      <c r="AKQ40" s="85"/>
      <c r="AKR40" s="85"/>
      <c r="AKS40" s="85"/>
      <c r="AKT40" s="85"/>
      <c r="AKU40" s="85"/>
      <c r="AKV40" s="85"/>
      <c r="AKW40" s="85"/>
      <c r="AKX40" s="85"/>
      <c r="AKY40" s="85"/>
      <c r="AKZ40" s="85"/>
      <c r="ALA40" s="85"/>
      <c r="ALB40" s="85"/>
      <c r="ALC40" s="85"/>
      <c r="ALD40" s="85"/>
      <c r="ALE40" s="85"/>
      <c r="ALF40" s="85"/>
      <c r="ALG40" s="85"/>
      <c r="ALH40" s="85"/>
      <c r="ALI40" s="85"/>
      <c r="ALJ40" s="85"/>
      <c r="ALK40" s="85"/>
      <c r="ALL40" s="85"/>
      <c r="ALM40" s="85"/>
      <c r="ALN40" s="85"/>
      <c r="ALO40" s="85"/>
      <c r="ALP40" s="85"/>
      <c r="ALQ40" s="85"/>
      <c r="ALR40" s="85"/>
      <c r="ALS40" s="85"/>
      <c r="ALT40" s="85"/>
      <c r="ALU40" s="85"/>
      <c r="ALV40" s="85"/>
      <c r="ALW40" s="85"/>
      <c r="ALX40" s="85"/>
      <c r="ALY40" s="85"/>
      <c r="ALZ40" s="85"/>
      <c r="AMA40" s="85"/>
      <c r="AMB40" s="85"/>
      <c r="AMC40" s="85"/>
      <c r="AMD40" s="85"/>
      <c r="AME40" s="85"/>
      <c r="AMF40" s="85"/>
      <c r="AMG40" s="85"/>
      <c r="AMH40" s="85"/>
      <c r="AMI40" s="85"/>
      <c r="AMJ40" s="85"/>
      <c r="AMK40" s="85"/>
      <c r="AML40" s="85"/>
      <c r="AMM40" s="85"/>
    </row>
    <row r="41" spans="1:1027" s="2" customFormat="1" ht="50.1" customHeight="1">
      <c r="A41" s="15">
        <v>33</v>
      </c>
      <c r="B41" s="15" t="s">
        <v>51</v>
      </c>
      <c r="C41" s="16" t="s">
        <v>41</v>
      </c>
      <c r="D41" s="16">
        <v>101</v>
      </c>
      <c r="E41" s="15">
        <v>669</v>
      </c>
      <c r="F41" s="15">
        <v>111.32</v>
      </c>
      <c r="G41" s="17">
        <v>8.0299999999999994</v>
      </c>
      <c r="H41" s="17">
        <v>0</v>
      </c>
      <c r="I41" s="15" t="s">
        <v>49</v>
      </c>
      <c r="J41" s="15" t="s">
        <v>42</v>
      </c>
      <c r="K41" s="15">
        <f>K$9</f>
        <v>84.85</v>
      </c>
      <c r="L41" s="36">
        <f t="shared" si="0"/>
        <v>913.32539999999995</v>
      </c>
      <c r="M41" s="37"/>
      <c r="N41" s="38"/>
      <c r="O41" s="37">
        <f t="shared" si="17"/>
        <v>136.69</v>
      </c>
      <c r="P41" s="37">
        <f t="shared" si="10"/>
        <v>167.22415711706401</v>
      </c>
      <c r="Q41" s="18">
        <f t="shared" si="2"/>
        <v>1800.00082720808</v>
      </c>
      <c r="R41" s="15">
        <f t="shared" si="27"/>
        <v>63.36</v>
      </c>
      <c r="S41" s="15">
        <f t="shared" si="27"/>
        <v>65.819999999999993</v>
      </c>
      <c r="T41" s="15">
        <f t="shared" si="27"/>
        <v>7.51</v>
      </c>
      <c r="U41" s="37">
        <f t="shared" si="3"/>
        <v>136.69</v>
      </c>
      <c r="V41" s="36">
        <f t="shared" si="4"/>
        <v>682.00703999999996</v>
      </c>
      <c r="W41" s="36">
        <f t="shared" si="5"/>
        <v>708.48648000000003</v>
      </c>
      <c r="X41" s="36">
        <f t="shared" si="6"/>
        <v>80.837639999999993</v>
      </c>
      <c r="Y41" s="17">
        <f t="shared" si="7"/>
        <v>1471.33116</v>
      </c>
      <c r="Z41" s="67">
        <v>1471</v>
      </c>
      <c r="AA41" s="37">
        <f t="shared" si="8"/>
        <v>82.374157117064001</v>
      </c>
      <c r="AB41" s="38">
        <f t="shared" si="9"/>
        <v>886.67542720807705</v>
      </c>
      <c r="AC41" s="15"/>
      <c r="AD41" s="38">
        <f t="shared" si="23"/>
        <v>1198.24848</v>
      </c>
      <c r="AE41" s="17">
        <v>8.0299999999999994</v>
      </c>
      <c r="AF41" s="38">
        <f t="shared" si="24"/>
        <v>86.434920000000005</v>
      </c>
      <c r="AG41" s="18">
        <v>1</v>
      </c>
      <c r="AH41" s="87" t="s">
        <v>43</v>
      </c>
      <c r="AI41" s="83">
        <v>9.2200000000000006</v>
      </c>
      <c r="AJ41" s="38">
        <f t="shared" si="25"/>
        <v>99.244079999999997</v>
      </c>
      <c r="AK41" s="84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  <c r="GK41" s="85"/>
      <c r="GL41" s="85"/>
      <c r="GM41" s="85"/>
      <c r="GN41" s="85"/>
      <c r="GO41" s="85"/>
      <c r="GP41" s="85"/>
      <c r="GQ41" s="85"/>
      <c r="GR41" s="85"/>
      <c r="GS41" s="85"/>
      <c r="GT41" s="85"/>
      <c r="GU41" s="85"/>
      <c r="GV41" s="85"/>
      <c r="GW41" s="85"/>
      <c r="GX41" s="85"/>
      <c r="GY41" s="85"/>
      <c r="GZ41" s="85"/>
      <c r="HA41" s="85"/>
      <c r="HB41" s="85"/>
      <c r="HC41" s="85"/>
      <c r="HD41" s="85"/>
      <c r="HE41" s="85"/>
      <c r="HF41" s="85"/>
      <c r="HG41" s="85"/>
      <c r="HH41" s="85"/>
      <c r="HI41" s="85"/>
      <c r="HJ41" s="85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85"/>
      <c r="HY41" s="85"/>
      <c r="HZ41" s="85"/>
      <c r="IA41" s="85"/>
      <c r="IB41" s="85"/>
      <c r="IC41" s="85"/>
      <c r="ID41" s="85"/>
      <c r="IE41" s="85"/>
      <c r="IF41" s="85"/>
      <c r="IG41" s="85"/>
      <c r="IH41" s="85"/>
      <c r="II41" s="85"/>
      <c r="IJ41" s="85"/>
      <c r="IK41" s="85"/>
      <c r="IL41" s="85"/>
      <c r="IM41" s="85"/>
      <c r="IN41" s="85"/>
      <c r="IO41" s="85"/>
      <c r="IP41" s="85"/>
      <c r="IQ41" s="85"/>
      <c r="IR41" s="85"/>
      <c r="IS41" s="85"/>
      <c r="IT41" s="85"/>
      <c r="IU41" s="85"/>
      <c r="IV41" s="85"/>
      <c r="IW41" s="85"/>
      <c r="IX41" s="85"/>
      <c r="IY41" s="85"/>
      <c r="IZ41" s="85"/>
      <c r="JA41" s="85"/>
      <c r="JB41" s="85"/>
      <c r="JC41" s="85"/>
      <c r="JD41" s="85"/>
      <c r="JE41" s="85"/>
      <c r="JF41" s="85"/>
      <c r="JG41" s="85"/>
      <c r="JH41" s="85"/>
      <c r="JI41" s="85"/>
      <c r="JJ41" s="85"/>
      <c r="JK41" s="85"/>
      <c r="JL41" s="85"/>
      <c r="JM41" s="85"/>
      <c r="JN41" s="85"/>
      <c r="JO41" s="85"/>
      <c r="JP41" s="85"/>
      <c r="JQ41" s="85"/>
      <c r="JR41" s="85"/>
      <c r="JS41" s="85"/>
      <c r="JT41" s="85"/>
      <c r="JU41" s="85"/>
      <c r="JV41" s="85"/>
      <c r="JW41" s="85"/>
      <c r="JX41" s="85"/>
      <c r="JY41" s="85"/>
      <c r="JZ41" s="85"/>
      <c r="KA41" s="85"/>
      <c r="KB41" s="85"/>
      <c r="KC41" s="85"/>
      <c r="KD41" s="85"/>
      <c r="KE41" s="85"/>
      <c r="KF41" s="85"/>
      <c r="KG41" s="85"/>
      <c r="KH41" s="85"/>
      <c r="KI41" s="85"/>
      <c r="KJ41" s="85"/>
      <c r="KK41" s="85"/>
      <c r="KL41" s="85"/>
      <c r="KM41" s="85"/>
      <c r="KN41" s="85"/>
      <c r="KO41" s="85"/>
      <c r="KP41" s="85"/>
      <c r="KQ41" s="85"/>
      <c r="KR41" s="85"/>
      <c r="KS41" s="85"/>
      <c r="KT41" s="85"/>
      <c r="KU41" s="85"/>
      <c r="KV41" s="85"/>
      <c r="KW41" s="85"/>
      <c r="KX41" s="85"/>
      <c r="KY41" s="85"/>
      <c r="KZ41" s="85"/>
      <c r="LA41" s="85"/>
      <c r="LB41" s="85"/>
      <c r="LC41" s="85"/>
      <c r="LD41" s="85"/>
      <c r="LE41" s="85"/>
      <c r="LF41" s="85"/>
      <c r="LG41" s="85"/>
      <c r="LH41" s="85"/>
      <c r="LI41" s="85"/>
      <c r="LJ41" s="85"/>
      <c r="LK41" s="85"/>
      <c r="LL41" s="85"/>
      <c r="LM41" s="85"/>
      <c r="LN41" s="85"/>
      <c r="LO41" s="85"/>
      <c r="LP41" s="85"/>
      <c r="LQ41" s="85"/>
      <c r="LR41" s="85"/>
      <c r="LS41" s="85"/>
      <c r="LT41" s="85"/>
      <c r="LU41" s="85"/>
      <c r="LV41" s="85"/>
      <c r="LW41" s="85"/>
      <c r="LX41" s="85"/>
      <c r="LY41" s="85"/>
      <c r="LZ41" s="85"/>
      <c r="MA41" s="85"/>
      <c r="MB41" s="85"/>
      <c r="MC41" s="85"/>
      <c r="MD41" s="85"/>
      <c r="ME41" s="85"/>
      <c r="MF41" s="85"/>
      <c r="MG41" s="85"/>
      <c r="MH41" s="85"/>
      <c r="MI41" s="85"/>
      <c r="MJ41" s="85"/>
      <c r="MK41" s="85"/>
      <c r="ML41" s="85"/>
      <c r="MM41" s="85"/>
      <c r="MN41" s="85"/>
      <c r="MO41" s="85"/>
      <c r="MP41" s="85"/>
      <c r="MQ41" s="85"/>
      <c r="MR41" s="85"/>
      <c r="MS41" s="85"/>
      <c r="MT41" s="85"/>
      <c r="MU41" s="85"/>
      <c r="MV41" s="85"/>
      <c r="MW41" s="85"/>
      <c r="MX41" s="85"/>
      <c r="MY41" s="85"/>
      <c r="MZ41" s="85"/>
      <c r="NA41" s="85"/>
      <c r="NB41" s="85"/>
      <c r="NC41" s="85"/>
      <c r="ND41" s="85"/>
      <c r="NE41" s="85"/>
      <c r="NF41" s="85"/>
      <c r="NG41" s="85"/>
      <c r="NH41" s="85"/>
      <c r="NI41" s="85"/>
      <c r="NJ41" s="85"/>
      <c r="NK41" s="85"/>
      <c r="NL41" s="85"/>
      <c r="NM41" s="85"/>
      <c r="NN41" s="85"/>
      <c r="NO41" s="85"/>
      <c r="NP41" s="85"/>
      <c r="NQ41" s="85"/>
      <c r="NR41" s="85"/>
      <c r="NS41" s="85"/>
      <c r="NT41" s="85"/>
      <c r="NU41" s="85"/>
      <c r="NV41" s="85"/>
      <c r="NW41" s="85"/>
      <c r="NX41" s="85"/>
      <c r="NY41" s="85"/>
      <c r="NZ41" s="85"/>
      <c r="OA41" s="85"/>
      <c r="OB41" s="85"/>
      <c r="OC41" s="85"/>
      <c r="OD41" s="85"/>
      <c r="OE41" s="85"/>
      <c r="OF41" s="85"/>
      <c r="OG41" s="85"/>
      <c r="OH41" s="85"/>
      <c r="OI41" s="85"/>
      <c r="OJ41" s="85"/>
      <c r="OK41" s="85"/>
      <c r="OL41" s="85"/>
      <c r="OM41" s="85"/>
      <c r="ON41" s="85"/>
      <c r="OO41" s="85"/>
      <c r="OP41" s="85"/>
      <c r="OQ41" s="85"/>
      <c r="OR41" s="85"/>
      <c r="OS41" s="85"/>
      <c r="OT41" s="85"/>
      <c r="OU41" s="85"/>
      <c r="OV41" s="85"/>
      <c r="OW41" s="85"/>
      <c r="OX41" s="85"/>
      <c r="OY41" s="85"/>
      <c r="OZ41" s="85"/>
      <c r="PA41" s="85"/>
      <c r="PB41" s="85"/>
      <c r="PC41" s="85"/>
      <c r="PD41" s="85"/>
      <c r="PE41" s="85"/>
      <c r="PF41" s="85"/>
      <c r="PG41" s="85"/>
      <c r="PH41" s="85"/>
      <c r="PI41" s="85"/>
      <c r="PJ41" s="85"/>
      <c r="PK41" s="85"/>
      <c r="PL41" s="85"/>
      <c r="PM41" s="85"/>
      <c r="PN41" s="85"/>
      <c r="PO41" s="85"/>
      <c r="PP41" s="85"/>
      <c r="PQ41" s="85"/>
      <c r="PR41" s="85"/>
      <c r="PS41" s="85"/>
      <c r="PT41" s="85"/>
      <c r="PU41" s="85"/>
      <c r="PV41" s="85"/>
      <c r="PW41" s="85"/>
      <c r="PX41" s="85"/>
      <c r="PY41" s="85"/>
      <c r="PZ41" s="85"/>
      <c r="QA41" s="85"/>
      <c r="QB41" s="85"/>
      <c r="QC41" s="85"/>
      <c r="QD41" s="85"/>
      <c r="QE41" s="85"/>
      <c r="QF41" s="85"/>
      <c r="QG41" s="85"/>
      <c r="QH41" s="85"/>
      <c r="QI41" s="85"/>
      <c r="QJ41" s="85"/>
      <c r="QK41" s="85"/>
      <c r="QL41" s="85"/>
      <c r="QM41" s="85"/>
      <c r="QN41" s="85"/>
      <c r="QO41" s="85"/>
      <c r="QP41" s="85"/>
      <c r="QQ41" s="85"/>
      <c r="QR41" s="85"/>
      <c r="QS41" s="85"/>
      <c r="QT41" s="85"/>
      <c r="QU41" s="85"/>
      <c r="QV41" s="85"/>
      <c r="QW41" s="85"/>
      <c r="QX41" s="85"/>
      <c r="QY41" s="85"/>
      <c r="QZ41" s="85"/>
      <c r="RA41" s="85"/>
      <c r="RB41" s="85"/>
      <c r="RC41" s="85"/>
      <c r="RD41" s="85"/>
      <c r="RE41" s="85"/>
      <c r="RF41" s="85"/>
      <c r="RG41" s="85"/>
      <c r="RH41" s="85"/>
      <c r="RI41" s="85"/>
      <c r="RJ41" s="85"/>
      <c r="RK41" s="85"/>
      <c r="RL41" s="85"/>
      <c r="RM41" s="85"/>
      <c r="RN41" s="85"/>
      <c r="RO41" s="85"/>
      <c r="RP41" s="85"/>
      <c r="RQ41" s="85"/>
      <c r="RR41" s="85"/>
      <c r="RS41" s="85"/>
      <c r="RT41" s="85"/>
      <c r="RU41" s="85"/>
      <c r="RV41" s="85"/>
      <c r="RW41" s="85"/>
      <c r="RX41" s="85"/>
      <c r="RY41" s="85"/>
      <c r="RZ41" s="85"/>
      <c r="SA41" s="85"/>
      <c r="SB41" s="85"/>
      <c r="SC41" s="85"/>
      <c r="SD41" s="85"/>
      <c r="SE41" s="85"/>
      <c r="SF41" s="85"/>
      <c r="SG41" s="85"/>
      <c r="SH41" s="85"/>
      <c r="SI41" s="85"/>
      <c r="SJ41" s="85"/>
      <c r="SK41" s="85"/>
      <c r="SL41" s="85"/>
      <c r="SM41" s="85"/>
      <c r="SN41" s="85"/>
      <c r="SO41" s="85"/>
      <c r="SP41" s="85"/>
      <c r="SQ41" s="85"/>
      <c r="SR41" s="85"/>
      <c r="SS41" s="85"/>
      <c r="ST41" s="85"/>
      <c r="SU41" s="85"/>
      <c r="SV41" s="85"/>
      <c r="SW41" s="85"/>
      <c r="SX41" s="85"/>
      <c r="SY41" s="85"/>
      <c r="SZ41" s="85"/>
      <c r="TA41" s="85"/>
      <c r="TB41" s="85"/>
      <c r="TC41" s="85"/>
      <c r="TD41" s="85"/>
      <c r="TE41" s="85"/>
      <c r="TF41" s="85"/>
      <c r="TG41" s="85"/>
      <c r="TH41" s="85"/>
      <c r="TI41" s="85"/>
      <c r="TJ41" s="85"/>
      <c r="TK41" s="85"/>
      <c r="TL41" s="85"/>
      <c r="TM41" s="85"/>
      <c r="TN41" s="85"/>
      <c r="TO41" s="85"/>
      <c r="TP41" s="85"/>
      <c r="TQ41" s="85"/>
      <c r="TR41" s="85"/>
      <c r="TS41" s="85"/>
      <c r="TT41" s="85"/>
      <c r="TU41" s="85"/>
      <c r="TV41" s="85"/>
      <c r="TW41" s="85"/>
      <c r="TX41" s="85"/>
      <c r="TY41" s="85"/>
      <c r="TZ41" s="85"/>
      <c r="UA41" s="85"/>
      <c r="UB41" s="85"/>
      <c r="UC41" s="85"/>
      <c r="UD41" s="85"/>
      <c r="UE41" s="85"/>
      <c r="UF41" s="85"/>
      <c r="UG41" s="85"/>
      <c r="UH41" s="85"/>
      <c r="UI41" s="85"/>
      <c r="UJ41" s="85"/>
      <c r="UK41" s="85"/>
      <c r="UL41" s="85"/>
      <c r="UM41" s="85"/>
      <c r="UN41" s="85"/>
      <c r="UO41" s="85"/>
      <c r="UP41" s="85"/>
      <c r="UQ41" s="85"/>
      <c r="UR41" s="85"/>
      <c r="US41" s="85"/>
      <c r="UT41" s="85"/>
      <c r="UU41" s="85"/>
      <c r="UV41" s="85"/>
      <c r="UW41" s="85"/>
      <c r="UX41" s="85"/>
      <c r="UY41" s="85"/>
      <c r="UZ41" s="85"/>
      <c r="VA41" s="85"/>
      <c r="VB41" s="85"/>
      <c r="VC41" s="85"/>
      <c r="VD41" s="85"/>
      <c r="VE41" s="85"/>
      <c r="VF41" s="85"/>
      <c r="VG41" s="85"/>
      <c r="VH41" s="85"/>
      <c r="VI41" s="85"/>
      <c r="VJ41" s="85"/>
      <c r="VK41" s="85"/>
      <c r="VL41" s="85"/>
      <c r="VM41" s="85"/>
      <c r="VN41" s="85"/>
      <c r="VO41" s="85"/>
      <c r="VP41" s="85"/>
      <c r="VQ41" s="85"/>
      <c r="VR41" s="85"/>
      <c r="VS41" s="85"/>
      <c r="VT41" s="85"/>
      <c r="VU41" s="85"/>
      <c r="VV41" s="85"/>
      <c r="VW41" s="85"/>
      <c r="VX41" s="85"/>
      <c r="VY41" s="85"/>
      <c r="VZ41" s="85"/>
      <c r="WA41" s="85"/>
      <c r="WB41" s="85"/>
      <c r="WC41" s="85"/>
      <c r="WD41" s="85"/>
      <c r="WE41" s="85"/>
      <c r="WF41" s="85"/>
      <c r="WG41" s="85"/>
      <c r="WH41" s="85"/>
      <c r="WI41" s="85"/>
      <c r="WJ41" s="85"/>
      <c r="WK41" s="85"/>
      <c r="WL41" s="85"/>
      <c r="WM41" s="85"/>
      <c r="WN41" s="85"/>
      <c r="WO41" s="85"/>
      <c r="WP41" s="85"/>
      <c r="WQ41" s="85"/>
      <c r="WR41" s="85"/>
      <c r="WS41" s="85"/>
      <c r="WT41" s="85"/>
      <c r="WU41" s="85"/>
      <c r="WV41" s="85"/>
      <c r="WW41" s="85"/>
      <c r="WX41" s="85"/>
      <c r="WY41" s="85"/>
      <c r="WZ41" s="85"/>
      <c r="XA41" s="85"/>
      <c r="XB41" s="85"/>
      <c r="XC41" s="85"/>
      <c r="XD41" s="85"/>
      <c r="XE41" s="85"/>
      <c r="XF41" s="85"/>
      <c r="XG41" s="85"/>
      <c r="XH41" s="85"/>
      <c r="XI41" s="85"/>
      <c r="XJ41" s="85"/>
      <c r="XK41" s="85"/>
      <c r="XL41" s="85"/>
      <c r="XM41" s="85"/>
      <c r="XN41" s="85"/>
      <c r="XO41" s="85"/>
      <c r="XP41" s="85"/>
      <c r="XQ41" s="85"/>
      <c r="XR41" s="85"/>
      <c r="XS41" s="85"/>
      <c r="XT41" s="85"/>
      <c r="XU41" s="85"/>
      <c r="XV41" s="85"/>
      <c r="XW41" s="85"/>
      <c r="XX41" s="85"/>
      <c r="XY41" s="85"/>
      <c r="XZ41" s="85"/>
      <c r="YA41" s="85"/>
      <c r="YB41" s="85"/>
      <c r="YC41" s="85"/>
      <c r="YD41" s="85"/>
      <c r="YE41" s="85"/>
      <c r="YF41" s="85"/>
      <c r="YG41" s="85"/>
      <c r="YH41" s="85"/>
      <c r="YI41" s="85"/>
      <c r="YJ41" s="85"/>
      <c r="YK41" s="85"/>
      <c r="YL41" s="85"/>
      <c r="YM41" s="85"/>
      <c r="YN41" s="85"/>
      <c r="YO41" s="85"/>
      <c r="YP41" s="85"/>
      <c r="YQ41" s="85"/>
      <c r="YR41" s="85"/>
      <c r="YS41" s="85"/>
      <c r="YT41" s="85"/>
      <c r="YU41" s="85"/>
      <c r="YV41" s="85"/>
      <c r="YW41" s="85"/>
      <c r="YX41" s="85"/>
      <c r="YY41" s="85"/>
      <c r="YZ41" s="85"/>
      <c r="ZA41" s="85"/>
      <c r="ZB41" s="85"/>
      <c r="ZC41" s="85"/>
      <c r="ZD41" s="85"/>
      <c r="ZE41" s="85"/>
      <c r="ZF41" s="85"/>
      <c r="ZG41" s="85"/>
      <c r="ZH41" s="85"/>
      <c r="ZI41" s="85"/>
      <c r="ZJ41" s="85"/>
      <c r="ZK41" s="85"/>
      <c r="ZL41" s="85"/>
      <c r="ZM41" s="85"/>
      <c r="ZN41" s="85"/>
      <c r="ZO41" s="85"/>
      <c r="ZP41" s="85"/>
      <c r="ZQ41" s="85"/>
      <c r="ZR41" s="85"/>
      <c r="ZS41" s="85"/>
      <c r="ZT41" s="85"/>
      <c r="ZU41" s="85"/>
      <c r="ZV41" s="85"/>
      <c r="ZW41" s="85"/>
      <c r="ZX41" s="85"/>
      <c r="ZY41" s="85"/>
      <c r="ZZ41" s="85"/>
      <c r="AAA41" s="85"/>
      <c r="AAB41" s="85"/>
      <c r="AAC41" s="85"/>
      <c r="AAD41" s="85"/>
      <c r="AAE41" s="85"/>
      <c r="AAF41" s="85"/>
      <c r="AAG41" s="85"/>
      <c r="AAH41" s="85"/>
      <c r="AAI41" s="85"/>
      <c r="AAJ41" s="85"/>
      <c r="AAK41" s="85"/>
      <c r="AAL41" s="85"/>
      <c r="AAM41" s="85"/>
      <c r="AAN41" s="85"/>
      <c r="AAO41" s="85"/>
      <c r="AAP41" s="85"/>
      <c r="AAQ41" s="85"/>
      <c r="AAR41" s="85"/>
      <c r="AAS41" s="85"/>
      <c r="AAT41" s="85"/>
      <c r="AAU41" s="85"/>
      <c r="AAV41" s="85"/>
      <c r="AAW41" s="85"/>
      <c r="AAX41" s="85"/>
      <c r="AAY41" s="85"/>
      <c r="AAZ41" s="85"/>
      <c r="ABA41" s="85"/>
      <c r="ABB41" s="85"/>
      <c r="ABC41" s="85"/>
      <c r="ABD41" s="85"/>
      <c r="ABE41" s="85"/>
      <c r="ABF41" s="85"/>
      <c r="ABG41" s="85"/>
      <c r="ABH41" s="85"/>
      <c r="ABI41" s="85"/>
      <c r="ABJ41" s="85"/>
      <c r="ABK41" s="85"/>
      <c r="ABL41" s="85"/>
      <c r="ABM41" s="85"/>
      <c r="ABN41" s="85"/>
      <c r="ABO41" s="85"/>
      <c r="ABP41" s="85"/>
      <c r="ABQ41" s="85"/>
      <c r="ABR41" s="85"/>
      <c r="ABS41" s="85"/>
      <c r="ABT41" s="85"/>
      <c r="ABU41" s="85"/>
      <c r="ABV41" s="85"/>
      <c r="ABW41" s="85"/>
      <c r="ABX41" s="85"/>
      <c r="ABY41" s="85"/>
      <c r="ABZ41" s="85"/>
      <c r="ACA41" s="85"/>
      <c r="ACB41" s="85"/>
      <c r="ACC41" s="85"/>
      <c r="ACD41" s="85"/>
      <c r="ACE41" s="85"/>
      <c r="ACF41" s="85"/>
      <c r="ACG41" s="85"/>
      <c r="ACH41" s="85"/>
      <c r="ACI41" s="85"/>
      <c r="ACJ41" s="85"/>
      <c r="ACK41" s="85"/>
      <c r="ACL41" s="85"/>
      <c r="ACM41" s="85"/>
      <c r="ACN41" s="85"/>
      <c r="ACO41" s="85"/>
      <c r="ACP41" s="85"/>
      <c r="ACQ41" s="85"/>
      <c r="ACR41" s="85"/>
      <c r="ACS41" s="85"/>
      <c r="ACT41" s="85"/>
      <c r="ACU41" s="85"/>
      <c r="ACV41" s="85"/>
      <c r="ACW41" s="85"/>
      <c r="ACX41" s="85"/>
      <c r="ACY41" s="85"/>
      <c r="ACZ41" s="85"/>
      <c r="ADA41" s="85"/>
      <c r="ADB41" s="85"/>
      <c r="ADC41" s="85"/>
      <c r="ADD41" s="85"/>
      <c r="ADE41" s="85"/>
      <c r="ADF41" s="85"/>
      <c r="ADG41" s="85"/>
      <c r="ADH41" s="85"/>
      <c r="ADI41" s="85"/>
      <c r="ADJ41" s="85"/>
      <c r="ADK41" s="85"/>
      <c r="ADL41" s="85"/>
      <c r="ADM41" s="85"/>
      <c r="ADN41" s="85"/>
      <c r="ADO41" s="85"/>
      <c r="ADP41" s="85"/>
      <c r="ADQ41" s="85"/>
      <c r="ADR41" s="85"/>
      <c r="ADS41" s="85"/>
      <c r="ADT41" s="85"/>
      <c r="ADU41" s="85"/>
      <c r="ADV41" s="85"/>
      <c r="ADW41" s="85"/>
      <c r="ADX41" s="85"/>
      <c r="ADY41" s="85"/>
      <c r="ADZ41" s="85"/>
      <c r="AEA41" s="85"/>
      <c r="AEB41" s="85"/>
      <c r="AEC41" s="85"/>
      <c r="AED41" s="85"/>
      <c r="AEE41" s="85"/>
      <c r="AEF41" s="85"/>
      <c r="AEG41" s="85"/>
      <c r="AEH41" s="85"/>
      <c r="AEI41" s="85"/>
      <c r="AEJ41" s="85"/>
      <c r="AEK41" s="85"/>
      <c r="AEL41" s="85"/>
      <c r="AEM41" s="85"/>
      <c r="AEN41" s="85"/>
      <c r="AEO41" s="85"/>
      <c r="AEP41" s="85"/>
      <c r="AEQ41" s="85"/>
      <c r="AER41" s="85"/>
      <c r="AES41" s="85"/>
      <c r="AET41" s="85"/>
      <c r="AEU41" s="85"/>
      <c r="AEV41" s="85"/>
      <c r="AEW41" s="85"/>
      <c r="AEX41" s="85"/>
      <c r="AEY41" s="85"/>
      <c r="AEZ41" s="85"/>
      <c r="AFA41" s="85"/>
      <c r="AFB41" s="85"/>
      <c r="AFC41" s="85"/>
      <c r="AFD41" s="85"/>
      <c r="AFE41" s="85"/>
      <c r="AFF41" s="85"/>
      <c r="AFG41" s="85"/>
      <c r="AFH41" s="85"/>
      <c r="AFI41" s="85"/>
      <c r="AFJ41" s="85"/>
      <c r="AFK41" s="85"/>
      <c r="AFL41" s="85"/>
      <c r="AFM41" s="85"/>
      <c r="AFN41" s="85"/>
      <c r="AFO41" s="85"/>
      <c r="AFP41" s="85"/>
      <c r="AFQ41" s="85"/>
      <c r="AFR41" s="85"/>
      <c r="AFS41" s="85"/>
      <c r="AFT41" s="85"/>
      <c r="AFU41" s="85"/>
      <c r="AFV41" s="85"/>
      <c r="AFW41" s="85"/>
      <c r="AFX41" s="85"/>
      <c r="AFY41" s="85"/>
      <c r="AFZ41" s="85"/>
      <c r="AGA41" s="85"/>
      <c r="AGB41" s="85"/>
      <c r="AGC41" s="85"/>
      <c r="AGD41" s="85"/>
      <c r="AGE41" s="85"/>
      <c r="AGF41" s="85"/>
      <c r="AGG41" s="85"/>
      <c r="AGH41" s="85"/>
      <c r="AGI41" s="85"/>
      <c r="AGJ41" s="85"/>
      <c r="AGK41" s="85"/>
      <c r="AGL41" s="85"/>
      <c r="AGM41" s="85"/>
      <c r="AGN41" s="85"/>
      <c r="AGO41" s="85"/>
      <c r="AGP41" s="85"/>
      <c r="AGQ41" s="85"/>
      <c r="AGR41" s="85"/>
      <c r="AGS41" s="85"/>
      <c r="AGT41" s="85"/>
      <c r="AGU41" s="85"/>
      <c r="AGV41" s="85"/>
      <c r="AGW41" s="85"/>
      <c r="AGX41" s="85"/>
      <c r="AGY41" s="85"/>
      <c r="AGZ41" s="85"/>
      <c r="AHA41" s="85"/>
      <c r="AHB41" s="85"/>
      <c r="AHC41" s="85"/>
      <c r="AHD41" s="85"/>
      <c r="AHE41" s="85"/>
      <c r="AHF41" s="85"/>
      <c r="AHG41" s="85"/>
      <c r="AHH41" s="85"/>
      <c r="AHI41" s="85"/>
      <c r="AHJ41" s="85"/>
      <c r="AHK41" s="85"/>
      <c r="AHL41" s="85"/>
      <c r="AHM41" s="85"/>
      <c r="AHN41" s="85"/>
      <c r="AHO41" s="85"/>
      <c r="AHP41" s="85"/>
      <c r="AHQ41" s="85"/>
      <c r="AHR41" s="85"/>
      <c r="AHS41" s="85"/>
      <c r="AHT41" s="85"/>
      <c r="AHU41" s="85"/>
      <c r="AHV41" s="85"/>
      <c r="AHW41" s="85"/>
      <c r="AHX41" s="85"/>
      <c r="AHY41" s="85"/>
      <c r="AHZ41" s="85"/>
      <c r="AIA41" s="85"/>
      <c r="AIB41" s="85"/>
      <c r="AIC41" s="85"/>
      <c r="AID41" s="85"/>
      <c r="AIE41" s="85"/>
      <c r="AIF41" s="85"/>
      <c r="AIG41" s="85"/>
      <c r="AIH41" s="85"/>
      <c r="AII41" s="85"/>
      <c r="AIJ41" s="85"/>
      <c r="AIK41" s="85"/>
      <c r="AIL41" s="85"/>
      <c r="AIM41" s="85"/>
      <c r="AIN41" s="85"/>
      <c r="AIO41" s="85"/>
      <c r="AIP41" s="85"/>
      <c r="AIQ41" s="85"/>
      <c r="AIR41" s="85"/>
      <c r="AIS41" s="85"/>
      <c r="AIT41" s="85"/>
      <c r="AIU41" s="85"/>
      <c r="AIV41" s="85"/>
      <c r="AIW41" s="85"/>
      <c r="AIX41" s="85"/>
      <c r="AIY41" s="85"/>
      <c r="AIZ41" s="85"/>
      <c r="AJA41" s="85"/>
      <c r="AJB41" s="85"/>
      <c r="AJC41" s="85"/>
      <c r="AJD41" s="85"/>
      <c r="AJE41" s="85"/>
      <c r="AJF41" s="85"/>
      <c r="AJG41" s="85"/>
      <c r="AJH41" s="85"/>
      <c r="AJI41" s="85"/>
      <c r="AJJ41" s="85"/>
      <c r="AJK41" s="85"/>
      <c r="AJL41" s="85"/>
      <c r="AJM41" s="85"/>
      <c r="AJN41" s="85"/>
      <c r="AJO41" s="85"/>
      <c r="AJP41" s="85"/>
      <c r="AJQ41" s="85"/>
      <c r="AJR41" s="85"/>
      <c r="AJS41" s="85"/>
      <c r="AJT41" s="85"/>
      <c r="AJU41" s="85"/>
      <c r="AJV41" s="85"/>
      <c r="AJW41" s="85"/>
      <c r="AJX41" s="85"/>
      <c r="AJY41" s="85"/>
      <c r="AJZ41" s="85"/>
      <c r="AKA41" s="85"/>
      <c r="AKB41" s="85"/>
      <c r="AKC41" s="85"/>
      <c r="AKD41" s="85"/>
      <c r="AKE41" s="85"/>
      <c r="AKF41" s="85"/>
      <c r="AKG41" s="85"/>
      <c r="AKH41" s="85"/>
      <c r="AKI41" s="85"/>
      <c r="AKJ41" s="85"/>
      <c r="AKK41" s="85"/>
      <c r="AKL41" s="85"/>
      <c r="AKM41" s="85"/>
      <c r="AKN41" s="85"/>
      <c r="AKO41" s="85"/>
      <c r="AKP41" s="85"/>
      <c r="AKQ41" s="85"/>
      <c r="AKR41" s="85"/>
      <c r="AKS41" s="85"/>
      <c r="AKT41" s="85"/>
      <c r="AKU41" s="85"/>
      <c r="AKV41" s="85"/>
      <c r="AKW41" s="85"/>
      <c r="AKX41" s="85"/>
      <c r="AKY41" s="85"/>
      <c r="AKZ41" s="85"/>
      <c r="ALA41" s="85"/>
      <c r="ALB41" s="85"/>
      <c r="ALC41" s="85"/>
      <c r="ALD41" s="85"/>
      <c r="ALE41" s="85"/>
      <c r="ALF41" s="85"/>
      <c r="ALG41" s="85"/>
      <c r="ALH41" s="85"/>
      <c r="ALI41" s="85"/>
      <c r="ALJ41" s="85"/>
      <c r="ALK41" s="85"/>
      <c r="ALL41" s="85"/>
      <c r="ALM41" s="85"/>
      <c r="ALN41" s="85"/>
      <c r="ALO41" s="85"/>
      <c r="ALP41" s="85"/>
      <c r="ALQ41" s="85"/>
      <c r="ALR41" s="85"/>
      <c r="ALS41" s="85"/>
      <c r="ALT41" s="85"/>
      <c r="ALU41" s="85"/>
      <c r="ALV41" s="85"/>
      <c r="ALW41" s="85"/>
      <c r="ALX41" s="85"/>
      <c r="ALY41" s="85"/>
      <c r="ALZ41" s="85"/>
      <c r="AMA41" s="85"/>
      <c r="AMB41" s="85"/>
      <c r="AMC41" s="85"/>
      <c r="AMD41" s="85"/>
      <c r="AME41" s="85"/>
      <c r="AMF41" s="85"/>
      <c r="AMG41" s="85"/>
      <c r="AMH41" s="85"/>
      <c r="AMI41" s="85"/>
      <c r="AMJ41" s="85"/>
      <c r="AMK41" s="85"/>
      <c r="AML41" s="85"/>
      <c r="AMM41" s="85"/>
    </row>
    <row r="42" spans="1:1027" s="2" customFormat="1" ht="50.1" customHeight="1">
      <c r="A42" s="15">
        <v>34</v>
      </c>
      <c r="B42" s="15" t="s">
        <v>53</v>
      </c>
      <c r="C42" s="16" t="s">
        <v>41</v>
      </c>
      <c r="D42" s="16">
        <v>101</v>
      </c>
      <c r="E42" s="15">
        <v>670</v>
      </c>
      <c r="F42" s="15">
        <v>111.32</v>
      </c>
      <c r="G42" s="17">
        <v>7.83</v>
      </c>
      <c r="H42" s="17">
        <v>0</v>
      </c>
      <c r="I42" s="15" t="s">
        <v>45</v>
      </c>
      <c r="J42" s="15" t="s">
        <v>45</v>
      </c>
      <c r="K42" s="15">
        <f>K$9</f>
        <v>84.85</v>
      </c>
      <c r="L42" s="36">
        <f t="shared" si="0"/>
        <v>913.32539999999995</v>
      </c>
      <c r="M42" s="15">
        <v>66.709999999999994</v>
      </c>
      <c r="N42" s="38">
        <f>M42*N$8</f>
        <v>718.06643999999994</v>
      </c>
      <c r="O42" s="37">
        <f t="shared" si="17"/>
        <v>136.69</v>
      </c>
      <c r="P42" s="37">
        <f t="shared" si="10"/>
        <v>233.93415711706399</v>
      </c>
      <c r="Q42" s="18">
        <f t="shared" si="2"/>
        <v>2518.06726720808</v>
      </c>
      <c r="R42" s="15">
        <f t="shared" si="27"/>
        <v>63.36</v>
      </c>
      <c r="S42" s="15">
        <f t="shared" si="27"/>
        <v>65.819999999999993</v>
      </c>
      <c r="T42" s="15">
        <f t="shared" si="27"/>
        <v>7.51</v>
      </c>
      <c r="U42" s="37">
        <f t="shared" si="3"/>
        <v>136.69</v>
      </c>
      <c r="V42" s="36">
        <f t="shared" si="4"/>
        <v>682.00703999999996</v>
      </c>
      <c r="W42" s="36">
        <f t="shared" si="5"/>
        <v>708.48648000000003</v>
      </c>
      <c r="X42" s="36">
        <f t="shared" si="6"/>
        <v>80.837639999999993</v>
      </c>
      <c r="Y42" s="17">
        <f t="shared" si="7"/>
        <v>1471.33116</v>
      </c>
      <c r="Z42" s="67">
        <v>1471</v>
      </c>
      <c r="AA42" s="37">
        <f t="shared" si="8"/>
        <v>82.374157117064001</v>
      </c>
      <c r="AB42" s="38">
        <f t="shared" si="9"/>
        <v>886.67542720807705</v>
      </c>
      <c r="AC42" s="15"/>
      <c r="AD42" s="38">
        <f t="shared" si="23"/>
        <v>1198.24848</v>
      </c>
      <c r="AE42" s="17">
        <v>7.83</v>
      </c>
      <c r="AF42" s="38">
        <f t="shared" si="24"/>
        <v>84.282120000000006</v>
      </c>
      <c r="AG42" s="18">
        <v>1</v>
      </c>
      <c r="AH42" s="87" t="s">
        <v>43</v>
      </c>
      <c r="AI42" s="83">
        <v>9.2200000000000006</v>
      </c>
      <c r="AJ42" s="38">
        <f t="shared" si="25"/>
        <v>99.244079999999997</v>
      </c>
      <c r="AK42" s="84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F42" s="85"/>
      <c r="FG42" s="85"/>
      <c r="FH42" s="85"/>
      <c r="FI42" s="85"/>
      <c r="FJ42" s="85"/>
      <c r="FK42" s="85"/>
      <c r="FL42" s="85"/>
      <c r="FM42" s="85"/>
      <c r="FN42" s="85"/>
      <c r="FO42" s="85"/>
      <c r="FP42" s="85"/>
      <c r="FQ42" s="85"/>
      <c r="FR42" s="85"/>
      <c r="FS42" s="85"/>
      <c r="FT42" s="85"/>
      <c r="FU42" s="85"/>
      <c r="FV42" s="85"/>
      <c r="FW42" s="85"/>
      <c r="FX42" s="85"/>
      <c r="FY42" s="85"/>
      <c r="FZ42" s="85"/>
      <c r="GA42" s="85"/>
      <c r="GB42" s="85"/>
      <c r="GC42" s="85"/>
      <c r="GD42" s="85"/>
      <c r="GE42" s="85"/>
      <c r="GF42" s="85"/>
      <c r="GG42" s="85"/>
      <c r="GH42" s="85"/>
      <c r="GI42" s="85"/>
      <c r="GJ42" s="85"/>
      <c r="GK42" s="85"/>
      <c r="GL42" s="85"/>
      <c r="GM42" s="85"/>
      <c r="GN42" s="85"/>
      <c r="GO42" s="85"/>
      <c r="GP42" s="85"/>
      <c r="GQ42" s="85"/>
      <c r="GR42" s="85"/>
      <c r="GS42" s="85"/>
      <c r="GT42" s="85"/>
      <c r="GU42" s="85"/>
      <c r="GV42" s="85"/>
      <c r="GW42" s="85"/>
      <c r="GX42" s="85"/>
      <c r="GY42" s="85"/>
      <c r="GZ42" s="85"/>
      <c r="HA42" s="85"/>
      <c r="HB42" s="85"/>
      <c r="HC42" s="85"/>
      <c r="HD42" s="85"/>
      <c r="HE42" s="85"/>
      <c r="HF42" s="85"/>
      <c r="HG42" s="85"/>
      <c r="HH42" s="85"/>
      <c r="HI42" s="85"/>
      <c r="HJ42" s="85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85"/>
      <c r="HY42" s="85"/>
      <c r="HZ42" s="85"/>
      <c r="IA42" s="85"/>
      <c r="IB42" s="85"/>
      <c r="IC42" s="85"/>
      <c r="ID42" s="85"/>
      <c r="IE42" s="85"/>
      <c r="IF42" s="85"/>
      <c r="IG42" s="85"/>
      <c r="IH42" s="85"/>
      <c r="II42" s="85"/>
      <c r="IJ42" s="85"/>
      <c r="IK42" s="85"/>
      <c r="IL42" s="85"/>
      <c r="IM42" s="85"/>
      <c r="IN42" s="85"/>
      <c r="IO42" s="85"/>
      <c r="IP42" s="85"/>
      <c r="IQ42" s="85"/>
      <c r="IR42" s="85"/>
      <c r="IS42" s="85"/>
      <c r="IT42" s="85"/>
      <c r="IU42" s="85"/>
      <c r="IV42" s="85"/>
      <c r="IW42" s="85"/>
      <c r="IX42" s="85"/>
      <c r="IY42" s="85"/>
      <c r="IZ42" s="85"/>
      <c r="JA42" s="85"/>
      <c r="JB42" s="85"/>
      <c r="JC42" s="85"/>
      <c r="JD42" s="85"/>
      <c r="JE42" s="85"/>
      <c r="JF42" s="85"/>
      <c r="JG42" s="85"/>
      <c r="JH42" s="85"/>
      <c r="JI42" s="85"/>
      <c r="JJ42" s="85"/>
      <c r="JK42" s="85"/>
      <c r="JL42" s="85"/>
      <c r="JM42" s="85"/>
      <c r="JN42" s="85"/>
      <c r="JO42" s="85"/>
      <c r="JP42" s="85"/>
      <c r="JQ42" s="85"/>
      <c r="JR42" s="85"/>
      <c r="JS42" s="85"/>
      <c r="JT42" s="85"/>
      <c r="JU42" s="85"/>
      <c r="JV42" s="85"/>
      <c r="JW42" s="85"/>
      <c r="JX42" s="85"/>
      <c r="JY42" s="85"/>
      <c r="JZ42" s="85"/>
      <c r="KA42" s="85"/>
      <c r="KB42" s="85"/>
      <c r="KC42" s="85"/>
      <c r="KD42" s="85"/>
      <c r="KE42" s="85"/>
      <c r="KF42" s="85"/>
      <c r="KG42" s="85"/>
      <c r="KH42" s="85"/>
      <c r="KI42" s="85"/>
      <c r="KJ42" s="85"/>
      <c r="KK42" s="85"/>
      <c r="KL42" s="85"/>
      <c r="KM42" s="85"/>
      <c r="KN42" s="85"/>
      <c r="KO42" s="85"/>
      <c r="KP42" s="85"/>
      <c r="KQ42" s="85"/>
      <c r="KR42" s="85"/>
      <c r="KS42" s="85"/>
      <c r="KT42" s="85"/>
      <c r="KU42" s="85"/>
      <c r="KV42" s="85"/>
      <c r="KW42" s="85"/>
      <c r="KX42" s="85"/>
      <c r="KY42" s="85"/>
      <c r="KZ42" s="85"/>
      <c r="LA42" s="85"/>
      <c r="LB42" s="85"/>
      <c r="LC42" s="85"/>
      <c r="LD42" s="85"/>
      <c r="LE42" s="85"/>
      <c r="LF42" s="85"/>
      <c r="LG42" s="85"/>
      <c r="LH42" s="85"/>
      <c r="LI42" s="85"/>
      <c r="LJ42" s="85"/>
      <c r="LK42" s="85"/>
      <c r="LL42" s="85"/>
      <c r="LM42" s="85"/>
      <c r="LN42" s="85"/>
      <c r="LO42" s="85"/>
      <c r="LP42" s="85"/>
      <c r="LQ42" s="85"/>
      <c r="LR42" s="85"/>
      <c r="LS42" s="85"/>
      <c r="LT42" s="85"/>
      <c r="LU42" s="85"/>
      <c r="LV42" s="85"/>
      <c r="LW42" s="85"/>
      <c r="LX42" s="85"/>
      <c r="LY42" s="85"/>
      <c r="LZ42" s="85"/>
      <c r="MA42" s="85"/>
      <c r="MB42" s="85"/>
      <c r="MC42" s="85"/>
      <c r="MD42" s="85"/>
      <c r="ME42" s="85"/>
      <c r="MF42" s="85"/>
      <c r="MG42" s="85"/>
      <c r="MH42" s="85"/>
      <c r="MI42" s="85"/>
      <c r="MJ42" s="85"/>
      <c r="MK42" s="85"/>
      <c r="ML42" s="85"/>
      <c r="MM42" s="85"/>
      <c r="MN42" s="85"/>
      <c r="MO42" s="85"/>
      <c r="MP42" s="85"/>
      <c r="MQ42" s="85"/>
      <c r="MR42" s="85"/>
      <c r="MS42" s="85"/>
      <c r="MT42" s="85"/>
      <c r="MU42" s="85"/>
      <c r="MV42" s="85"/>
      <c r="MW42" s="85"/>
      <c r="MX42" s="85"/>
      <c r="MY42" s="85"/>
      <c r="MZ42" s="85"/>
      <c r="NA42" s="85"/>
      <c r="NB42" s="85"/>
      <c r="NC42" s="85"/>
      <c r="ND42" s="85"/>
      <c r="NE42" s="85"/>
      <c r="NF42" s="85"/>
      <c r="NG42" s="85"/>
      <c r="NH42" s="85"/>
      <c r="NI42" s="85"/>
      <c r="NJ42" s="85"/>
      <c r="NK42" s="85"/>
      <c r="NL42" s="85"/>
      <c r="NM42" s="85"/>
      <c r="NN42" s="85"/>
      <c r="NO42" s="85"/>
      <c r="NP42" s="85"/>
      <c r="NQ42" s="85"/>
      <c r="NR42" s="85"/>
      <c r="NS42" s="85"/>
      <c r="NT42" s="85"/>
      <c r="NU42" s="85"/>
      <c r="NV42" s="85"/>
      <c r="NW42" s="85"/>
      <c r="NX42" s="85"/>
      <c r="NY42" s="85"/>
      <c r="NZ42" s="85"/>
      <c r="OA42" s="85"/>
      <c r="OB42" s="85"/>
      <c r="OC42" s="85"/>
      <c r="OD42" s="85"/>
      <c r="OE42" s="85"/>
      <c r="OF42" s="85"/>
      <c r="OG42" s="85"/>
      <c r="OH42" s="85"/>
      <c r="OI42" s="85"/>
      <c r="OJ42" s="85"/>
      <c r="OK42" s="85"/>
      <c r="OL42" s="85"/>
      <c r="OM42" s="85"/>
      <c r="ON42" s="85"/>
      <c r="OO42" s="85"/>
      <c r="OP42" s="85"/>
      <c r="OQ42" s="85"/>
      <c r="OR42" s="85"/>
      <c r="OS42" s="85"/>
      <c r="OT42" s="85"/>
      <c r="OU42" s="85"/>
      <c r="OV42" s="85"/>
      <c r="OW42" s="85"/>
      <c r="OX42" s="85"/>
      <c r="OY42" s="85"/>
      <c r="OZ42" s="85"/>
      <c r="PA42" s="85"/>
      <c r="PB42" s="85"/>
      <c r="PC42" s="85"/>
      <c r="PD42" s="85"/>
      <c r="PE42" s="85"/>
      <c r="PF42" s="85"/>
      <c r="PG42" s="85"/>
      <c r="PH42" s="85"/>
      <c r="PI42" s="85"/>
      <c r="PJ42" s="85"/>
      <c r="PK42" s="85"/>
      <c r="PL42" s="85"/>
      <c r="PM42" s="85"/>
      <c r="PN42" s="85"/>
      <c r="PO42" s="85"/>
      <c r="PP42" s="85"/>
      <c r="PQ42" s="85"/>
      <c r="PR42" s="85"/>
      <c r="PS42" s="85"/>
      <c r="PT42" s="85"/>
      <c r="PU42" s="85"/>
      <c r="PV42" s="85"/>
      <c r="PW42" s="85"/>
      <c r="PX42" s="85"/>
      <c r="PY42" s="85"/>
      <c r="PZ42" s="85"/>
      <c r="QA42" s="85"/>
      <c r="QB42" s="85"/>
      <c r="QC42" s="85"/>
      <c r="QD42" s="85"/>
      <c r="QE42" s="85"/>
      <c r="QF42" s="85"/>
      <c r="QG42" s="85"/>
      <c r="QH42" s="85"/>
      <c r="QI42" s="85"/>
      <c r="QJ42" s="85"/>
      <c r="QK42" s="85"/>
      <c r="QL42" s="85"/>
      <c r="QM42" s="85"/>
      <c r="QN42" s="85"/>
      <c r="QO42" s="85"/>
      <c r="QP42" s="85"/>
      <c r="QQ42" s="85"/>
      <c r="QR42" s="85"/>
      <c r="QS42" s="85"/>
      <c r="QT42" s="85"/>
      <c r="QU42" s="85"/>
      <c r="QV42" s="85"/>
      <c r="QW42" s="85"/>
      <c r="QX42" s="85"/>
      <c r="QY42" s="85"/>
      <c r="QZ42" s="85"/>
      <c r="RA42" s="85"/>
      <c r="RB42" s="85"/>
      <c r="RC42" s="85"/>
      <c r="RD42" s="85"/>
      <c r="RE42" s="85"/>
      <c r="RF42" s="85"/>
      <c r="RG42" s="85"/>
      <c r="RH42" s="85"/>
      <c r="RI42" s="85"/>
      <c r="RJ42" s="85"/>
      <c r="RK42" s="85"/>
      <c r="RL42" s="85"/>
      <c r="RM42" s="85"/>
      <c r="RN42" s="85"/>
      <c r="RO42" s="85"/>
      <c r="RP42" s="85"/>
      <c r="RQ42" s="85"/>
      <c r="RR42" s="85"/>
      <c r="RS42" s="85"/>
      <c r="RT42" s="85"/>
      <c r="RU42" s="85"/>
      <c r="RV42" s="85"/>
      <c r="RW42" s="85"/>
      <c r="RX42" s="85"/>
      <c r="RY42" s="85"/>
      <c r="RZ42" s="85"/>
      <c r="SA42" s="85"/>
      <c r="SB42" s="85"/>
      <c r="SC42" s="85"/>
      <c r="SD42" s="85"/>
      <c r="SE42" s="85"/>
      <c r="SF42" s="85"/>
      <c r="SG42" s="85"/>
      <c r="SH42" s="85"/>
      <c r="SI42" s="85"/>
      <c r="SJ42" s="85"/>
      <c r="SK42" s="85"/>
      <c r="SL42" s="85"/>
      <c r="SM42" s="85"/>
      <c r="SN42" s="85"/>
      <c r="SO42" s="85"/>
      <c r="SP42" s="85"/>
      <c r="SQ42" s="85"/>
      <c r="SR42" s="85"/>
      <c r="SS42" s="85"/>
      <c r="ST42" s="85"/>
      <c r="SU42" s="85"/>
      <c r="SV42" s="85"/>
      <c r="SW42" s="85"/>
      <c r="SX42" s="85"/>
      <c r="SY42" s="85"/>
      <c r="SZ42" s="85"/>
      <c r="TA42" s="85"/>
      <c r="TB42" s="85"/>
      <c r="TC42" s="85"/>
      <c r="TD42" s="85"/>
      <c r="TE42" s="85"/>
      <c r="TF42" s="85"/>
      <c r="TG42" s="85"/>
      <c r="TH42" s="85"/>
      <c r="TI42" s="85"/>
      <c r="TJ42" s="85"/>
      <c r="TK42" s="85"/>
      <c r="TL42" s="85"/>
      <c r="TM42" s="85"/>
      <c r="TN42" s="85"/>
      <c r="TO42" s="85"/>
      <c r="TP42" s="85"/>
      <c r="TQ42" s="85"/>
      <c r="TR42" s="85"/>
      <c r="TS42" s="85"/>
      <c r="TT42" s="85"/>
      <c r="TU42" s="85"/>
      <c r="TV42" s="85"/>
      <c r="TW42" s="85"/>
      <c r="TX42" s="85"/>
      <c r="TY42" s="85"/>
      <c r="TZ42" s="85"/>
      <c r="UA42" s="85"/>
      <c r="UB42" s="85"/>
      <c r="UC42" s="85"/>
      <c r="UD42" s="85"/>
      <c r="UE42" s="85"/>
      <c r="UF42" s="85"/>
      <c r="UG42" s="85"/>
      <c r="UH42" s="85"/>
      <c r="UI42" s="85"/>
      <c r="UJ42" s="85"/>
      <c r="UK42" s="85"/>
      <c r="UL42" s="85"/>
      <c r="UM42" s="85"/>
      <c r="UN42" s="85"/>
      <c r="UO42" s="85"/>
      <c r="UP42" s="85"/>
      <c r="UQ42" s="85"/>
      <c r="UR42" s="85"/>
      <c r="US42" s="85"/>
      <c r="UT42" s="85"/>
      <c r="UU42" s="85"/>
      <c r="UV42" s="85"/>
      <c r="UW42" s="85"/>
      <c r="UX42" s="85"/>
      <c r="UY42" s="85"/>
      <c r="UZ42" s="85"/>
      <c r="VA42" s="85"/>
      <c r="VB42" s="85"/>
      <c r="VC42" s="85"/>
      <c r="VD42" s="85"/>
      <c r="VE42" s="85"/>
      <c r="VF42" s="85"/>
      <c r="VG42" s="85"/>
      <c r="VH42" s="85"/>
      <c r="VI42" s="85"/>
      <c r="VJ42" s="85"/>
      <c r="VK42" s="85"/>
      <c r="VL42" s="85"/>
      <c r="VM42" s="85"/>
      <c r="VN42" s="85"/>
      <c r="VO42" s="85"/>
      <c r="VP42" s="85"/>
      <c r="VQ42" s="85"/>
      <c r="VR42" s="85"/>
      <c r="VS42" s="85"/>
      <c r="VT42" s="85"/>
      <c r="VU42" s="85"/>
      <c r="VV42" s="85"/>
      <c r="VW42" s="85"/>
      <c r="VX42" s="85"/>
      <c r="VY42" s="85"/>
      <c r="VZ42" s="85"/>
      <c r="WA42" s="85"/>
      <c r="WB42" s="85"/>
      <c r="WC42" s="85"/>
      <c r="WD42" s="85"/>
      <c r="WE42" s="85"/>
      <c r="WF42" s="85"/>
      <c r="WG42" s="85"/>
      <c r="WH42" s="85"/>
      <c r="WI42" s="85"/>
      <c r="WJ42" s="85"/>
      <c r="WK42" s="85"/>
      <c r="WL42" s="85"/>
      <c r="WM42" s="85"/>
      <c r="WN42" s="85"/>
      <c r="WO42" s="85"/>
      <c r="WP42" s="85"/>
      <c r="WQ42" s="85"/>
      <c r="WR42" s="85"/>
      <c r="WS42" s="85"/>
      <c r="WT42" s="85"/>
      <c r="WU42" s="85"/>
      <c r="WV42" s="85"/>
      <c r="WW42" s="85"/>
      <c r="WX42" s="85"/>
      <c r="WY42" s="85"/>
      <c r="WZ42" s="85"/>
      <c r="XA42" s="85"/>
      <c r="XB42" s="85"/>
      <c r="XC42" s="85"/>
      <c r="XD42" s="85"/>
      <c r="XE42" s="85"/>
      <c r="XF42" s="85"/>
      <c r="XG42" s="85"/>
      <c r="XH42" s="85"/>
      <c r="XI42" s="85"/>
      <c r="XJ42" s="85"/>
      <c r="XK42" s="85"/>
      <c r="XL42" s="85"/>
      <c r="XM42" s="85"/>
      <c r="XN42" s="85"/>
      <c r="XO42" s="85"/>
      <c r="XP42" s="85"/>
      <c r="XQ42" s="85"/>
      <c r="XR42" s="85"/>
      <c r="XS42" s="85"/>
      <c r="XT42" s="85"/>
      <c r="XU42" s="85"/>
      <c r="XV42" s="85"/>
      <c r="XW42" s="85"/>
      <c r="XX42" s="85"/>
      <c r="XY42" s="85"/>
      <c r="XZ42" s="85"/>
      <c r="YA42" s="85"/>
      <c r="YB42" s="85"/>
      <c r="YC42" s="85"/>
      <c r="YD42" s="85"/>
      <c r="YE42" s="85"/>
      <c r="YF42" s="85"/>
      <c r="YG42" s="85"/>
      <c r="YH42" s="85"/>
      <c r="YI42" s="85"/>
      <c r="YJ42" s="85"/>
      <c r="YK42" s="85"/>
      <c r="YL42" s="85"/>
      <c r="YM42" s="85"/>
      <c r="YN42" s="85"/>
      <c r="YO42" s="85"/>
      <c r="YP42" s="85"/>
      <c r="YQ42" s="85"/>
      <c r="YR42" s="85"/>
      <c r="YS42" s="85"/>
      <c r="YT42" s="85"/>
      <c r="YU42" s="85"/>
      <c r="YV42" s="85"/>
      <c r="YW42" s="85"/>
      <c r="YX42" s="85"/>
      <c r="YY42" s="85"/>
      <c r="YZ42" s="85"/>
      <c r="ZA42" s="85"/>
      <c r="ZB42" s="85"/>
      <c r="ZC42" s="85"/>
      <c r="ZD42" s="85"/>
      <c r="ZE42" s="85"/>
      <c r="ZF42" s="85"/>
      <c r="ZG42" s="85"/>
      <c r="ZH42" s="85"/>
      <c r="ZI42" s="85"/>
      <c r="ZJ42" s="85"/>
      <c r="ZK42" s="85"/>
      <c r="ZL42" s="85"/>
      <c r="ZM42" s="85"/>
      <c r="ZN42" s="85"/>
      <c r="ZO42" s="85"/>
      <c r="ZP42" s="85"/>
      <c r="ZQ42" s="85"/>
      <c r="ZR42" s="85"/>
      <c r="ZS42" s="85"/>
      <c r="ZT42" s="85"/>
      <c r="ZU42" s="85"/>
      <c r="ZV42" s="85"/>
      <c r="ZW42" s="85"/>
      <c r="ZX42" s="85"/>
      <c r="ZY42" s="85"/>
      <c r="ZZ42" s="85"/>
      <c r="AAA42" s="85"/>
      <c r="AAB42" s="85"/>
      <c r="AAC42" s="85"/>
      <c r="AAD42" s="85"/>
      <c r="AAE42" s="85"/>
      <c r="AAF42" s="85"/>
      <c r="AAG42" s="85"/>
      <c r="AAH42" s="85"/>
      <c r="AAI42" s="85"/>
      <c r="AAJ42" s="85"/>
      <c r="AAK42" s="85"/>
      <c r="AAL42" s="85"/>
      <c r="AAM42" s="85"/>
      <c r="AAN42" s="85"/>
      <c r="AAO42" s="85"/>
      <c r="AAP42" s="85"/>
      <c r="AAQ42" s="85"/>
      <c r="AAR42" s="85"/>
      <c r="AAS42" s="85"/>
      <c r="AAT42" s="85"/>
      <c r="AAU42" s="85"/>
      <c r="AAV42" s="85"/>
      <c r="AAW42" s="85"/>
      <c r="AAX42" s="85"/>
      <c r="AAY42" s="85"/>
      <c r="AAZ42" s="85"/>
      <c r="ABA42" s="85"/>
      <c r="ABB42" s="85"/>
      <c r="ABC42" s="85"/>
      <c r="ABD42" s="85"/>
      <c r="ABE42" s="85"/>
      <c r="ABF42" s="85"/>
      <c r="ABG42" s="85"/>
      <c r="ABH42" s="85"/>
      <c r="ABI42" s="85"/>
      <c r="ABJ42" s="85"/>
      <c r="ABK42" s="85"/>
      <c r="ABL42" s="85"/>
      <c r="ABM42" s="85"/>
      <c r="ABN42" s="85"/>
      <c r="ABO42" s="85"/>
      <c r="ABP42" s="85"/>
      <c r="ABQ42" s="85"/>
      <c r="ABR42" s="85"/>
      <c r="ABS42" s="85"/>
      <c r="ABT42" s="85"/>
      <c r="ABU42" s="85"/>
      <c r="ABV42" s="85"/>
      <c r="ABW42" s="85"/>
      <c r="ABX42" s="85"/>
      <c r="ABY42" s="85"/>
      <c r="ABZ42" s="85"/>
      <c r="ACA42" s="85"/>
      <c r="ACB42" s="85"/>
      <c r="ACC42" s="85"/>
      <c r="ACD42" s="85"/>
      <c r="ACE42" s="85"/>
      <c r="ACF42" s="85"/>
      <c r="ACG42" s="85"/>
      <c r="ACH42" s="85"/>
      <c r="ACI42" s="85"/>
      <c r="ACJ42" s="85"/>
      <c r="ACK42" s="85"/>
      <c r="ACL42" s="85"/>
      <c r="ACM42" s="85"/>
      <c r="ACN42" s="85"/>
      <c r="ACO42" s="85"/>
      <c r="ACP42" s="85"/>
      <c r="ACQ42" s="85"/>
      <c r="ACR42" s="85"/>
      <c r="ACS42" s="85"/>
      <c r="ACT42" s="85"/>
      <c r="ACU42" s="85"/>
      <c r="ACV42" s="85"/>
      <c r="ACW42" s="85"/>
      <c r="ACX42" s="85"/>
      <c r="ACY42" s="85"/>
      <c r="ACZ42" s="85"/>
      <c r="ADA42" s="85"/>
      <c r="ADB42" s="85"/>
      <c r="ADC42" s="85"/>
      <c r="ADD42" s="85"/>
      <c r="ADE42" s="85"/>
      <c r="ADF42" s="85"/>
      <c r="ADG42" s="85"/>
      <c r="ADH42" s="85"/>
      <c r="ADI42" s="85"/>
      <c r="ADJ42" s="85"/>
      <c r="ADK42" s="85"/>
      <c r="ADL42" s="85"/>
      <c r="ADM42" s="85"/>
      <c r="ADN42" s="85"/>
      <c r="ADO42" s="85"/>
      <c r="ADP42" s="85"/>
      <c r="ADQ42" s="85"/>
      <c r="ADR42" s="85"/>
      <c r="ADS42" s="85"/>
      <c r="ADT42" s="85"/>
      <c r="ADU42" s="85"/>
      <c r="ADV42" s="85"/>
      <c r="ADW42" s="85"/>
      <c r="ADX42" s="85"/>
      <c r="ADY42" s="85"/>
      <c r="ADZ42" s="85"/>
      <c r="AEA42" s="85"/>
      <c r="AEB42" s="85"/>
      <c r="AEC42" s="85"/>
      <c r="AED42" s="85"/>
      <c r="AEE42" s="85"/>
      <c r="AEF42" s="85"/>
      <c r="AEG42" s="85"/>
      <c r="AEH42" s="85"/>
      <c r="AEI42" s="85"/>
      <c r="AEJ42" s="85"/>
      <c r="AEK42" s="85"/>
      <c r="AEL42" s="85"/>
      <c r="AEM42" s="85"/>
      <c r="AEN42" s="85"/>
      <c r="AEO42" s="85"/>
      <c r="AEP42" s="85"/>
      <c r="AEQ42" s="85"/>
      <c r="AER42" s="85"/>
      <c r="AES42" s="85"/>
      <c r="AET42" s="85"/>
      <c r="AEU42" s="85"/>
      <c r="AEV42" s="85"/>
      <c r="AEW42" s="85"/>
      <c r="AEX42" s="85"/>
      <c r="AEY42" s="85"/>
      <c r="AEZ42" s="85"/>
      <c r="AFA42" s="85"/>
      <c r="AFB42" s="85"/>
      <c r="AFC42" s="85"/>
      <c r="AFD42" s="85"/>
      <c r="AFE42" s="85"/>
      <c r="AFF42" s="85"/>
      <c r="AFG42" s="85"/>
      <c r="AFH42" s="85"/>
      <c r="AFI42" s="85"/>
      <c r="AFJ42" s="85"/>
      <c r="AFK42" s="85"/>
      <c r="AFL42" s="85"/>
      <c r="AFM42" s="85"/>
      <c r="AFN42" s="85"/>
      <c r="AFO42" s="85"/>
      <c r="AFP42" s="85"/>
      <c r="AFQ42" s="85"/>
      <c r="AFR42" s="85"/>
      <c r="AFS42" s="85"/>
      <c r="AFT42" s="85"/>
      <c r="AFU42" s="85"/>
      <c r="AFV42" s="85"/>
      <c r="AFW42" s="85"/>
      <c r="AFX42" s="85"/>
      <c r="AFY42" s="85"/>
      <c r="AFZ42" s="85"/>
      <c r="AGA42" s="85"/>
      <c r="AGB42" s="85"/>
      <c r="AGC42" s="85"/>
      <c r="AGD42" s="85"/>
      <c r="AGE42" s="85"/>
      <c r="AGF42" s="85"/>
      <c r="AGG42" s="85"/>
      <c r="AGH42" s="85"/>
      <c r="AGI42" s="85"/>
      <c r="AGJ42" s="85"/>
      <c r="AGK42" s="85"/>
      <c r="AGL42" s="85"/>
      <c r="AGM42" s="85"/>
      <c r="AGN42" s="85"/>
      <c r="AGO42" s="85"/>
      <c r="AGP42" s="85"/>
      <c r="AGQ42" s="85"/>
      <c r="AGR42" s="85"/>
      <c r="AGS42" s="85"/>
      <c r="AGT42" s="85"/>
      <c r="AGU42" s="85"/>
      <c r="AGV42" s="85"/>
      <c r="AGW42" s="85"/>
      <c r="AGX42" s="85"/>
      <c r="AGY42" s="85"/>
      <c r="AGZ42" s="85"/>
      <c r="AHA42" s="85"/>
      <c r="AHB42" s="85"/>
      <c r="AHC42" s="85"/>
      <c r="AHD42" s="85"/>
      <c r="AHE42" s="85"/>
      <c r="AHF42" s="85"/>
      <c r="AHG42" s="85"/>
      <c r="AHH42" s="85"/>
      <c r="AHI42" s="85"/>
      <c r="AHJ42" s="85"/>
      <c r="AHK42" s="85"/>
      <c r="AHL42" s="85"/>
      <c r="AHM42" s="85"/>
      <c r="AHN42" s="85"/>
      <c r="AHO42" s="85"/>
      <c r="AHP42" s="85"/>
      <c r="AHQ42" s="85"/>
      <c r="AHR42" s="85"/>
      <c r="AHS42" s="85"/>
      <c r="AHT42" s="85"/>
      <c r="AHU42" s="85"/>
      <c r="AHV42" s="85"/>
      <c r="AHW42" s="85"/>
      <c r="AHX42" s="85"/>
      <c r="AHY42" s="85"/>
      <c r="AHZ42" s="85"/>
      <c r="AIA42" s="85"/>
      <c r="AIB42" s="85"/>
      <c r="AIC42" s="85"/>
      <c r="AID42" s="85"/>
      <c r="AIE42" s="85"/>
      <c r="AIF42" s="85"/>
      <c r="AIG42" s="85"/>
      <c r="AIH42" s="85"/>
      <c r="AII42" s="85"/>
      <c r="AIJ42" s="85"/>
      <c r="AIK42" s="85"/>
      <c r="AIL42" s="85"/>
      <c r="AIM42" s="85"/>
      <c r="AIN42" s="85"/>
      <c r="AIO42" s="85"/>
      <c r="AIP42" s="85"/>
      <c r="AIQ42" s="85"/>
      <c r="AIR42" s="85"/>
      <c r="AIS42" s="85"/>
      <c r="AIT42" s="85"/>
      <c r="AIU42" s="85"/>
      <c r="AIV42" s="85"/>
      <c r="AIW42" s="85"/>
      <c r="AIX42" s="85"/>
      <c r="AIY42" s="85"/>
      <c r="AIZ42" s="85"/>
      <c r="AJA42" s="85"/>
      <c r="AJB42" s="85"/>
      <c r="AJC42" s="85"/>
      <c r="AJD42" s="85"/>
      <c r="AJE42" s="85"/>
      <c r="AJF42" s="85"/>
      <c r="AJG42" s="85"/>
      <c r="AJH42" s="85"/>
      <c r="AJI42" s="85"/>
      <c r="AJJ42" s="85"/>
      <c r="AJK42" s="85"/>
      <c r="AJL42" s="85"/>
      <c r="AJM42" s="85"/>
      <c r="AJN42" s="85"/>
      <c r="AJO42" s="85"/>
      <c r="AJP42" s="85"/>
      <c r="AJQ42" s="85"/>
      <c r="AJR42" s="85"/>
      <c r="AJS42" s="85"/>
      <c r="AJT42" s="85"/>
      <c r="AJU42" s="85"/>
      <c r="AJV42" s="85"/>
      <c r="AJW42" s="85"/>
      <c r="AJX42" s="85"/>
      <c r="AJY42" s="85"/>
      <c r="AJZ42" s="85"/>
      <c r="AKA42" s="85"/>
      <c r="AKB42" s="85"/>
      <c r="AKC42" s="85"/>
      <c r="AKD42" s="85"/>
      <c r="AKE42" s="85"/>
      <c r="AKF42" s="85"/>
      <c r="AKG42" s="85"/>
      <c r="AKH42" s="85"/>
      <c r="AKI42" s="85"/>
      <c r="AKJ42" s="85"/>
      <c r="AKK42" s="85"/>
      <c r="AKL42" s="85"/>
      <c r="AKM42" s="85"/>
      <c r="AKN42" s="85"/>
      <c r="AKO42" s="85"/>
      <c r="AKP42" s="85"/>
      <c r="AKQ42" s="85"/>
      <c r="AKR42" s="85"/>
      <c r="AKS42" s="85"/>
      <c r="AKT42" s="85"/>
      <c r="AKU42" s="85"/>
      <c r="AKV42" s="85"/>
      <c r="AKW42" s="85"/>
      <c r="AKX42" s="85"/>
      <c r="AKY42" s="85"/>
      <c r="AKZ42" s="85"/>
      <c r="ALA42" s="85"/>
      <c r="ALB42" s="85"/>
      <c r="ALC42" s="85"/>
      <c r="ALD42" s="85"/>
      <c r="ALE42" s="85"/>
      <c r="ALF42" s="85"/>
      <c r="ALG42" s="85"/>
      <c r="ALH42" s="85"/>
      <c r="ALI42" s="85"/>
      <c r="ALJ42" s="85"/>
      <c r="ALK42" s="85"/>
      <c r="ALL42" s="85"/>
      <c r="ALM42" s="85"/>
      <c r="ALN42" s="85"/>
      <c r="ALO42" s="85"/>
      <c r="ALP42" s="85"/>
      <c r="ALQ42" s="85"/>
      <c r="ALR42" s="85"/>
      <c r="ALS42" s="85"/>
      <c r="ALT42" s="85"/>
      <c r="ALU42" s="85"/>
      <c r="ALV42" s="85"/>
      <c r="ALW42" s="85"/>
      <c r="ALX42" s="85"/>
      <c r="ALY42" s="85"/>
      <c r="ALZ42" s="85"/>
      <c r="AMA42" s="85"/>
      <c r="AMB42" s="85"/>
      <c r="AMC42" s="85"/>
      <c r="AMD42" s="85"/>
      <c r="AME42" s="85"/>
      <c r="AMF42" s="85"/>
      <c r="AMG42" s="85"/>
      <c r="AMH42" s="85"/>
      <c r="AMI42" s="85"/>
      <c r="AMJ42" s="85"/>
      <c r="AMK42" s="85"/>
      <c r="AML42" s="85"/>
      <c r="AMM42" s="85"/>
    </row>
    <row r="43" spans="1:1027" s="2" customFormat="1" ht="50.1" customHeight="1">
      <c r="A43" s="15">
        <v>35</v>
      </c>
      <c r="B43" s="15" t="s">
        <v>53</v>
      </c>
      <c r="C43" s="16" t="s">
        <v>41</v>
      </c>
      <c r="D43" s="16">
        <v>102</v>
      </c>
      <c r="E43" s="19">
        <v>671</v>
      </c>
      <c r="F43" s="15">
        <v>137.99</v>
      </c>
      <c r="G43" s="17">
        <v>9.52</v>
      </c>
      <c r="H43" s="17">
        <v>0</v>
      </c>
      <c r="I43" s="15" t="s">
        <v>45</v>
      </c>
      <c r="J43" s="15" t="s">
        <v>45</v>
      </c>
      <c r="K43" s="39">
        <v>101.23</v>
      </c>
      <c r="L43" s="36">
        <f t="shared" si="0"/>
        <v>1089.6397199999999</v>
      </c>
      <c r="M43" s="40">
        <v>70.92</v>
      </c>
      <c r="N43" s="38">
        <f>M43*N$8</f>
        <v>763.38288</v>
      </c>
      <c r="O43" s="37">
        <f t="shared" si="17"/>
        <v>173.87</v>
      </c>
      <c r="P43" s="37">
        <f>K43+M43+AA43+0.02</f>
        <v>276.99965474040999</v>
      </c>
      <c r="Q43" s="18">
        <f t="shared" si="2"/>
        <v>2981.6242836257802</v>
      </c>
      <c r="R43" s="15">
        <v>81.16</v>
      </c>
      <c r="S43" s="15">
        <v>84.19</v>
      </c>
      <c r="T43" s="15">
        <v>8.52</v>
      </c>
      <c r="U43" s="37">
        <f t="shared" si="3"/>
        <v>173.87</v>
      </c>
      <c r="V43" s="36">
        <f t="shared" si="4"/>
        <v>873.60623999999996</v>
      </c>
      <c r="W43" s="36">
        <f t="shared" si="5"/>
        <v>906.22116000000005</v>
      </c>
      <c r="X43" s="36">
        <f t="shared" si="6"/>
        <v>91.709280000000007</v>
      </c>
      <c r="Y43" s="17">
        <f t="shared" si="7"/>
        <v>1871.5366799999999</v>
      </c>
      <c r="Z43" s="67">
        <v>1872</v>
      </c>
      <c r="AA43" s="37">
        <f t="shared" si="8"/>
        <v>104.82965474041001</v>
      </c>
      <c r="AB43" s="38">
        <f t="shared" si="9"/>
        <v>1128.3864036257801</v>
      </c>
      <c r="AC43" s="15"/>
      <c r="AD43" s="38">
        <f t="shared" si="23"/>
        <v>1485.3243600000001</v>
      </c>
      <c r="AE43" s="17">
        <v>9.52</v>
      </c>
      <c r="AF43" s="38">
        <f t="shared" si="24"/>
        <v>102.47328</v>
      </c>
      <c r="AG43" s="18">
        <v>1</v>
      </c>
      <c r="AH43" s="87" t="s">
        <v>43</v>
      </c>
      <c r="AI43" s="83">
        <v>15.52</v>
      </c>
      <c r="AJ43" s="38">
        <f t="shared" si="25"/>
        <v>167.05727999999999</v>
      </c>
      <c r="AK43" s="84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F43" s="85"/>
      <c r="FG43" s="85"/>
      <c r="FH43" s="85"/>
      <c r="FI43" s="85"/>
      <c r="FJ43" s="85"/>
      <c r="FK43" s="85"/>
      <c r="FL43" s="85"/>
      <c r="FM43" s="85"/>
      <c r="FN43" s="85"/>
      <c r="FO43" s="85"/>
      <c r="FP43" s="85"/>
      <c r="FQ43" s="85"/>
      <c r="FR43" s="85"/>
      <c r="FS43" s="85"/>
      <c r="FT43" s="85"/>
      <c r="FU43" s="85"/>
      <c r="FV43" s="85"/>
      <c r="FW43" s="85"/>
      <c r="FX43" s="85"/>
      <c r="FY43" s="85"/>
      <c r="FZ43" s="85"/>
      <c r="GA43" s="85"/>
      <c r="GB43" s="85"/>
      <c r="GC43" s="85"/>
      <c r="GD43" s="85"/>
      <c r="GE43" s="85"/>
      <c r="GF43" s="85"/>
      <c r="GG43" s="85"/>
      <c r="GH43" s="85"/>
      <c r="GI43" s="85"/>
      <c r="GJ43" s="85"/>
      <c r="GK43" s="85"/>
      <c r="GL43" s="85"/>
      <c r="GM43" s="85"/>
      <c r="GN43" s="85"/>
      <c r="GO43" s="85"/>
      <c r="GP43" s="85"/>
      <c r="GQ43" s="85"/>
      <c r="GR43" s="85"/>
      <c r="GS43" s="85"/>
      <c r="GT43" s="85"/>
      <c r="GU43" s="85"/>
      <c r="GV43" s="85"/>
      <c r="GW43" s="85"/>
      <c r="GX43" s="85"/>
      <c r="GY43" s="85"/>
      <c r="GZ43" s="85"/>
      <c r="HA43" s="85"/>
      <c r="HB43" s="85"/>
      <c r="HC43" s="85"/>
      <c r="HD43" s="85"/>
      <c r="HE43" s="85"/>
      <c r="HF43" s="85"/>
      <c r="HG43" s="85"/>
      <c r="HH43" s="85"/>
      <c r="HI43" s="85"/>
      <c r="HJ43" s="85"/>
      <c r="HK43" s="85"/>
      <c r="HL43" s="85"/>
      <c r="HM43" s="85"/>
      <c r="HN43" s="85"/>
      <c r="HO43" s="85"/>
      <c r="HP43" s="85"/>
      <c r="HQ43" s="85"/>
      <c r="HR43" s="85"/>
      <c r="HS43" s="85"/>
      <c r="HT43" s="85"/>
      <c r="HU43" s="85"/>
      <c r="HV43" s="85"/>
      <c r="HW43" s="85"/>
      <c r="HX43" s="85"/>
      <c r="HY43" s="85"/>
      <c r="HZ43" s="85"/>
      <c r="IA43" s="85"/>
      <c r="IB43" s="85"/>
      <c r="IC43" s="85"/>
      <c r="ID43" s="85"/>
      <c r="IE43" s="85"/>
      <c r="IF43" s="85"/>
      <c r="IG43" s="85"/>
      <c r="IH43" s="85"/>
      <c r="II43" s="85"/>
      <c r="IJ43" s="85"/>
      <c r="IK43" s="85"/>
      <c r="IL43" s="85"/>
      <c r="IM43" s="85"/>
      <c r="IN43" s="85"/>
      <c r="IO43" s="85"/>
      <c r="IP43" s="85"/>
      <c r="IQ43" s="85"/>
      <c r="IR43" s="85"/>
      <c r="IS43" s="85"/>
      <c r="IT43" s="85"/>
      <c r="IU43" s="85"/>
      <c r="IV43" s="85"/>
      <c r="IW43" s="85"/>
      <c r="IX43" s="85"/>
      <c r="IY43" s="85"/>
      <c r="IZ43" s="85"/>
      <c r="JA43" s="85"/>
      <c r="JB43" s="85"/>
      <c r="JC43" s="85"/>
      <c r="JD43" s="85"/>
      <c r="JE43" s="85"/>
      <c r="JF43" s="85"/>
      <c r="JG43" s="85"/>
      <c r="JH43" s="85"/>
      <c r="JI43" s="85"/>
      <c r="JJ43" s="85"/>
      <c r="JK43" s="85"/>
      <c r="JL43" s="85"/>
      <c r="JM43" s="85"/>
      <c r="JN43" s="85"/>
      <c r="JO43" s="85"/>
      <c r="JP43" s="85"/>
      <c r="JQ43" s="85"/>
      <c r="JR43" s="85"/>
      <c r="JS43" s="85"/>
      <c r="JT43" s="85"/>
      <c r="JU43" s="85"/>
      <c r="JV43" s="85"/>
      <c r="JW43" s="85"/>
      <c r="JX43" s="85"/>
      <c r="JY43" s="85"/>
      <c r="JZ43" s="85"/>
      <c r="KA43" s="85"/>
      <c r="KB43" s="85"/>
      <c r="KC43" s="85"/>
      <c r="KD43" s="85"/>
      <c r="KE43" s="85"/>
      <c r="KF43" s="85"/>
      <c r="KG43" s="85"/>
      <c r="KH43" s="85"/>
      <c r="KI43" s="85"/>
      <c r="KJ43" s="85"/>
      <c r="KK43" s="85"/>
      <c r="KL43" s="85"/>
      <c r="KM43" s="85"/>
      <c r="KN43" s="85"/>
      <c r="KO43" s="85"/>
      <c r="KP43" s="85"/>
      <c r="KQ43" s="85"/>
      <c r="KR43" s="85"/>
      <c r="KS43" s="85"/>
      <c r="KT43" s="85"/>
      <c r="KU43" s="85"/>
      <c r="KV43" s="85"/>
      <c r="KW43" s="85"/>
      <c r="KX43" s="85"/>
      <c r="KY43" s="85"/>
      <c r="KZ43" s="85"/>
      <c r="LA43" s="85"/>
      <c r="LB43" s="85"/>
      <c r="LC43" s="85"/>
      <c r="LD43" s="85"/>
      <c r="LE43" s="85"/>
      <c r="LF43" s="85"/>
      <c r="LG43" s="85"/>
      <c r="LH43" s="85"/>
      <c r="LI43" s="85"/>
      <c r="LJ43" s="85"/>
      <c r="LK43" s="85"/>
      <c r="LL43" s="85"/>
      <c r="LM43" s="85"/>
      <c r="LN43" s="85"/>
      <c r="LO43" s="85"/>
      <c r="LP43" s="85"/>
      <c r="LQ43" s="85"/>
      <c r="LR43" s="85"/>
      <c r="LS43" s="85"/>
      <c r="LT43" s="85"/>
      <c r="LU43" s="85"/>
      <c r="LV43" s="85"/>
      <c r="LW43" s="85"/>
      <c r="LX43" s="85"/>
      <c r="LY43" s="85"/>
      <c r="LZ43" s="85"/>
      <c r="MA43" s="85"/>
      <c r="MB43" s="85"/>
      <c r="MC43" s="85"/>
      <c r="MD43" s="85"/>
      <c r="ME43" s="85"/>
      <c r="MF43" s="85"/>
      <c r="MG43" s="85"/>
      <c r="MH43" s="85"/>
      <c r="MI43" s="85"/>
      <c r="MJ43" s="85"/>
      <c r="MK43" s="85"/>
      <c r="ML43" s="85"/>
      <c r="MM43" s="85"/>
      <c r="MN43" s="85"/>
      <c r="MO43" s="85"/>
      <c r="MP43" s="85"/>
      <c r="MQ43" s="85"/>
      <c r="MR43" s="85"/>
      <c r="MS43" s="85"/>
      <c r="MT43" s="85"/>
      <c r="MU43" s="85"/>
      <c r="MV43" s="85"/>
      <c r="MW43" s="85"/>
      <c r="MX43" s="85"/>
      <c r="MY43" s="85"/>
      <c r="MZ43" s="85"/>
      <c r="NA43" s="85"/>
      <c r="NB43" s="85"/>
      <c r="NC43" s="85"/>
      <c r="ND43" s="85"/>
      <c r="NE43" s="85"/>
      <c r="NF43" s="85"/>
      <c r="NG43" s="85"/>
      <c r="NH43" s="85"/>
      <c r="NI43" s="85"/>
      <c r="NJ43" s="85"/>
      <c r="NK43" s="85"/>
      <c r="NL43" s="85"/>
      <c r="NM43" s="85"/>
      <c r="NN43" s="85"/>
      <c r="NO43" s="85"/>
      <c r="NP43" s="85"/>
      <c r="NQ43" s="85"/>
      <c r="NR43" s="85"/>
      <c r="NS43" s="85"/>
      <c r="NT43" s="85"/>
      <c r="NU43" s="85"/>
      <c r="NV43" s="85"/>
      <c r="NW43" s="85"/>
      <c r="NX43" s="85"/>
      <c r="NY43" s="85"/>
      <c r="NZ43" s="85"/>
      <c r="OA43" s="85"/>
      <c r="OB43" s="85"/>
      <c r="OC43" s="85"/>
      <c r="OD43" s="85"/>
      <c r="OE43" s="85"/>
      <c r="OF43" s="85"/>
      <c r="OG43" s="85"/>
      <c r="OH43" s="85"/>
      <c r="OI43" s="85"/>
      <c r="OJ43" s="85"/>
      <c r="OK43" s="85"/>
      <c r="OL43" s="85"/>
      <c r="OM43" s="85"/>
      <c r="ON43" s="85"/>
      <c r="OO43" s="85"/>
      <c r="OP43" s="85"/>
      <c r="OQ43" s="85"/>
      <c r="OR43" s="85"/>
      <c r="OS43" s="85"/>
      <c r="OT43" s="85"/>
      <c r="OU43" s="85"/>
      <c r="OV43" s="85"/>
      <c r="OW43" s="85"/>
      <c r="OX43" s="85"/>
      <c r="OY43" s="85"/>
      <c r="OZ43" s="85"/>
      <c r="PA43" s="85"/>
      <c r="PB43" s="85"/>
      <c r="PC43" s="85"/>
      <c r="PD43" s="85"/>
      <c r="PE43" s="85"/>
      <c r="PF43" s="85"/>
      <c r="PG43" s="85"/>
      <c r="PH43" s="85"/>
      <c r="PI43" s="85"/>
      <c r="PJ43" s="85"/>
      <c r="PK43" s="85"/>
      <c r="PL43" s="85"/>
      <c r="PM43" s="85"/>
      <c r="PN43" s="85"/>
      <c r="PO43" s="85"/>
      <c r="PP43" s="85"/>
      <c r="PQ43" s="85"/>
      <c r="PR43" s="85"/>
      <c r="PS43" s="85"/>
      <c r="PT43" s="85"/>
      <c r="PU43" s="85"/>
      <c r="PV43" s="85"/>
      <c r="PW43" s="85"/>
      <c r="PX43" s="85"/>
      <c r="PY43" s="85"/>
      <c r="PZ43" s="85"/>
      <c r="QA43" s="85"/>
      <c r="QB43" s="85"/>
      <c r="QC43" s="85"/>
      <c r="QD43" s="85"/>
      <c r="QE43" s="85"/>
      <c r="QF43" s="85"/>
      <c r="QG43" s="85"/>
      <c r="QH43" s="85"/>
      <c r="QI43" s="85"/>
      <c r="QJ43" s="85"/>
      <c r="QK43" s="85"/>
      <c r="QL43" s="85"/>
      <c r="QM43" s="85"/>
      <c r="QN43" s="85"/>
      <c r="QO43" s="85"/>
      <c r="QP43" s="85"/>
      <c r="QQ43" s="85"/>
      <c r="QR43" s="85"/>
      <c r="QS43" s="85"/>
      <c r="QT43" s="85"/>
      <c r="QU43" s="85"/>
      <c r="QV43" s="85"/>
      <c r="QW43" s="85"/>
      <c r="QX43" s="85"/>
      <c r="QY43" s="85"/>
      <c r="QZ43" s="85"/>
      <c r="RA43" s="85"/>
      <c r="RB43" s="85"/>
      <c r="RC43" s="85"/>
      <c r="RD43" s="85"/>
      <c r="RE43" s="85"/>
      <c r="RF43" s="85"/>
      <c r="RG43" s="85"/>
      <c r="RH43" s="85"/>
      <c r="RI43" s="85"/>
      <c r="RJ43" s="85"/>
      <c r="RK43" s="85"/>
      <c r="RL43" s="85"/>
      <c r="RM43" s="85"/>
      <c r="RN43" s="85"/>
      <c r="RO43" s="85"/>
      <c r="RP43" s="85"/>
      <c r="RQ43" s="85"/>
      <c r="RR43" s="85"/>
      <c r="RS43" s="85"/>
      <c r="RT43" s="85"/>
      <c r="RU43" s="85"/>
      <c r="RV43" s="85"/>
      <c r="RW43" s="85"/>
      <c r="RX43" s="85"/>
      <c r="RY43" s="85"/>
      <c r="RZ43" s="85"/>
      <c r="SA43" s="85"/>
      <c r="SB43" s="85"/>
      <c r="SC43" s="85"/>
      <c r="SD43" s="85"/>
      <c r="SE43" s="85"/>
      <c r="SF43" s="85"/>
      <c r="SG43" s="85"/>
      <c r="SH43" s="85"/>
      <c r="SI43" s="85"/>
      <c r="SJ43" s="85"/>
      <c r="SK43" s="85"/>
      <c r="SL43" s="85"/>
      <c r="SM43" s="85"/>
      <c r="SN43" s="85"/>
      <c r="SO43" s="85"/>
      <c r="SP43" s="85"/>
      <c r="SQ43" s="85"/>
      <c r="SR43" s="85"/>
      <c r="SS43" s="85"/>
      <c r="ST43" s="85"/>
      <c r="SU43" s="85"/>
      <c r="SV43" s="85"/>
      <c r="SW43" s="85"/>
      <c r="SX43" s="85"/>
      <c r="SY43" s="85"/>
      <c r="SZ43" s="85"/>
      <c r="TA43" s="85"/>
      <c r="TB43" s="85"/>
      <c r="TC43" s="85"/>
      <c r="TD43" s="85"/>
      <c r="TE43" s="85"/>
      <c r="TF43" s="85"/>
      <c r="TG43" s="85"/>
      <c r="TH43" s="85"/>
      <c r="TI43" s="85"/>
      <c r="TJ43" s="85"/>
      <c r="TK43" s="85"/>
      <c r="TL43" s="85"/>
      <c r="TM43" s="85"/>
      <c r="TN43" s="85"/>
      <c r="TO43" s="85"/>
      <c r="TP43" s="85"/>
      <c r="TQ43" s="85"/>
      <c r="TR43" s="85"/>
      <c r="TS43" s="85"/>
      <c r="TT43" s="85"/>
      <c r="TU43" s="85"/>
      <c r="TV43" s="85"/>
      <c r="TW43" s="85"/>
      <c r="TX43" s="85"/>
      <c r="TY43" s="85"/>
      <c r="TZ43" s="85"/>
      <c r="UA43" s="85"/>
      <c r="UB43" s="85"/>
      <c r="UC43" s="85"/>
      <c r="UD43" s="85"/>
      <c r="UE43" s="85"/>
      <c r="UF43" s="85"/>
      <c r="UG43" s="85"/>
      <c r="UH43" s="85"/>
      <c r="UI43" s="85"/>
      <c r="UJ43" s="85"/>
      <c r="UK43" s="85"/>
      <c r="UL43" s="85"/>
      <c r="UM43" s="85"/>
      <c r="UN43" s="85"/>
      <c r="UO43" s="85"/>
      <c r="UP43" s="85"/>
      <c r="UQ43" s="85"/>
      <c r="UR43" s="85"/>
      <c r="US43" s="85"/>
      <c r="UT43" s="85"/>
      <c r="UU43" s="85"/>
      <c r="UV43" s="85"/>
      <c r="UW43" s="85"/>
      <c r="UX43" s="85"/>
      <c r="UY43" s="85"/>
      <c r="UZ43" s="85"/>
      <c r="VA43" s="85"/>
      <c r="VB43" s="85"/>
      <c r="VC43" s="85"/>
      <c r="VD43" s="85"/>
      <c r="VE43" s="85"/>
      <c r="VF43" s="85"/>
      <c r="VG43" s="85"/>
      <c r="VH43" s="85"/>
      <c r="VI43" s="85"/>
      <c r="VJ43" s="85"/>
      <c r="VK43" s="85"/>
      <c r="VL43" s="85"/>
      <c r="VM43" s="85"/>
      <c r="VN43" s="85"/>
      <c r="VO43" s="85"/>
      <c r="VP43" s="85"/>
      <c r="VQ43" s="85"/>
      <c r="VR43" s="85"/>
      <c r="VS43" s="85"/>
      <c r="VT43" s="85"/>
      <c r="VU43" s="85"/>
      <c r="VV43" s="85"/>
      <c r="VW43" s="85"/>
      <c r="VX43" s="85"/>
      <c r="VY43" s="85"/>
      <c r="VZ43" s="85"/>
      <c r="WA43" s="85"/>
      <c r="WB43" s="85"/>
      <c r="WC43" s="85"/>
      <c r="WD43" s="85"/>
      <c r="WE43" s="85"/>
      <c r="WF43" s="85"/>
      <c r="WG43" s="85"/>
      <c r="WH43" s="85"/>
      <c r="WI43" s="85"/>
      <c r="WJ43" s="85"/>
      <c r="WK43" s="85"/>
      <c r="WL43" s="85"/>
      <c r="WM43" s="85"/>
      <c r="WN43" s="85"/>
      <c r="WO43" s="85"/>
      <c r="WP43" s="85"/>
      <c r="WQ43" s="85"/>
      <c r="WR43" s="85"/>
      <c r="WS43" s="85"/>
      <c r="WT43" s="85"/>
      <c r="WU43" s="85"/>
      <c r="WV43" s="85"/>
      <c r="WW43" s="85"/>
      <c r="WX43" s="85"/>
      <c r="WY43" s="85"/>
      <c r="WZ43" s="85"/>
      <c r="XA43" s="85"/>
      <c r="XB43" s="85"/>
      <c r="XC43" s="85"/>
      <c r="XD43" s="85"/>
      <c r="XE43" s="85"/>
      <c r="XF43" s="85"/>
      <c r="XG43" s="85"/>
      <c r="XH43" s="85"/>
      <c r="XI43" s="85"/>
      <c r="XJ43" s="85"/>
      <c r="XK43" s="85"/>
      <c r="XL43" s="85"/>
      <c r="XM43" s="85"/>
      <c r="XN43" s="85"/>
      <c r="XO43" s="85"/>
      <c r="XP43" s="85"/>
      <c r="XQ43" s="85"/>
      <c r="XR43" s="85"/>
      <c r="XS43" s="85"/>
      <c r="XT43" s="85"/>
      <c r="XU43" s="85"/>
      <c r="XV43" s="85"/>
      <c r="XW43" s="85"/>
      <c r="XX43" s="85"/>
      <c r="XY43" s="85"/>
      <c r="XZ43" s="85"/>
      <c r="YA43" s="85"/>
      <c r="YB43" s="85"/>
      <c r="YC43" s="85"/>
      <c r="YD43" s="85"/>
      <c r="YE43" s="85"/>
      <c r="YF43" s="85"/>
      <c r="YG43" s="85"/>
      <c r="YH43" s="85"/>
      <c r="YI43" s="85"/>
      <c r="YJ43" s="85"/>
      <c r="YK43" s="85"/>
      <c r="YL43" s="85"/>
      <c r="YM43" s="85"/>
      <c r="YN43" s="85"/>
      <c r="YO43" s="85"/>
      <c r="YP43" s="85"/>
      <c r="YQ43" s="85"/>
      <c r="YR43" s="85"/>
      <c r="YS43" s="85"/>
      <c r="YT43" s="85"/>
      <c r="YU43" s="85"/>
      <c r="YV43" s="85"/>
      <c r="YW43" s="85"/>
      <c r="YX43" s="85"/>
      <c r="YY43" s="85"/>
      <c r="YZ43" s="85"/>
      <c r="ZA43" s="85"/>
      <c r="ZB43" s="85"/>
      <c r="ZC43" s="85"/>
      <c r="ZD43" s="85"/>
      <c r="ZE43" s="85"/>
      <c r="ZF43" s="85"/>
      <c r="ZG43" s="85"/>
      <c r="ZH43" s="85"/>
      <c r="ZI43" s="85"/>
      <c r="ZJ43" s="85"/>
      <c r="ZK43" s="85"/>
      <c r="ZL43" s="85"/>
      <c r="ZM43" s="85"/>
      <c r="ZN43" s="85"/>
      <c r="ZO43" s="85"/>
      <c r="ZP43" s="85"/>
      <c r="ZQ43" s="85"/>
      <c r="ZR43" s="85"/>
      <c r="ZS43" s="85"/>
      <c r="ZT43" s="85"/>
      <c r="ZU43" s="85"/>
      <c r="ZV43" s="85"/>
      <c r="ZW43" s="85"/>
      <c r="ZX43" s="85"/>
      <c r="ZY43" s="85"/>
      <c r="ZZ43" s="85"/>
      <c r="AAA43" s="85"/>
      <c r="AAB43" s="85"/>
      <c r="AAC43" s="85"/>
      <c r="AAD43" s="85"/>
      <c r="AAE43" s="85"/>
      <c r="AAF43" s="85"/>
      <c r="AAG43" s="85"/>
      <c r="AAH43" s="85"/>
      <c r="AAI43" s="85"/>
      <c r="AAJ43" s="85"/>
      <c r="AAK43" s="85"/>
      <c r="AAL43" s="85"/>
      <c r="AAM43" s="85"/>
      <c r="AAN43" s="85"/>
      <c r="AAO43" s="85"/>
      <c r="AAP43" s="85"/>
      <c r="AAQ43" s="85"/>
      <c r="AAR43" s="85"/>
      <c r="AAS43" s="85"/>
      <c r="AAT43" s="85"/>
      <c r="AAU43" s="85"/>
      <c r="AAV43" s="85"/>
      <c r="AAW43" s="85"/>
      <c r="AAX43" s="85"/>
      <c r="AAY43" s="85"/>
      <c r="AAZ43" s="85"/>
      <c r="ABA43" s="85"/>
      <c r="ABB43" s="85"/>
      <c r="ABC43" s="85"/>
      <c r="ABD43" s="85"/>
      <c r="ABE43" s="85"/>
      <c r="ABF43" s="85"/>
      <c r="ABG43" s="85"/>
      <c r="ABH43" s="85"/>
      <c r="ABI43" s="85"/>
      <c r="ABJ43" s="85"/>
      <c r="ABK43" s="85"/>
      <c r="ABL43" s="85"/>
      <c r="ABM43" s="85"/>
      <c r="ABN43" s="85"/>
      <c r="ABO43" s="85"/>
      <c r="ABP43" s="85"/>
      <c r="ABQ43" s="85"/>
      <c r="ABR43" s="85"/>
      <c r="ABS43" s="85"/>
      <c r="ABT43" s="85"/>
      <c r="ABU43" s="85"/>
      <c r="ABV43" s="85"/>
      <c r="ABW43" s="85"/>
      <c r="ABX43" s="85"/>
      <c r="ABY43" s="85"/>
      <c r="ABZ43" s="85"/>
      <c r="ACA43" s="85"/>
      <c r="ACB43" s="85"/>
      <c r="ACC43" s="85"/>
      <c r="ACD43" s="85"/>
      <c r="ACE43" s="85"/>
      <c r="ACF43" s="85"/>
      <c r="ACG43" s="85"/>
      <c r="ACH43" s="85"/>
      <c r="ACI43" s="85"/>
      <c r="ACJ43" s="85"/>
      <c r="ACK43" s="85"/>
      <c r="ACL43" s="85"/>
      <c r="ACM43" s="85"/>
      <c r="ACN43" s="85"/>
      <c r="ACO43" s="85"/>
      <c r="ACP43" s="85"/>
      <c r="ACQ43" s="85"/>
      <c r="ACR43" s="85"/>
      <c r="ACS43" s="85"/>
      <c r="ACT43" s="85"/>
      <c r="ACU43" s="85"/>
      <c r="ACV43" s="85"/>
      <c r="ACW43" s="85"/>
      <c r="ACX43" s="85"/>
      <c r="ACY43" s="85"/>
      <c r="ACZ43" s="85"/>
      <c r="ADA43" s="85"/>
      <c r="ADB43" s="85"/>
      <c r="ADC43" s="85"/>
      <c r="ADD43" s="85"/>
      <c r="ADE43" s="85"/>
      <c r="ADF43" s="85"/>
      <c r="ADG43" s="85"/>
      <c r="ADH43" s="85"/>
      <c r="ADI43" s="85"/>
      <c r="ADJ43" s="85"/>
      <c r="ADK43" s="85"/>
      <c r="ADL43" s="85"/>
      <c r="ADM43" s="85"/>
      <c r="ADN43" s="85"/>
      <c r="ADO43" s="85"/>
      <c r="ADP43" s="85"/>
      <c r="ADQ43" s="85"/>
      <c r="ADR43" s="85"/>
      <c r="ADS43" s="85"/>
      <c r="ADT43" s="85"/>
      <c r="ADU43" s="85"/>
      <c r="ADV43" s="85"/>
      <c r="ADW43" s="85"/>
      <c r="ADX43" s="85"/>
      <c r="ADY43" s="85"/>
      <c r="ADZ43" s="85"/>
      <c r="AEA43" s="85"/>
      <c r="AEB43" s="85"/>
      <c r="AEC43" s="85"/>
      <c r="AED43" s="85"/>
      <c r="AEE43" s="85"/>
      <c r="AEF43" s="85"/>
      <c r="AEG43" s="85"/>
      <c r="AEH43" s="85"/>
      <c r="AEI43" s="85"/>
      <c r="AEJ43" s="85"/>
      <c r="AEK43" s="85"/>
      <c r="AEL43" s="85"/>
      <c r="AEM43" s="85"/>
      <c r="AEN43" s="85"/>
      <c r="AEO43" s="85"/>
      <c r="AEP43" s="85"/>
      <c r="AEQ43" s="85"/>
      <c r="AER43" s="85"/>
      <c r="AES43" s="85"/>
      <c r="AET43" s="85"/>
      <c r="AEU43" s="85"/>
      <c r="AEV43" s="85"/>
      <c r="AEW43" s="85"/>
      <c r="AEX43" s="85"/>
      <c r="AEY43" s="85"/>
      <c r="AEZ43" s="85"/>
      <c r="AFA43" s="85"/>
      <c r="AFB43" s="85"/>
      <c r="AFC43" s="85"/>
      <c r="AFD43" s="85"/>
      <c r="AFE43" s="85"/>
      <c r="AFF43" s="85"/>
      <c r="AFG43" s="85"/>
      <c r="AFH43" s="85"/>
      <c r="AFI43" s="85"/>
      <c r="AFJ43" s="85"/>
      <c r="AFK43" s="85"/>
      <c r="AFL43" s="85"/>
      <c r="AFM43" s="85"/>
      <c r="AFN43" s="85"/>
      <c r="AFO43" s="85"/>
      <c r="AFP43" s="85"/>
      <c r="AFQ43" s="85"/>
      <c r="AFR43" s="85"/>
      <c r="AFS43" s="85"/>
      <c r="AFT43" s="85"/>
      <c r="AFU43" s="85"/>
      <c r="AFV43" s="85"/>
      <c r="AFW43" s="85"/>
      <c r="AFX43" s="85"/>
      <c r="AFY43" s="85"/>
      <c r="AFZ43" s="85"/>
      <c r="AGA43" s="85"/>
      <c r="AGB43" s="85"/>
      <c r="AGC43" s="85"/>
      <c r="AGD43" s="85"/>
      <c r="AGE43" s="85"/>
      <c r="AGF43" s="85"/>
      <c r="AGG43" s="85"/>
      <c r="AGH43" s="85"/>
      <c r="AGI43" s="85"/>
      <c r="AGJ43" s="85"/>
      <c r="AGK43" s="85"/>
      <c r="AGL43" s="85"/>
      <c r="AGM43" s="85"/>
      <c r="AGN43" s="85"/>
      <c r="AGO43" s="85"/>
      <c r="AGP43" s="85"/>
      <c r="AGQ43" s="85"/>
      <c r="AGR43" s="85"/>
      <c r="AGS43" s="85"/>
      <c r="AGT43" s="85"/>
      <c r="AGU43" s="85"/>
      <c r="AGV43" s="85"/>
      <c r="AGW43" s="85"/>
      <c r="AGX43" s="85"/>
      <c r="AGY43" s="85"/>
      <c r="AGZ43" s="85"/>
      <c r="AHA43" s="85"/>
      <c r="AHB43" s="85"/>
      <c r="AHC43" s="85"/>
      <c r="AHD43" s="85"/>
      <c r="AHE43" s="85"/>
      <c r="AHF43" s="85"/>
      <c r="AHG43" s="85"/>
      <c r="AHH43" s="85"/>
      <c r="AHI43" s="85"/>
      <c r="AHJ43" s="85"/>
      <c r="AHK43" s="85"/>
      <c r="AHL43" s="85"/>
      <c r="AHM43" s="85"/>
      <c r="AHN43" s="85"/>
      <c r="AHO43" s="85"/>
      <c r="AHP43" s="85"/>
      <c r="AHQ43" s="85"/>
      <c r="AHR43" s="85"/>
      <c r="AHS43" s="85"/>
      <c r="AHT43" s="85"/>
      <c r="AHU43" s="85"/>
      <c r="AHV43" s="85"/>
      <c r="AHW43" s="85"/>
      <c r="AHX43" s="85"/>
      <c r="AHY43" s="85"/>
      <c r="AHZ43" s="85"/>
      <c r="AIA43" s="85"/>
      <c r="AIB43" s="85"/>
      <c r="AIC43" s="85"/>
      <c r="AID43" s="85"/>
      <c r="AIE43" s="85"/>
      <c r="AIF43" s="85"/>
      <c r="AIG43" s="85"/>
      <c r="AIH43" s="85"/>
      <c r="AII43" s="85"/>
      <c r="AIJ43" s="85"/>
      <c r="AIK43" s="85"/>
      <c r="AIL43" s="85"/>
      <c r="AIM43" s="85"/>
      <c r="AIN43" s="85"/>
      <c r="AIO43" s="85"/>
      <c r="AIP43" s="85"/>
      <c r="AIQ43" s="85"/>
      <c r="AIR43" s="85"/>
      <c r="AIS43" s="85"/>
      <c r="AIT43" s="85"/>
      <c r="AIU43" s="85"/>
      <c r="AIV43" s="85"/>
      <c r="AIW43" s="85"/>
      <c r="AIX43" s="85"/>
      <c r="AIY43" s="85"/>
      <c r="AIZ43" s="85"/>
      <c r="AJA43" s="85"/>
      <c r="AJB43" s="85"/>
      <c r="AJC43" s="85"/>
      <c r="AJD43" s="85"/>
      <c r="AJE43" s="85"/>
      <c r="AJF43" s="85"/>
      <c r="AJG43" s="85"/>
      <c r="AJH43" s="85"/>
      <c r="AJI43" s="85"/>
      <c r="AJJ43" s="85"/>
      <c r="AJK43" s="85"/>
      <c r="AJL43" s="85"/>
      <c r="AJM43" s="85"/>
      <c r="AJN43" s="85"/>
      <c r="AJO43" s="85"/>
      <c r="AJP43" s="85"/>
      <c r="AJQ43" s="85"/>
      <c r="AJR43" s="85"/>
      <c r="AJS43" s="85"/>
      <c r="AJT43" s="85"/>
      <c r="AJU43" s="85"/>
      <c r="AJV43" s="85"/>
      <c r="AJW43" s="85"/>
      <c r="AJX43" s="85"/>
      <c r="AJY43" s="85"/>
      <c r="AJZ43" s="85"/>
      <c r="AKA43" s="85"/>
      <c r="AKB43" s="85"/>
      <c r="AKC43" s="85"/>
      <c r="AKD43" s="85"/>
      <c r="AKE43" s="85"/>
      <c r="AKF43" s="85"/>
      <c r="AKG43" s="85"/>
      <c r="AKH43" s="85"/>
      <c r="AKI43" s="85"/>
      <c r="AKJ43" s="85"/>
      <c r="AKK43" s="85"/>
      <c r="AKL43" s="85"/>
      <c r="AKM43" s="85"/>
      <c r="AKN43" s="85"/>
      <c r="AKO43" s="85"/>
      <c r="AKP43" s="85"/>
      <c r="AKQ43" s="85"/>
      <c r="AKR43" s="85"/>
      <c r="AKS43" s="85"/>
      <c r="AKT43" s="85"/>
      <c r="AKU43" s="85"/>
      <c r="AKV43" s="85"/>
      <c r="AKW43" s="85"/>
      <c r="AKX43" s="85"/>
      <c r="AKY43" s="85"/>
      <c r="AKZ43" s="85"/>
      <c r="ALA43" s="85"/>
      <c r="ALB43" s="85"/>
      <c r="ALC43" s="85"/>
      <c r="ALD43" s="85"/>
      <c r="ALE43" s="85"/>
      <c r="ALF43" s="85"/>
      <c r="ALG43" s="85"/>
      <c r="ALH43" s="85"/>
      <c r="ALI43" s="85"/>
      <c r="ALJ43" s="85"/>
      <c r="ALK43" s="85"/>
      <c r="ALL43" s="85"/>
      <c r="ALM43" s="85"/>
      <c r="ALN43" s="85"/>
      <c r="ALO43" s="85"/>
      <c r="ALP43" s="85"/>
      <c r="ALQ43" s="85"/>
      <c r="ALR43" s="85"/>
      <c r="ALS43" s="85"/>
      <c r="ALT43" s="85"/>
      <c r="ALU43" s="85"/>
      <c r="ALV43" s="85"/>
      <c r="ALW43" s="85"/>
      <c r="ALX43" s="85"/>
      <c r="ALY43" s="85"/>
      <c r="ALZ43" s="85"/>
      <c r="AMA43" s="85"/>
      <c r="AMB43" s="85"/>
      <c r="AMC43" s="85"/>
      <c r="AMD43" s="85"/>
      <c r="AME43" s="85"/>
      <c r="AMF43" s="85"/>
      <c r="AMG43" s="85"/>
      <c r="AMH43" s="85"/>
      <c r="AMI43" s="85"/>
      <c r="AMJ43" s="85"/>
      <c r="AMK43" s="85"/>
      <c r="AML43" s="85"/>
      <c r="AMM43" s="85"/>
    </row>
    <row r="44" spans="1:1027" s="2" customFormat="1" ht="50.1" customHeight="1">
      <c r="A44" s="20"/>
      <c r="B44" s="21"/>
      <c r="C44" s="22"/>
      <c r="D44" s="22"/>
      <c r="E44" s="22"/>
      <c r="F44" s="22"/>
      <c r="G44" s="22"/>
      <c r="H44" s="22"/>
      <c r="I44" s="22"/>
      <c r="J44" s="22"/>
      <c r="K44" s="41">
        <f t="shared" ref="K44:N44" si="28">SUM(K9:K43)</f>
        <v>3077.69</v>
      </c>
      <c r="L44" s="42">
        <f t="shared" si="28"/>
        <v>33128.255160000001</v>
      </c>
      <c r="M44" s="41">
        <f t="shared" si="28"/>
        <v>365.63</v>
      </c>
      <c r="N44" s="42">
        <f t="shared" si="28"/>
        <v>3935.6413200000002</v>
      </c>
      <c r="O44" s="37"/>
      <c r="Q44" s="51">
        <f>SUM(Q9:Q43)</f>
        <v>69781.28976</v>
      </c>
      <c r="R44" s="15"/>
      <c r="S44" s="15"/>
      <c r="T44" s="15"/>
      <c r="U44" s="60">
        <f>SUM(U9:U43)</f>
        <v>5043.53</v>
      </c>
      <c r="V44" s="15"/>
      <c r="W44" s="15"/>
      <c r="X44" s="15"/>
      <c r="Y44" s="51">
        <f>SUM(Y9:Y43)</f>
        <v>54288.556920000003</v>
      </c>
      <c r="Z44" s="51">
        <f>SUM(Z9:Z43)</f>
        <v>54278</v>
      </c>
      <c r="AA44" s="60" t="s">
        <v>54</v>
      </c>
      <c r="AB44" s="51">
        <f>SUM(AB9:AB43)</f>
        <v>32717.178</v>
      </c>
      <c r="AC44" s="24"/>
      <c r="AD44" s="24"/>
      <c r="AE44" s="24"/>
      <c r="AF44" s="24"/>
      <c r="AG44" s="89">
        <f>SUM(AG9:AG43)</f>
        <v>32</v>
      </c>
      <c r="AH44" s="89">
        <f>SUM(AH9:AH43)</f>
        <v>3</v>
      </c>
      <c r="AI44" s="90"/>
      <c r="AJ44" s="24"/>
      <c r="AK44" s="84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  <c r="FL44" s="85"/>
      <c r="FM44" s="85"/>
      <c r="FN44" s="85"/>
      <c r="FO44" s="85"/>
      <c r="FP44" s="85"/>
      <c r="FQ44" s="85"/>
      <c r="FR44" s="85"/>
      <c r="FS44" s="85"/>
      <c r="FT44" s="85"/>
      <c r="FU44" s="85"/>
      <c r="FV44" s="85"/>
      <c r="FW44" s="85"/>
      <c r="FX44" s="85"/>
      <c r="FY44" s="85"/>
      <c r="FZ44" s="85"/>
      <c r="GA44" s="85"/>
      <c r="GB44" s="85"/>
      <c r="GC44" s="85"/>
      <c r="GD44" s="85"/>
      <c r="GE44" s="85"/>
      <c r="GF44" s="85"/>
      <c r="GG44" s="85"/>
      <c r="GH44" s="85"/>
      <c r="GI44" s="85"/>
      <c r="GJ44" s="85"/>
      <c r="GK44" s="85"/>
      <c r="GL44" s="85"/>
      <c r="GM44" s="85"/>
      <c r="GN44" s="85"/>
      <c r="GO44" s="85"/>
      <c r="GP44" s="85"/>
      <c r="GQ44" s="85"/>
      <c r="GR44" s="85"/>
      <c r="GS44" s="85"/>
      <c r="GT44" s="85"/>
      <c r="GU44" s="85"/>
      <c r="GV44" s="85"/>
      <c r="GW44" s="85"/>
      <c r="GX44" s="85"/>
      <c r="GY44" s="85"/>
      <c r="GZ44" s="85"/>
      <c r="HA44" s="85"/>
      <c r="HB44" s="85"/>
      <c r="HC44" s="85"/>
      <c r="HD44" s="85"/>
      <c r="HE44" s="85"/>
      <c r="HF44" s="85"/>
      <c r="HG44" s="85"/>
      <c r="HH44" s="85"/>
      <c r="HI44" s="85"/>
      <c r="HJ44" s="85"/>
      <c r="HK44" s="85"/>
      <c r="HL44" s="85"/>
      <c r="HM44" s="85"/>
      <c r="HN44" s="85"/>
      <c r="HO44" s="85"/>
      <c r="HP44" s="85"/>
      <c r="HQ44" s="85"/>
      <c r="HR44" s="85"/>
      <c r="HS44" s="85"/>
      <c r="HT44" s="85"/>
      <c r="HU44" s="85"/>
      <c r="HV44" s="85"/>
      <c r="HW44" s="85"/>
      <c r="HX44" s="85"/>
      <c r="HY44" s="85"/>
      <c r="HZ44" s="85"/>
      <c r="IA44" s="85"/>
      <c r="IB44" s="85"/>
      <c r="IC44" s="85"/>
      <c r="ID44" s="85"/>
      <c r="IE44" s="85"/>
      <c r="IF44" s="85"/>
      <c r="IG44" s="85"/>
      <c r="IH44" s="85"/>
      <c r="II44" s="85"/>
      <c r="IJ44" s="85"/>
      <c r="IK44" s="85"/>
      <c r="IL44" s="85"/>
      <c r="IM44" s="85"/>
      <c r="IN44" s="85"/>
      <c r="IO44" s="85"/>
      <c r="IP44" s="85"/>
      <c r="IQ44" s="85"/>
      <c r="IR44" s="85"/>
      <c r="IS44" s="85"/>
      <c r="IT44" s="85"/>
      <c r="IU44" s="85"/>
      <c r="IV44" s="85"/>
      <c r="IW44" s="85"/>
      <c r="IX44" s="85"/>
      <c r="IY44" s="85"/>
      <c r="IZ44" s="85"/>
      <c r="JA44" s="85"/>
      <c r="JB44" s="85"/>
      <c r="JC44" s="85"/>
      <c r="JD44" s="85"/>
      <c r="JE44" s="85"/>
      <c r="JF44" s="85"/>
      <c r="JG44" s="85"/>
      <c r="JH44" s="85"/>
      <c r="JI44" s="85"/>
      <c r="JJ44" s="85"/>
      <c r="JK44" s="85"/>
      <c r="JL44" s="85"/>
      <c r="JM44" s="85"/>
      <c r="JN44" s="85"/>
      <c r="JO44" s="85"/>
      <c r="JP44" s="85"/>
      <c r="JQ44" s="85"/>
      <c r="JR44" s="85"/>
      <c r="JS44" s="85"/>
      <c r="JT44" s="85"/>
      <c r="JU44" s="85"/>
      <c r="JV44" s="85"/>
      <c r="JW44" s="85"/>
      <c r="JX44" s="85"/>
      <c r="JY44" s="85"/>
      <c r="JZ44" s="85"/>
      <c r="KA44" s="85"/>
      <c r="KB44" s="85"/>
      <c r="KC44" s="85"/>
      <c r="KD44" s="85"/>
      <c r="KE44" s="85"/>
      <c r="KF44" s="85"/>
      <c r="KG44" s="85"/>
      <c r="KH44" s="85"/>
      <c r="KI44" s="85"/>
      <c r="KJ44" s="85"/>
      <c r="KK44" s="85"/>
      <c r="KL44" s="85"/>
      <c r="KM44" s="85"/>
      <c r="KN44" s="85"/>
      <c r="KO44" s="85"/>
      <c r="KP44" s="85"/>
      <c r="KQ44" s="85"/>
      <c r="KR44" s="85"/>
      <c r="KS44" s="85"/>
      <c r="KT44" s="85"/>
      <c r="KU44" s="85"/>
      <c r="KV44" s="85"/>
      <c r="KW44" s="85"/>
      <c r="KX44" s="85"/>
      <c r="KY44" s="85"/>
      <c r="KZ44" s="85"/>
      <c r="LA44" s="85"/>
      <c r="LB44" s="85"/>
      <c r="LC44" s="85"/>
      <c r="LD44" s="85"/>
      <c r="LE44" s="85"/>
      <c r="LF44" s="85"/>
      <c r="LG44" s="85"/>
      <c r="LH44" s="85"/>
      <c r="LI44" s="85"/>
      <c r="LJ44" s="85"/>
      <c r="LK44" s="85"/>
      <c r="LL44" s="85"/>
      <c r="LM44" s="85"/>
      <c r="LN44" s="85"/>
      <c r="LO44" s="85"/>
      <c r="LP44" s="85"/>
      <c r="LQ44" s="85"/>
      <c r="LR44" s="85"/>
      <c r="LS44" s="85"/>
      <c r="LT44" s="85"/>
      <c r="LU44" s="85"/>
      <c r="LV44" s="85"/>
      <c r="LW44" s="85"/>
      <c r="LX44" s="85"/>
      <c r="LY44" s="85"/>
      <c r="LZ44" s="85"/>
      <c r="MA44" s="85"/>
      <c r="MB44" s="85"/>
      <c r="MC44" s="85"/>
      <c r="MD44" s="85"/>
      <c r="ME44" s="85"/>
      <c r="MF44" s="85"/>
      <c r="MG44" s="85"/>
      <c r="MH44" s="85"/>
      <c r="MI44" s="85"/>
      <c r="MJ44" s="85"/>
      <c r="MK44" s="85"/>
      <c r="ML44" s="85"/>
      <c r="MM44" s="85"/>
      <c r="MN44" s="85"/>
      <c r="MO44" s="85"/>
      <c r="MP44" s="85"/>
      <c r="MQ44" s="85"/>
      <c r="MR44" s="85"/>
      <c r="MS44" s="85"/>
      <c r="MT44" s="85"/>
      <c r="MU44" s="85"/>
      <c r="MV44" s="85"/>
      <c r="MW44" s="85"/>
      <c r="MX44" s="85"/>
      <c r="MY44" s="85"/>
      <c r="MZ44" s="85"/>
      <c r="NA44" s="85"/>
      <c r="NB44" s="85"/>
      <c r="NC44" s="85"/>
      <c r="ND44" s="85"/>
      <c r="NE44" s="85"/>
      <c r="NF44" s="85"/>
      <c r="NG44" s="85"/>
      <c r="NH44" s="85"/>
      <c r="NI44" s="85"/>
      <c r="NJ44" s="85"/>
      <c r="NK44" s="85"/>
      <c r="NL44" s="85"/>
      <c r="NM44" s="85"/>
      <c r="NN44" s="85"/>
      <c r="NO44" s="85"/>
      <c r="NP44" s="85"/>
      <c r="NQ44" s="85"/>
      <c r="NR44" s="85"/>
      <c r="NS44" s="85"/>
      <c r="NT44" s="85"/>
      <c r="NU44" s="85"/>
      <c r="NV44" s="85"/>
      <c r="NW44" s="85"/>
      <c r="NX44" s="85"/>
      <c r="NY44" s="85"/>
      <c r="NZ44" s="85"/>
      <c r="OA44" s="85"/>
      <c r="OB44" s="85"/>
      <c r="OC44" s="85"/>
      <c r="OD44" s="85"/>
      <c r="OE44" s="85"/>
      <c r="OF44" s="85"/>
      <c r="OG44" s="85"/>
      <c r="OH44" s="85"/>
      <c r="OI44" s="85"/>
      <c r="OJ44" s="85"/>
      <c r="OK44" s="85"/>
      <c r="OL44" s="85"/>
      <c r="OM44" s="85"/>
      <c r="ON44" s="85"/>
      <c r="OO44" s="85"/>
      <c r="OP44" s="85"/>
      <c r="OQ44" s="85"/>
      <c r="OR44" s="85"/>
      <c r="OS44" s="85"/>
      <c r="OT44" s="85"/>
      <c r="OU44" s="85"/>
      <c r="OV44" s="85"/>
      <c r="OW44" s="85"/>
      <c r="OX44" s="85"/>
      <c r="OY44" s="85"/>
      <c r="OZ44" s="85"/>
      <c r="PA44" s="85"/>
      <c r="PB44" s="85"/>
      <c r="PC44" s="85"/>
      <c r="PD44" s="85"/>
      <c r="PE44" s="85"/>
      <c r="PF44" s="85"/>
      <c r="PG44" s="85"/>
      <c r="PH44" s="85"/>
      <c r="PI44" s="85"/>
      <c r="PJ44" s="85"/>
      <c r="PK44" s="85"/>
      <c r="PL44" s="85"/>
      <c r="PM44" s="85"/>
      <c r="PN44" s="85"/>
      <c r="PO44" s="85"/>
      <c r="PP44" s="85"/>
      <c r="PQ44" s="85"/>
      <c r="PR44" s="85"/>
      <c r="PS44" s="85"/>
      <c r="PT44" s="85"/>
      <c r="PU44" s="85"/>
      <c r="PV44" s="85"/>
      <c r="PW44" s="85"/>
      <c r="PX44" s="85"/>
      <c r="PY44" s="85"/>
      <c r="PZ44" s="85"/>
      <c r="QA44" s="85"/>
      <c r="QB44" s="85"/>
      <c r="QC44" s="85"/>
      <c r="QD44" s="85"/>
      <c r="QE44" s="85"/>
      <c r="QF44" s="85"/>
      <c r="QG44" s="85"/>
      <c r="QH44" s="85"/>
      <c r="QI44" s="85"/>
      <c r="QJ44" s="85"/>
      <c r="QK44" s="85"/>
      <c r="QL44" s="85"/>
      <c r="QM44" s="85"/>
      <c r="QN44" s="85"/>
      <c r="QO44" s="85"/>
      <c r="QP44" s="85"/>
      <c r="QQ44" s="85"/>
      <c r="QR44" s="85"/>
      <c r="QS44" s="85"/>
      <c r="QT44" s="85"/>
      <c r="QU44" s="85"/>
      <c r="QV44" s="85"/>
      <c r="QW44" s="85"/>
      <c r="QX44" s="85"/>
      <c r="QY44" s="85"/>
      <c r="QZ44" s="85"/>
      <c r="RA44" s="85"/>
      <c r="RB44" s="85"/>
      <c r="RC44" s="85"/>
      <c r="RD44" s="85"/>
      <c r="RE44" s="85"/>
      <c r="RF44" s="85"/>
      <c r="RG44" s="85"/>
      <c r="RH44" s="85"/>
      <c r="RI44" s="85"/>
      <c r="RJ44" s="85"/>
      <c r="RK44" s="85"/>
      <c r="RL44" s="85"/>
      <c r="RM44" s="85"/>
      <c r="RN44" s="85"/>
      <c r="RO44" s="85"/>
      <c r="RP44" s="85"/>
      <c r="RQ44" s="85"/>
      <c r="RR44" s="85"/>
      <c r="RS44" s="85"/>
      <c r="RT44" s="85"/>
      <c r="RU44" s="85"/>
      <c r="RV44" s="85"/>
      <c r="RW44" s="85"/>
      <c r="RX44" s="85"/>
      <c r="RY44" s="85"/>
      <c r="RZ44" s="85"/>
      <c r="SA44" s="85"/>
      <c r="SB44" s="85"/>
      <c r="SC44" s="85"/>
      <c r="SD44" s="85"/>
      <c r="SE44" s="85"/>
      <c r="SF44" s="85"/>
      <c r="SG44" s="85"/>
      <c r="SH44" s="85"/>
      <c r="SI44" s="85"/>
      <c r="SJ44" s="85"/>
      <c r="SK44" s="85"/>
      <c r="SL44" s="85"/>
      <c r="SM44" s="85"/>
      <c r="SN44" s="85"/>
      <c r="SO44" s="85"/>
      <c r="SP44" s="85"/>
      <c r="SQ44" s="85"/>
      <c r="SR44" s="85"/>
      <c r="SS44" s="85"/>
      <c r="ST44" s="85"/>
      <c r="SU44" s="85"/>
      <c r="SV44" s="85"/>
      <c r="SW44" s="85"/>
      <c r="SX44" s="85"/>
      <c r="SY44" s="85"/>
      <c r="SZ44" s="85"/>
      <c r="TA44" s="85"/>
      <c r="TB44" s="85"/>
      <c r="TC44" s="85"/>
      <c r="TD44" s="85"/>
      <c r="TE44" s="85"/>
      <c r="TF44" s="85"/>
      <c r="TG44" s="85"/>
      <c r="TH44" s="85"/>
      <c r="TI44" s="85"/>
      <c r="TJ44" s="85"/>
      <c r="TK44" s="85"/>
      <c r="TL44" s="85"/>
      <c r="TM44" s="85"/>
      <c r="TN44" s="85"/>
      <c r="TO44" s="85"/>
      <c r="TP44" s="85"/>
      <c r="TQ44" s="85"/>
      <c r="TR44" s="85"/>
      <c r="TS44" s="85"/>
      <c r="TT44" s="85"/>
      <c r="TU44" s="85"/>
      <c r="TV44" s="85"/>
      <c r="TW44" s="85"/>
      <c r="TX44" s="85"/>
      <c r="TY44" s="85"/>
      <c r="TZ44" s="85"/>
      <c r="UA44" s="85"/>
      <c r="UB44" s="85"/>
      <c r="UC44" s="85"/>
      <c r="UD44" s="85"/>
      <c r="UE44" s="85"/>
      <c r="UF44" s="85"/>
      <c r="UG44" s="85"/>
      <c r="UH44" s="85"/>
      <c r="UI44" s="85"/>
      <c r="UJ44" s="85"/>
      <c r="UK44" s="85"/>
      <c r="UL44" s="85"/>
      <c r="UM44" s="85"/>
      <c r="UN44" s="85"/>
      <c r="UO44" s="85"/>
      <c r="UP44" s="85"/>
      <c r="UQ44" s="85"/>
      <c r="UR44" s="85"/>
      <c r="US44" s="85"/>
      <c r="UT44" s="85"/>
      <c r="UU44" s="85"/>
      <c r="UV44" s="85"/>
      <c r="UW44" s="85"/>
      <c r="UX44" s="85"/>
      <c r="UY44" s="85"/>
      <c r="UZ44" s="85"/>
      <c r="VA44" s="85"/>
      <c r="VB44" s="85"/>
      <c r="VC44" s="85"/>
      <c r="VD44" s="85"/>
      <c r="VE44" s="85"/>
      <c r="VF44" s="85"/>
      <c r="VG44" s="85"/>
      <c r="VH44" s="85"/>
      <c r="VI44" s="85"/>
      <c r="VJ44" s="85"/>
      <c r="VK44" s="85"/>
      <c r="VL44" s="85"/>
      <c r="VM44" s="85"/>
      <c r="VN44" s="85"/>
      <c r="VO44" s="85"/>
      <c r="VP44" s="85"/>
      <c r="VQ44" s="85"/>
      <c r="VR44" s="85"/>
      <c r="VS44" s="85"/>
      <c r="VT44" s="85"/>
      <c r="VU44" s="85"/>
      <c r="VV44" s="85"/>
      <c r="VW44" s="85"/>
      <c r="VX44" s="85"/>
      <c r="VY44" s="85"/>
      <c r="VZ44" s="85"/>
      <c r="WA44" s="85"/>
      <c r="WB44" s="85"/>
      <c r="WC44" s="85"/>
      <c r="WD44" s="85"/>
      <c r="WE44" s="85"/>
      <c r="WF44" s="85"/>
      <c r="WG44" s="85"/>
      <c r="WH44" s="85"/>
      <c r="WI44" s="85"/>
      <c r="WJ44" s="85"/>
      <c r="WK44" s="85"/>
      <c r="WL44" s="85"/>
      <c r="WM44" s="85"/>
      <c r="WN44" s="85"/>
      <c r="WO44" s="85"/>
      <c r="WP44" s="85"/>
      <c r="WQ44" s="85"/>
      <c r="WR44" s="85"/>
      <c r="WS44" s="85"/>
      <c r="WT44" s="85"/>
      <c r="WU44" s="85"/>
      <c r="WV44" s="85"/>
      <c r="WW44" s="85"/>
      <c r="WX44" s="85"/>
      <c r="WY44" s="85"/>
      <c r="WZ44" s="85"/>
      <c r="XA44" s="85"/>
      <c r="XB44" s="85"/>
      <c r="XC44" s="85"/>
      <c r="XD44" s="85"/>
      <c r="XE44" s="85"/>
      <c r="XF44" s="85"/>
      <c r="XG44" s="85"/>
      <c r="XH44" s="85"/>
      <c r="XI44" s="85"/>
      <c r="XJ44" s="85"/>
      <c r="XK44" s="85"/>
      <c r="XL44" s="85"/>
      <c r="XM44" s="85"/>
      <c r="XN44" s="85"/>
      <c r="XO44" s="85"/>
      <c r="XP44" s="85"/>
      <c r="XQ44" s="85"/>
      <c r="XR44" s="85"/>
      <c r="XS44" s="85"/>
      <c r="XT44" s="85"/>
      <c r="XU44" s="85"/>
      <c r="XV44" s="85"/>
      <c r="XW44" s="85"/>
      <c r="XX44" s="85"/>
      <c r="XY44" s="85"/>
      <c r="XZ44" s="85"/>
      <c r="YA44" s="85"/>
      <c r="YB44" s="85"/>
      <c r="YC44" s="85"/>
      <c r="YD44" s="85"/>
      <c r="YE44" s="85"/>
      <c r="YF44" s="85"/>
      <c r="YG44" s="85"/>
      <c r="YH44" s="85"/>
      <c r="YI44" s="85"/>
      <c r="YJ44" s="85"/>
      <c r="YK44" s="85"/>
      <c r="YL44" s="85"/>
      <c r="YM44" s="85"/>
      <c r="YN44" s="85"/>
      <c r="YO44" s="85"/>
      <c r="YP44" s="85"/>
      <c r="YQ44" s="85"/>
      <c r="YR44" s="85"/>
      <c r="YS44" s="85"/>
      <c r="YT44" s="85"/>
      <c r="YU44" s="85"/>
      <c r="YV44" s="85"/>
      <c r="YW44" s="85"/>
      <c r="YX44" s="85"/>
      <c r="YY44" s="85"/>
      <c r="YZ44" s="85"/>
      <c r="ZA44" s="85"/>
      <c r="ZB44" s="85"/>
      <c r="ZC44" s="85"/>
      <c r="ZD44" s="85"/>
      <c r="ZE44" s="85"/>
      <c r="ZF44" s="85"/>
      <c r="ZG44" s="85"/>
      <c r="ZH44" s="85"/>
      <c r="ZI44" s="85"/>
      <c r="ZJ44" s="85"/>
      <c r="ZK44" s="85"/>
      <c r="ZL44" s="85"/>
      <c r="ZM44" s="85"/>
      <c r="ZN44" s="85"/>
      <c r="ZO44" s="85"/>
      <c r="ZP44" s="85"/>
      <c r="ZQ44" s="85"/>
      <c r="ZR44" s="85"/>
      <c r="ZS44" s="85"/>
      <c r="ZT44" s="85"/>
      <c r="ZU44" s="85"/>
      <c r="ZV44" s="85"/>
      <c r="ZW44" s="85"/>
      <c r="ZX44" s="85"/>
      <c r="ZY44" s="85"/>
      <c r="ZZ44" s="85"/>
      <c r="AAA44" s="85"/>
      <c r="AAB44" s="85"/>
      <c r="AAC44" s="85"/>
      <c r="AAD44" s="85"/>
      <c r="AAE44" s="85"/>
      <c r="AAF44" s="85"/>
      <c r="AAG44" s="85"/>
      <c r="AAH44" s="85"/>
      <c r="AAI44" s="85"/>
      <c r="AAJ44" s="85"/>
      <c r="AAK44" s="85"/>
      <c r="AAL44" s="85"/>
      <c r="AAM44" s="85"/>
      <c r="AAN44" s="85"/>
      <c r="AAO44" s="85"/>
      <c r="AAP44" s="85"/>
      <c r="AAQ44" s="85"/>
      <c r="AAR44" s="85"/>
      <c r="AAS44" s="85"/>
      <c r="AAT44" s="85"/>
      <c r="AAU44" s="85"/>
      <c r="AAV44" s="85"/>
      <c r="AAW44" s="85"/>
      <c r="AAX44" s="85"/>
      <c r="AAY44" s="85"/>
      <c r="AAZ44" s="85"/>
      <c r="ABA44" s="85"/>
      <c r="ABB44" s="85"/>
      <c r="ABC44" s="85"/>
      <c r="ABD44" s="85"/>
      <c r="ABE44" s="85"/>
      <c r="ABF44" s="85"/>
      <c r="ABG44" s="85"/>
      <c r="ABH44" s="85"/>
      <c r="ABI44" s="85"/>
      <c r="ABJ44" s="85"/>
      <c r="ABK44" s="85"/>
      <c r="ABL44" s="85"/>
      <c r="ABM44" s="85"/>
      <c r="ABN44" s="85"/>
      <c r="ABO44" s="85"/>
      <c r="ABP44" s="85"/>
      <c r="ABQ44" s="85"/>
      <c r="ABR44" s="85"/>
      <c r="ABS44" s="85"/>
      <c r="ABT44" s="85"/>
      <c r="ABU44" s="85"/>
      <c r="ABV44" s="85"/>
      <c r="ABW44" s="85"/>
      <c r="ABX44" s="85"/>
      <c r="ABY44" s="85"/>
      <c r="ABZ44" s="85"/>
      <c r="ACA44" s="85"/>
      <c r="ACB44" s="85"/>
      <c r="ACC44" s="85"/>
      <c r="ACD44" s="85"/>
      <c r="ACE44" s="85"/>
      <c r="ACF44" s="85"/>
      <c r="ACG44" s="85"/>
      <c r="ACH44" s="85"/>
      <c r="ACI44" s="85"/>
      <c r="ACJ44" s="85"/>
      <c r="ACK44" s="85"/>
      <c r="ACL44" s="85"/>
      <c r="ACM44" s="85"/>
      <c r="ACN44" s="85"/>
      <c r="ACO44" s="85"/>
      <c r="ACP44" s="85"/>
      <c r="ACQ44" s="85"/>
      <c r="ACR44" s="85"/>
      <c r="ACS44" s="85"/>
      <c r="ACT44" s="85"/>
      <c r="ACU44" s="85"/>
      <c r="ACV44" s="85"/>
      <c r="ACW44" s="85"/>
      <c r="ACX44" s="85"/>
      <c r="ACY44" s="85"/>
      <c r="ACZ44" s="85"/>
      <c r="ADA44" s="85"/>
      <c r="ADB44" s="85"/>
      <c r="ADC44" s="85"/>
      <c r="ADD44" s="85"/>
      <c r="ADE44" s="85"/>
      <c r="ADF44" s="85"/>
      <c r="ADG44" s="85"/>
      <c r="ADH44" s="85"/>
      <c r="ADI44" s="85"/>
      <c r="ADJ44" s="85"/>
      <c r="ADK44" s="85"/>
      <c r="ADL44" s="85"/>
      <c r="ADM44" s="85"/>
      <c r="ADN44" s="85"/>
      <c r="ADO44" s="85"/>
      <c r="ADP44" s="85"/>
      <c r="ADQ44" s="85"/>
      <c r="ADR44" s="85"/>
      <c r="ADS44" s="85"/>
      <c r="ADT44" s="85"/>
      <c r="ADU44" s="85"/>
      <c r="ADV44" s="85"/>
      <c r="ADW44" s="85"/>
      <c r="ADX44" s="85"/>
      <c r="ADY44" s="85"/>
      <c r="ADZ44" s="85"/>
      <c r="AEA44" s="85"/>
      <c r="AEB44" s="85"/>
      <c r="AEC44" s="85"/>
      <c r="AED44" s="85"/>
      <c r="AEE44" s="85"/>
      <c r="AEF44" s="85"/>
      <c r="AEG44" s="85"/>
      <c r="AEH44" s="85"/>
      <c r="AEI44" s="85"/>
      <c r="AEJ44" s="85"/>
      <c r="AEK44" s="85"/>
      <c r="AEL44" s="85"/>
      <c r="AEM44" s="85"/>
      <c r="AEN44" s="85"/>
      <c r="AEO44" s="85"/>
      <c r="AEP44" s="85"/>
      <c r="AEQ44" s="85"/>
      <c r="AER44" s="85"/>
      <c r="AES44" s="85"/>
      <c r="AET44" s="85"/>
      <c r="AEU44" s="85"/>
      <c r="AEV44" s="85"/>
      <c r="AEW44" s="85"/>
      <c r="AEX44" s="85"/>
      <c r="AEY44" s="85"/>
      <c r="AEZ44" s="85"/>
      <c r="AFA44" s="85"/>
      <c r="AFB44" s="85"/>
      <c r="AFC44" s="85"/>
      <c r="AFD44" s="85"/>
      <c r="AFE44" s="85"/>
      <c r="AFF44" s="85"/>
      <c r="AFG44" s="85"/>
      <c r="AFH44" s="85"/>
      <c r="AFI44" s="85"/>
      <c r="AFJ44" s="85"/>
      <c r="AFK44" s="85"/>
      <c r="AFL44" s="85"/>
      <c r="AFM44" s="85"/>
      <c r="AFN44" s="85"/>
      <c r="AFO44" s="85"/>
      <c r="AFP44" s="85"/>
      <c r="AFQ44" s="85"/>
      <c r="AFR44" s="85"/>
      <c r="AFS44" s="85"/>
      <c r="AFT44" s="85"/>
      <c r="AFU44" s="85"/>
      <c r="AFV44" s="85"/>
      <c r="AFW44" s="85"/>
      <c r="AFX44" s="85"/>
      <c r="AFY44" s="85"/>
      <c r="AFZ44" s="85"/>
      <c r="AGA44" s="85"/>
      <c r="AGB44" s="85"/>
      <c r="AGC44" s="85"/>
      <c r="AGD44" s="85"/>
      <c r="AGE44" s="85"/>
      <c r="AGF44" s="85"/>
      <c r="AGG44" s="85"/>
      <c r="AGH44" s="85"/>
      <c r="AGI44" s="85"/>
      <c r="AGJ44" s="85"/>
      <c r="AGK44" s="85"/>
      <c r="AGL44" s="85"/>
      <c r="AGM44" s="85"/>
      <c r="AGN44" s="85"/>
      <c r="AGO44" s="85"/>
      <c r="AGP44" s="85"/>
      <c r="AGQ44" s="85"/>
      <c r="AGR44" s="85"/>
      <c r="AGS44" s="85"/>
      <c r="AGT44" s="85"/>
      <c r="AGU44" s="85"/>
      <c r="AGV44" s="85"/>
      <c r="AGW44" s="85"/>
      <c r="AGX44" s="85"/>
      <c r="AGY44" s="85"/>
      <c r="AGZ44" s="85"/>
      <c r="AHA44" s="85"/>
      <c r="AHB44" s="85"/>
      <c r="AHC44" s="85"/>
      <c r="AHD44" s="85"/>
      <c r="AHE44" s="85"/>
      <c r="AHF44" s="85"/>
      <c r="AHG44" s="85"/>
      <c r="AHH44" s="85"/>
      <c r="AHI44" s="85"/>
      <c r="AHJ44" s="85"/>
      <c r="AHK44" s="85"/>
      <c r="AHL44" s="85"/>
      <c r="AHM44" s="85"/>
      <c r="AHN44" s="85"/>
      <c r="AHO44" s="85"/>
      <c r="AHP44" s="85"/>
      <c r="AHQ44" s="85"/>
      <c r="AHR44" s="85"/>
      <c r="AHS44" s="85"/>
      <c r="AHT44" s="85"/>
      <c r="AHU44" s="85"/>
      <c r="AHV44" s="85"/>
      <c r="AHW44" s="85"/>
      <c r="AHX44" s="85"/>
      <c r="AHY44" s="85"/>
      <c r="AHZ44" s="85"/>
      <c r="AIA44" s="85"/>
      <c r="AIB44" s="85"/>
      <c r="AIC44" s="85"/>
      <c r="AID44" s="85"/>
      <c r="AIE44" s="85"/>
      <c r="AIF44" s="85"/>
      <c r="AIG44" s="85"/>
      <c r="AIH44" s="85"/>
      <c r="AII44" s="85"/>
      <c r="AIJ44" s="85"/>
      <c r="AIK44" s="85"/>
      <c r="AIL44" s="85"/>
      <c r="AIM44" s="85"/>
      <c r="AIN44" s="85"/>
      <c r="AIO44" s="85"/>
      <c r="AIP44" s="85"/>
      <c r="AIQ44" s="85"/>
      <c r="AIR44" s="85"/>
      <c r="AIS44" s="85"/>
      <c r="AIT44" s="85"/>
      <c r="AIU44" s="85"/>
      <c r="AIV44" s="85"/>
      <c r="AIW44" s="85"/>
      <c r="AIX44" s="85"/>
      <c r="AIY44" s="85"/>
      <c r="AIZ44" s="85"/>
      <c r="AJA44" s="85"/>
      <c r="AJB44" s="85"/>
      <c r="AJC44" s="85"/>
      <c r="AJD44" s="85"/>
      <c r="AJE44" s="85"/>
      <c r="AJF44" s="85"/>
      <c r="AJG44" s="85"/>
      <c r="AJH44" s="85"/>
      <c r="AJI44" s="85"/>
      <c r="AJJ44" s="85"/>
      <c r="AJK44" s="85"/>
      <c r="AJL44" s="85"/>
      <c r="AJM44" s="85"/>
      <c r="AJN44" s="85"/>
      <c r="AJO44" s="85"/>
      <c r="AJP44" s="85"/>
      <c r="AJQ44" s="85"/>
      <c r="AJR44" s="85"/>
      <c r="AJS44" s="85"/>
      <c r="AJT44" s="85"/>
      <c r="AJU44" s="85"/>
      <c r="AJV44" s="85"/>
      <c r="AJW44" s="85"/>
      <c r="AJX44" s="85"/>
      <c r="AJY44" s="85"/>
      <c r="AJZ44" s="85"/>
      <c r="AKA44" s="85"/>
      <c r="AKB44" s="85"/>
      <c r="AKC44" s="85"/>
      <c r="AKD44" s="85"/>
      <c r="AKE44" s="85"/>
      <c r="AKF44" s="85"/>
      <c r="AKG44" s="85"/>
      <c r="AKH44" s="85"/>
      <c r="AKI44" s="85"/>
      <c r="AKJ44" s="85"/>
      <c r="AKK44" s="85"/>
      <c r="AKL44" s="85"/>
      <c r="AKM44" s="85"/>
      <c r="AKN44" s="85"/>
      <c r="AKO44" s="85"/>
      <c r="AKP44" s="85"/>
      <c r="AKQ44" s="85"/>
      <c r="AKR44" s="85"/>
      <c r="AKS44" s="85"/>
      <c r="AKT44" s="85"/>
      <c r="AKU44" s="85"/>
      <c r="AKV44" s="85"/>
      <c r="AKW44" s="85"/>
      <c r="AKX44" s="85"/>
      <c r="AKY44" s="85"/>
      <c r="AKZ44" s="85"/>
      <c r="ALA44" s="85"/>
      <c r="ALB44" s="85"/>
      <c r="ALC44" s="85"/>
      <c r="ALD44" s="85"/>
      <c r="ALE44" s="85"/>
      <c r="ALF44" s="85"/>
      <c r="ALG44" s="85"/>
      <c r="ALH44" s="85"/>
      <c r="ALI44" s="85"/>
      <c r="ALJ44" s="85"/>
      <c r="ALK44" s="85"/>
      <c r="ALL44" s="85"/>
      <c r="ALM44" s="85"/>
      <c r="ALN44" s="85"/>
      <c r="ALO44" s="85"/>
      <c r="ALP44" s="85"/>
      <c r="ALQ44" s="85"/>
      <c r="ALR44" s="85"/>
      <c r="ALS44" s="85"/>
      <c r="ALT44" s="85"/>
      <c r="ALU44" s="85"/>
      <c r="ALV44" s="85"/>
      <c r="ALW44" s="85"/>
      <c r="ALX44" s="85"/>
      <c r="ALY44" s="85"/>
      <c r="ALZ44" s="85"/>
      <c r="AMA44" s="85"/>
      <c r="AMB44" s="85"/>
      <c r="AMC44" s="85"/>
      <c r="AMD44" s="85"/>
      <c r="AME44" s="85"/>
      <c r="AMF44" s="85"/>
      <c r="AMG44" s="85"/>
      <c r="AMH44" s="85"/>
      <c r="AMI44" s="85"/>
      <c r="AMJ44" s="85"/>
      <c r="AMK44" s="85"/>
      <c r="AML44" s="85"/>
      <c r="AMM44" s="85"/>
    </row>
    <row r="45" spans="1:1027" s="2" customFormat="1" ht="50.1" hidden="1" customHeight="1">
      <c r="A45" s="23"/>
      <c r="B45" s="15"/>
      <c r="C45" s="100"/>
      <c r="D45" s="100"/>
      <c r="E45" s="100"/>
      <c r="F45" s="24"/>
      <c r="G45" s="24"/>
      <c r="H45" s="24"/>
      <c r="I45" s="24"/>
      <c r="J45" s="24"/>
      <c r="K45" s="15"/>
      <c r="L45" s="38"/>
      <c r="M45" s="15"/>
      <c r="N45" s="38"/>
      <c r="O45" s="37"/>
      <c r="P45" s="43"/>
      <c r="Q45" s="61"/>
      <c r="R45" s="15"/>
      <c r="S45" s="15"/>
      <c r="T45" s="15"/>
      <c r="U45" s="15"/>
      <c r="V45" s="15"/>
      <c r="W45" s="15"/>
      <c r="X45" s="15"/>
      <c r="Y45" s="69"/>
      <c r="Z45" s="69"/>
      <c r="AA45" s="15"/>
      <c r="AB45" s="23"/>
      <c r="AC45" s="17"/>
      <c r="AD45" s="18"/>
      <c r="AE45" s="17"/>
      <c r="AF45" s="18"/>
      <c r="AG45" s="18"/>
      <c r="AH45" s="18"/>
      <c r="AI45" s="91"/>
      <c r="AJ45" s="92"/>
      <c r="AK45" s="93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  <c r="FL45" s="85"/>
      <c r="FM45" s="85"/>
      <c r="FN45" s="85"/>
      <c r="FO45" s="85"/>
      <c r="FP45" s="85"/>
      <c r="FQ45" s="85"/>
      <c r="FR45" s="85"/>
      <c r="FS45" s="85"/>
      <c r="FT45" s="85"/>
      <c r="FU45" s="85"/>
      <c r="FV45" s="85"/>
      <c r="FW45" s="85"/>
      <c r="FX45" s="85"/>
      <c r="FY45" s="85"/>
      <c r="FZ45" s="85"/>
      <c r="GA45" s="85"/>
      <c r="GB45" s="85"/>
      <c r="GC45" s="85"/>
      <c r="GD45" s="85"/>
      <c r="GE45" s="85"/>
      <c r="GF45" s="85"/>
      <c r="GG45" s="85"/>
      <c r="GH45" s="85"/>
      <c r="GI45" s="85"/>
      <c r="GJ45" s="85"/>
      <c r="GK45" s="85"/>
      <c r="GL45" s="85"/>
      <c r="GM45" s="85"/>
      <c r="GN45" s="85"/>
      <c r="GO45" s="85"/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/>
      <c r="HB45" s="85"/>
      <c r="HC45" s="85"/>
      <c r="HD45" s="85"/>
      <c r="HE45" s="85"/>
      <c r="HF45" s="85"/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85"/>
      <c r="HY45" s="85"/>
      <c r="HZ45" s="85"/>
      <c r="IA45" s="85"/>
      <c r="IB45" s="85"/>
      <c r="IC45" s="85"/>
      <c r="ID45" s="85"/>
      <c r="IE45" s="85"/>
      <c r="IF45" s="85"/>
      <c r="IG45" s="85"/>
      <c r="IH45" s="85"/>
      <c r="II45" s="85"/>
      <c r="IJ45" s="85"/>
      <c r="IK45" s="85"/>
      <c r="IL45" s="85"/>
      <c r="IM45" s="85"/>
      <c r="IN45" s="85"/>
      <c r="IO45" s="85"/>
      <c r="IP45" s="85"/>
      <c r="IQ45" s="85"/>
      <c r="IR45" s="85"/>
      <c r="IS45" s="85"/>
      <c r="IT45" s="85"/>
      <c r="IU45" s="85"/>
      <c r="IV45" s="85"/>
      <c r="IW45" s="85"/>
      <c r="IX45" s="85"/>
      <c r="IY45" s="85"/>
      <c r="IZ45" s="85"/>
      <c r="JA45" s="85"/>
      <c r="JB45" s="85"/>
      <c r="JC45" s="85"/>
      <c r="JD45" s="85"/>
      <c r="JE45" s="85"/>
      <c r="JF45" s="85"/>
      <c r="JG45" s="85"/>
      <c r="JH45" s="85"/>
      <c r="JI45" s="85"/>
      <c r="JJ45" s="85"/>
      <c r="JK45" s="85"/>
      <c r="JL45" s="85"/>
      <c r="JM45" s="85"/>
      <c r="JN45" s="85"/>
      <c r="JO45" s="85"/>
      <c r="JP45" s="85"/>
      <c r="JQ45" s="85"/>
      <c r="JR45" s="85"/>
      <c r="JS45" s="85"/>
      <c r="JT45" s="85"/>
      <c r="JU45" s="85"/>
      <c r="JV45" s="85"/>
      <c r="JW45" s="85"/>
      <c r="JX45" s="85"/>
      <c r="JY45" s="85"/>
      <c r="JZ45" s="85"/>
      <c r="KA45" s="85"/>
      <c r="KB45" s="85"/>
      <c r="KC45" s="85"/>
      <c r="KD45" s="85"/>
      <c r="KE45" s="85"/>
      <c r="KF45" s="85"/>
      <c r="KG45" s="85"/>
      <c r="KH45" s="85"/>
      <c r="KI45" s="85"/>
      <c r="KJ45" s="85"/>
      <c r="KK45" s="85"/>
      <c r="KL45" s="85"/>
      <c r="KM45" s="85"/>
      <c r="KN45" s="85"/>
      <c r="KO45" s="85"/>
      <c r="KP45" s="85"/>
      <c r="KQ45" s="85"/>
      <c r="KR45" s="85"/>
      <c r="KS45" s="85"/>
      <c r="KT45" s="85"/>
      <c r="KU45" s="85"/>
      <c r="KV45" s="85"/>
      <c r="KW45" s="85"/>
      <c r="KX45" s="85"/>
      <c r="KY45" s="85"/>
      <c r="KZ45" s="85"/>
      <c r="LA45" s="85"/>
      <c r="LB45" s="85"/>
      <c r="LC45" s="85"/>
      <c r="LD45" s="85"/>
      <c r="LE45" s="85"/>
      <c r="LF45" s="85"/>
      <c r="LG45" s="85"/>
      <c r="LH45" s="85"/>
      <c r="LI45" s="85"/>
      <c r="LJ45" s="85"/>
      <c r="LK45" s="85"/>
      <c r="LL45" s="85"/>
      <c r="LM45" s="85"/>
      <c r="LN45" s="85"/>
      <c r="LO45" s="85"/>
      <c r="LP45" s="85"/>
      <c r="LQ45" s="85"/>
      <c r="LR45" s="85"/>
      <c r="LS45" s="85"/>
      <c r="LT45" s="85"/>
      <c r="LU45" s="85"/>
      <c r="LV45" s="85"/>
      <c r="LW45" s="85"/>
      <c r="LX45" s="85"/>
      <c r="LY45" s="85"/>
      <c r="LZ45" s="85"/>
      <c r="MA45" s="85"/>
      <c r="MB45" s="85"/>
      <c r="MC45" s="85"/>
      <c r="MD45" s="85"/>
      <c r="ME45" s="85"/>
      <c r="MF45" s="85"/>
      <c r="MG45" s="85"/>
      <c r="MH45" s="85"/>
      <c r="MI45" s="85"/>
      <c r="MJ45" s="85"/>
      <c r="MK45" s="85"/>
      <c r="ML45" s="85"/>
      <c r="MM45" s="85"/>
      <c r="MN45" s="85"/>
      <c r="MO45" s="85"/>
      <c r="MP45" s="85"/>
      <c r="MQ45" s="85"/>
      <c r="MR45" s="85"/>
      <c r="MS45" s="85"/>
      <c r="MT45" s="85"/>
      <c r="MU45" s="85"/>
      <c r="MV45" s="85"/>
      <c r="MW45" s="85"/>
      <c r="MX45" s="85"/>
      <c r="MY45" s="85"/>
      <c r="MZ45" s="85"/>
      <c r="NA45" s="85"/>
      <c r="NB45" s="85"/>
      <c r="NC45" s="85"/>
      <c r="ND45" s="85"/>
      <c r="NE45" s="85"/>
      <c r="NF45" s="85"/>
      <c r="NG45" s="85"/>
      <c r="NH45" s="85"/>
      <c r="NI45" s="85"/>
      <c r="NJ45" s="85"/>
      <c r="NK45" s="85"/>
      <c r="NL45" s="85"/>
      <c r="NM45" s="85"/>
      <c r="NN45" s="85"/>
      <c r="NO45" s="85"/>
      <c r="NP45" s="85"/>
      <c r="NQ45" s="85"/>
      <c r="NR45" s="85"/>
      <c r="NS45" s="85"/>
      <c r="NT45" s="85"/>
      <c r="NU45" s="85"/>
      <c r="NV45" s="85"/>
      <c r="NW45" s="85"/>
      <c r="NX45" s="85"/>
      <c r="NY45" s="85"/>
      <c r="NZ45" s="85"/>
      <c r="OA45" s="85"/>
      <c r="OB45" s="85"/>
      <c r="OC45" s="85"/>
      <c r="OD45" s="85"/>
      <c r="OE45" s="85"/>
      <c r="OF45" s="85"/>
      <c r="OG45" s="85"/>
      <c r="OH45" s="85"/>
      <c r="OI45" s="85"/>
      <c r="OJ45" s="85"/>
      <c r="OK45" s="85"/>
      <c r="OL45" s="85"/>
      <c r="OM45" s="85"/>
      <c r="ON45" s="85"/>
      <c r="OO45" s="85"/>
      <c r="OP45" s="85"/>
      <c r="OQ45" s="85"/>
      <c r="OR45" s="85"/>
      <c r="OS45" s="85"/>
      <c r="OT45" s="85"/>
      <c r="OU45" s="85"/>
      <c r="OV45" s="85"/>
      <c r="OW45" s="85"/>
      <c r="OX45" s="85"/>
      <c r="OY45" s="85"/>
      <c r="OZ45" s="85"/>
      <c r="PA45" s="85"/>
      <c r="PB45" s="85"/>
      <c r="PC45" s="85"/>
      <c r="PD45" s="85"/>
      <c r="PE45" s="85"/>
      <c r="PF45" s="85"/>
      <c r="PG45" s="85"/>
      <c r="PH45" s="85"/>
      <c r="PI45" s="85"/>
      <c r="PJ45" s="85"/>
      <c r="PK45" s="85"/>
      <c r="PL45" s="85"/>
      <c r="PM45" s="85"/>
      <c r="PN45" s="85"/>
      <c r="PO45" s="85"/>
      <c r="PP45" s="85"/>
      <c r="PQ45" s="85"/>
      <c r="PR45" s="85"/>
      <c r="PS45" s="85"/>
      <c r="PT45" s="85"/>
      <c r="PU45" s="85"/>
      <c r="PV45" s="85"/>
      <c r="PW45" s="85"/>
      <c r="PX45" s="85"/>
      <c r="PY45" s="85"/>
      <c r="PZ45" s="85"/>
      <c r="QA45" s="85"/>
      <c r="QB45" s="85"/>
      <c r="QC45" s="85"/>
      <c r="QD45" s="85"/>
      <c r="QE45" s="85"/>
      <c r="QF45" s="85"/>
      <c r="QG45" s="85"/>
      <c r="QH45" s="85"/>
      <c r="QI45" s="85"/>
      <c r="QJ45" s="85"/>
      <c r="QK45" s="85"/>
      <c r="QL45" s="85"/>
      <c r="QM45" s="85"/>
      <c r="QN45" s="85"/>
      <c r="QO45" s="85"/>
      <c r="QP45" s="85"/>
      <c r="QQ45" s="85"/>
      <c r="QR45" s="85"/>
      <c r="QS45" s="85"/>
      <c r="QT45" s="85"/>
      <c r="QU45" s="85"/>
      <c r="QV45" s="85"/>
      <c r="QW45" s="85"/>
      <c r="QX45" s="85"/>
      <c r="QY45" s="85"/>
      <c r="QZ45" s="85"/>
      <c r="RA45" s="85"/>
      <c r="RB45" s="85"/>
      <c r="RC45" s="85"/>
      <c r="RD45" s="85"/>
      <c r="RE45" s="85"/>
      <c r="RF45" s="85"/>
      <c r="RG45" s="85"/>
      <c r="RH45" s="85"/>
      <c r="RI45" s="85"/>
      <c r="RJ45" s="85"/>
      <c r="RK45" s="85"/>
      <c r="RL45" s="85"/>
      <c r="RM45" s="85"/>
      <c r="RN45" s="85"/>
      <c r="RO45" s="85"/>
      <c r="RP45" s="85"/>
      <c r="RQ45" s="85"/>
      <c r="RR45" s="85"/>
      <c r="RS45" s="85"/>
      <c r="RT45" s="85"/>
      <c r="RU45" s="85"/>
      <c r="RV45" s="85"/>
      <c r="RW45" s="85"/>
      <c r="RX45" s="85"/>
      <c r="RY45" s="85"/>
      <c r="RZ45" s="85"/>
      <c r="SA45" s="85"/>
      <c r="SB45" s="85"/>
      <c r="SC45" s="85"/>
      <c r="SD45" s="85"/>
      <c r="SE45" s="85"/>
      <c r="SF45" s="85"/>
      <c r="SG45" s="85"/>
      <c r="SH45" s="85"/>
      <c r="SI45" s="85"/>
      <c r="SJ45" s="85"/>
      <c r="SK45" s="85"/>
      <c r="SL45" s="85"/>
      <c r="SM45" s="85"/>
      <c r="SN45" s="85"/>
      <c r="SO45" s="85"/>
      <c r="SP45" s="85"/>
      <c r="SQ45" s="85"/>
      <c r="SR45" s="85"/>
      <c r="SS45" s="85"/>
      <c r="ST45" s="85"/>
      <c r="SU45" s="85"/>
      <c r="SV45" s="85"/>
      <c r="SW45" s="85"/>
      <c r="SX45" s="85"/>
      <c r="SY45" s="85"/>
      <c r="SZ45" s="85"/>
      <c r="TA45" s="85"/>
      <c r="TB45" s="85"/>
      <c r="TC45" s="85"/>
      <c r="TD45" s="85"/>
      <c r="TE45" s="85"/>
      <c r="TF45" s="85"/>
      <c r="TG45" s="85"/>
      <c r="TH45" s="85"/>
      <c r="TI45" s="85"/>
      <c r="TJ45" s="85"/>
      <c r="TK45" s="85"/>
      <c r="TL45" s="85"/>
      <c r="TM45" s="85"/>
      <c r="TN45" s="85"/>
      <c r="TO45" s="85"/>
      <c r="TP45" s="85"/>
      <c r="TQ45" s="85"/>
      <c r="TR45" s="85"/>
      <c r="TS45" s="85"/>
      <c r="TT45" s="85"/>
      <c r="TU45" s="85"/>
      <c r="TV45" s="85"/>
      <c r="TW45" s="85"/>
      <c r="TX45" s="85"/>
      <c r="TY45" s="85"/>
      <c r="TZ45" s="85"/>
      <c r="UA45" s="85"/>
      <c r="UB45" s="85"/>
      <c r="UC45" s="85"/>
      <c r="UD45" s="85"/>
      <c r="UE45" s="85"/>
      <c r="UF45" s="85"/>
      <c r="UG45" s="85"/>
      <c r="UH45" s="85"/>
      <c r="UI45" s="85"/>
      <c r="UJ45" s="85"/>
      <c r="UK45" s="85"/>
      <c r="UL45" s="85"/>
      <c r="UM45" s="85"/>
      <c r="UN45" s="85"/>
      <c r="UO45" s="85"/>
      <c r="UP45" s="85"/>
      <c r="UQ45" s="85"/>
      <c r="UR45" s="85"/>
      <c r="US45" s="85"/>
      <c r="UT45" s="85"/>
      <c r="UU45" s="85"/>
      <c r="UV45" s="85"/>
      <c r="UW45" s="85"/>
      <c r="UX45" s="85"/>
      <c r="UY45" s="85"/>
      <c r="UZ45" s="85"/>
      <c r="VA45" s="85"/>
      <c r="VB45" s="85"/>
      <c r="VC45" s="85"/>
      <c r="VD45" s="85"/>
      <c r="VE45" s="85"/>
      <c r="VF45" s="85"/>
      <c r="VG45" s="85"/>
      <c r="VH45" s="85"/>
      <c r="VI45" s="85"/>
      <c r="VJ45" s="85"/>
      <c r="VK45" s="85"/>
      <c r="VL45" s="85"/>
      <c r="VM45" s="85"/>
      <c r="VN45" s="85"/>
      <c r="VO45" s="85"/>
      <c r="VP45" s="85"/>
      <c r="VQ45" s="85"/>
      <c r="VR45" s="85"/>
      <c r="VS45" s="85"/>
      <c r="VT45" s="85"/>
      <c r="VU45" s="85"/>
      <c r="VV45" s="85"/>
      <c r="VW45" s="85"/>
      <c r="VX45" s="85"/>
      <c r="VY45" s="85"/>
      <c r="VZ45" s="85"/>
      <c r="WA45" s="85"/>
      <c r="WB45" s="85"/>
      <c r="WC45" s="85"/>
      <c r="WD45" s="85"/>
      <c r="WE45" s="85"/>
      <c r="WF45" s="85"/>
      <c r="WG45" s="85"/>
      <c r="WH45" s="85"/>
      <c r="WI45" s="85"/>
      <c r="WJ45" s="85"/>
      <c r="WK45" s="85"/>
      <c r="WL45" s="85"/>
      <c r="WM45" s="85"/>
      <c r="WN45" s="85"/>
      <c r="WO45" s="85"/>
      <c r="WP45" s="85"/>
      <c r="WQ45" s="85"/>
      <c r="WR45" s="85"/>
      <c r="WS45" s="85"/>
      <c r="WT45" s="85"/>
      <c r="WU45" s="85"/>
      <c r="WV45" s="85"/>
      <c r="WW45" s="85"/>
      <c r="WX45" s="85"/>
      <c r="WY45" s="85"/>
      <c r="WZ45" s="85"/>
      <c r="XA45" s="85"/>
      <c r="XB45" s="85"/>
      <c r="XC45" s="85"/>
      <c r="XD45" s="85"/>
      <c r="XE45" s="85"/>
      <c r="XF45" s="85"/>
      <c r="XG45" s="85"/>
      <c r="XH45" s="85"/>
      <c r="XI45" s="85"/>
      <c r="XJ45" s="85"/>
      <c r="XK45" s="85"/>
      <c r="XL45" s="85"/>
      <c r="XM45" s="85"/>
      <c r="XN45" s="85"/>
      <c r="XO45" s="85"/>
      <c r="XP45" s="85"/>
      <c r="XQ45" s="85"/>
      <c r="XR45" s="85"/>
      <c r="XS45" s="85"/>
      <c r="XT45" s="85"/>
      <c r="XU45" s="85"/>
      <c r="XV45" s="85"/>
      <c r="XW45" s="85"/>
      <c r="XX45" s="85"/>
      <c r="XY45" s="85"/>
      <c r="XZ45" s="85"/>
      <c r="YA45" s="85"/>
      <c r="YB45" s="85"/>
      <c r="YC45" s="85"/>
      <c r="YD45" s="85"/>
      <c r="YE45" s="85"/>
      <c r="YF45" s="85"/>
      <c r="YG45" s="85"/>
      <c r="YH45" s="85"/>
      <c r="YI45" s="85"/>
      <c r="YJ45" s="85"/>
      <c r="YK45" s="85"/>
      <c r="YL45" s="85"/>
      <c r="YM45" s="85"/>
      <c r="YN45" s="85"/>
      <c r="YO45" s="85"/>
      <c r="YP45" s="85"/>
      <c r="YQ45" s="85"/>
      <c r="YR45" s="85"/>
      <c r="YS45" s="85"/>
      <c r="YT45" s="85"/>
      <c r="YU45" s="85"/>
      <c r="YV45" s="85"/>
      <c r="YW45" s="85"/>
      <c r="YX45" s="85"/>
      <c r="YY45" s="85"/>
      <c r="YZ45" s="85"/>
      <c r="ZA45" s="85"/>
      <c r="ZB45" s="85"/>
      <c r="ZC45" s="85"/>
      <c r="ZD45" s="85"/>
      <c r="ZE45" s="85"/>
      <c r="ZF45" s="85"/>
      <c r="ZG45" s="85"/>
      <c r="ZH45" s="85"/>
      <c r="ZI45" s="85"/>
      <c r="ZJ45" s="85"/>
      <c r="ZK45" s="85"/>
      <c r="ZL45" s="85"/>
      <c r="ZM45" s="85"/>
      <c r="ZN45" s="85"/>
      <c r="ZO45" s="85"/>
      <c r="ZP45" s="85"/>
      <c r="ZQ45" s="85"/>
      <c r="ZR45" s="85"/>
      <c r="ZS45" s="85"/>
      <c r="ZT45" s="85"/>
      <c r="ZU45" s="85"/>
      <c r="ZV45" s="85"/>
      <c r="ZW45" s="85"/>
      <c r="ZX45" s="85"/>
      <c r="ZY45" s="85"/>
      <c r="ZZ45" s="85"/>
      <c r="AAA45" s="85"/>
      <c r="AAB45" s="85"/>
      <c r="AAC45" s="85"/>
      <c r="AAD45" s="85"/>
      <c r="AAE45" s="85"/>
      <c r="AAF45" s="85"/>
      <c r="AAG45" s="85"/>
      <c r="AAH45" s="85"/>
      <c r="AAI45" s="85"/>
      <c r="AAJ45" s="85"/>
      <c r="AAK45" s="85"/>
      <c r="AAL45" s="85"/>
      <c r="AAM45" s="85"/>
      <c r="AAN45" s="85"/>
      <c r="AAO45" s="85"/>
      <c r="AAP45" s="85"/>
      <c r="AAQ45" s="85"/>
      <c r="AAR45" s="85"/>
      <c r="AAS45" s="85"/>
      <c r="AAT45" s="85"/>
      <c r="AAU45" s="85"/>
      <c r="AAV45" s="85"/>
      <c r="AAW45" s="85"/>
      <c r="AAX45" s="85"/>
      <c r="AAY45" s="85"/>
      <c r="AAZ45" s="85"/>
      <c r="ABA45" s="85"/>
      <c r="ABB45" s="85"/>
      <c r="ABC45" s="85"/>
      <c r="ABD45" s="85"/>
      <c r="ABE45" s="85"/>
      <c r="ABF45" s="85"/>
      <c r="ABG45" s="85"/>
      <c r="ABH45" s="85"/>
      <c r="ABI45" s="85"/>
      <c r="ABJ45" s="85"/>
      <c r="ABK45" s="85"/>
      <c r="ABL45" s="85"/>
      <c r="ABM45" s="85"/>
      <c r="ABN45" s="85"/>
      <c r="ABO45" s="85"/>
      <c r="ABP45" s="85"/>
      <c r="ABQ45" s="85"/>
      <c r="ABR45" s="85"/>
      <c r="ABS45" s="85"/>
      <c r="ABT45" s="85"/>
      <c r="ABU45" s="85"/>
      <c r="ABV45" s="85"/>
      <c r="ABW45" s="85"/>
      <c r="ABX45" s="85"/>
      <c r="ABY45" s="85"/>
      <c r="ABZ45" s="85"/>
      <c r="ACA45" s="85"/>
      <c r="ACB45" s="85"/>
      <c r="ACC45" s="85"/>
      <c r="ACD45" s="85"/>
      <c r="ACE45" s="85"/>
      <c r="ACF45" s="85"/>
      <c r="ACG45" s="85"/>
      <c r="ACH45" s="85"/>
      <c r="ACI45" s="85"/>
      <c r="ACJ45" s="85"/>
      <c r="ACK45" s="85"/>
      <c r="ACL45" s="85"/>
      <c r="ACM45" s="85"/>
      <c r="ACN45" s="85"/>
      <c r="ACO45" s="85"/>
      <c r="ACP45" s="85"/>
      <c r="ACQ45" s="85"/>
      <c r="ACR45" s="85"/>
      <c r="ACS45" s="85"/>
      <c r="ACT45" s="85"/>
      <c r="ACU45" s="85"/>
      <c r="ACV45" s="85"/>
      <c r="ACW45" s="85"/>
      <c r="ACX45" s="85"/>
      <c r="ACY45" s="85"/>
      <c r="ACZ45" s="85"/>
      <c r="ADA45" s="85"/>
      <c r="ADB45" s="85"/>
      <c r="ADC45" s="85"/>
      <c r="ADD45" s="85"/>
      <c r="ADE45" s="85"/>
      <c r="ADF45" s="85"/>
      <c r="ADG45" s="85"/>
      <c r="ADH45" s="85"/>
      <c r="ADI45" s="85"/>
      <c r="ADJ45" s="85"/>
      <c r="ADK45" s="85"/>
      <c r="ADL45" s="85"/>
      <c r="ADM45" s="85"/>
      <c r="ADN45" s="85"/>
      <c r="ADO45" s="85"/>
      <c r="ADP45" s="85"/>
      <c r="ADQ45" s="85"/>
      <c r="ADR45" s="85"/>
      <c r="ADS45" s="85"/>
      <c r="ADT45" s="85"/>
      <c r="ADU45" s="85"/>
      <c r="ADV45" s="85"/>
      <c r="ADW45" s="85"/>
      <c r="ADX45" s="85"/>
      <c r="ADY45" s="85"/>
      <c r="ADZ45" s="85"/>
      <c r="AEA45" s="85"/>
      <c r="AEB45" s="85"/>
      <c r="AEC45" s="85"/>
      <c r="AED45" s="85"/>
      <c r="AEE45" s="85"/>
      <c r="AEF45" s="85"/>
      <c r="AEG45" s="85"/>
      <c r="AEH45" s="85"/>
      <c r="AEI45" s="85"/>
      <c r="AEJ45" s="85"/>
      <c r="AEK45" s="85"/>
      <c r="AEL45" s="85"/>
      <c r="AEM45" s="85"/>
      <c r="AEN45" s="85"/>
      <c r="AEO45" s="85"/>
      <c r="AEP45" s="85"/>
      <c r="AEQ45" s="85"/>
      <c r="AER45" s="85"/>
      <c r="AES45" s="85"/>
      <c r="AET45" s="85"/>
      <c r="AEU45" s="85"/>
      <c r="AEV45" s="85"/>
      <c r="AEW45" s="85"/>
      <c r="AEX45" s="85"/>
      <c r="AEY45" s="85"/>
      <c r="AEZ45" s="85"/>
      <c r="AFA45" s="85"/>
      <c r="AFB45" s="85"/>
      <c r="AFC45" s="85"/>
      <c r="AFD45" s="85"/>
      <c r="AFE45" s="85"/>
      <c r="AFF45" s="85"/>
      <c r="AFG45" s="85"/>
      <c r="AFH45" s="85"/>
      <c r="AFI45" s="85"/>
      <c r="AFJ45" s="85"/>
      <c r="AFK45" s="85"/>
      <c r="AFL45" s="85"/>
      <c r="AFM45" s="85"/>
      <c r="AFN45" s="85"/>
      <c r="AFO45" s="85"/>
      <c r="AFP45" s="85"/>
      <c r="AFQ45" s="85"/>
      <c r="AFR45" s="85"/>
      <c r="AFS45" s="85"/>
      <c r="AFT45" s="85"/>
      <c r="AFU45" s="85"/>
      <c r="AFV45" s="85"/>
      <c r="AFW45" s="85"/>
      <c r="AFX45" s="85"/>
      <c r="AFY45" s="85"/>
      <c r="AFZ45" s="85"/>
      <c r="AGA45" s="85"/>
      <c r="AGB45" s="85"/>
      <c r="AGC45" s="85"/>
      <c r="AGD45" s="85"/>
      <c r="AGE45" s="85"/>
      <c r="AGF45" s="85"/>
      <c r="AGG45" s="85"/>
      <c r="AGH45" s="85"/>
      <c r="AGI45" s="85"/>
      <c r="AGJ45" s="85"/>
      <c r="AGK45" s="85"/>
      <c r="AGL45" s="85"/>
      <c r="AGM45" s="85"/>
      <c r="AGN45" s="85"/>
      <c r="AGO45" s="85"/>
      <c r="AGP45" s="85"/>
      <c r="AGQ45" s="85"/>
      <c r="AGR45" s="85"/>
      <c r="AGS45" s="85"/>
      <c r="AGT45" s="85"/>
      <c r="AGU45" s="85"/>
      <c r="AGV45" s="85"/>
      <c r="AGW45" s="85"/>
      <c r="AGX45" s="85"/>
      <c r="AGY45" s="85"/>
      <c r="AGZ45" s="85"/>
      <c r="AHA45" s="85"/>
      <c r="AHB45" s="85"/>
      <c r="AHC45" s="85"/>
      <c r="AHD45" s="85"/>
      <c r="AHE45" s="85"/>
      <c r="AHF45" s="85"/>
      <c r="AHG45" s="85"/>
      <c r="AHH45" s="85"/>
      <c r="AHI45" s="85"/>
      <c r="AHJ45" s="85"/>
      <c r="AHK45" s="85"/>
      <c r="AHL45" s="85"/>
      <c r="AHM45" s="85"/>
      <c r="AHN45" s="85"/>
      <c r="AHO45" s="85"/>
      <c r="AHP45" s="85"/>
      <c r="AHQ45" s="85"/>
      <c r="AHR45" s="85"/>
      <c r="AHS45" s="85"/>
      <c r="AHT45" s="85"/>
      <c r="AHU45" s="85"/>
      <c r="AHV45" s="85"/>
      <c r="AHW45" s="85"/>
      <c r="AHX45" s="85"/>
      <c r="AHY45" s="85"/>
      <c r="AHZ45" s="85"/>
      <c r="AIA45" s="85"/>
      <c r="AIB45" s="85"/>
      <c r="AIC45" s="85"/>
      <c r="AID45" s="85"/>
      <c r="AIE45" s="85"/>
      <c r="AIF45" s="85"/>
      <c r="AIG45" s="85"/>
      <c r="AIH45" s="85"/>
      <c r="AII45" s="85"/>
      <c r="AIJ45" s="85"/>
      <c r="AIK45" s="85"/>
      <c r="AIL45" s="85"/>
      <c r="AIM45" s="85"/>
      <c r="AIN45" s="85"/>
      <c r="AIO45" s="85"/>
      <c r="AIP45" s="85"/>
      <c r="AIQ45" s="85"/>
      <c r="AIR45" s="85"/>
      <c r="AIS45" s="85"/>
      <c r="AIT45" s="85"/>
      <c r="AIU45" s="85"/>
      <c r="AIV45" s="85"/>
      <c r="AIW45" s="85"/>
      <c r="AIX45" s="85"/>
      <c r="AIY45" s="85"/>
      <c r="AIZ45" s="85"/>
      <c r="AJA45" s="85"/>
      <c r="AJB45" s="85"/>
      <c r="AJC45" s="85"/>
      <c r="AJD45" s="85"/>
      <c r="AJE45" s="85"/>
      <c r="AJF45" s="85"/>
      <c r="AJG45" s="85"/>
      <c r="AJH45" s="85"/>
      <c r="AJI45" s="85"/>
      <c r="AJJ45" s="85"/>
      <c r="AJK45" s="85"/>
      <c r="AJL45" s="85"/>
      <c r="AJM45" s="85"/>
      <c r="AJN45" s="85"/>
      <c r="AJO45" s="85"/>
      <c r="AJP45" s="85"/>
      <c r="AJQ45" s="85"/>
      <c r="AJR45" s="85"/>
      <c r="AJS45" s="85"/>
      <c r="AJT45" s="85"/>
      <c r="AJU45" s="85"/>
      <c r="AJV45" s="85"/>
      <c r="AJW45" s="85"/>
      <c r="AJX45" s="85"/>
      <c r="AJY45" s="85"/>
      <c r="AJZ45" s="85"/>
      <c r="AKA45" s="85"/>
      <c r="AKB45" s="85"/>
      <c r="AKC45" s="85"/>
      <c r="AKD45" s="85"/>
      <c r="AKE45" s="85"/>
      <c r="AKF45" s="85"/>
      <c r="AKG45" s="85"/>
      <c r="AKH45" s="85"/>
      <c r="AKI45" s="85"/>
      <c r="AKJ45" s="85"/>
      <c r="AKK45" s="85"/>
      <c r="AKL45" s="85"/>
      <c r="AKM45" s="85"/>
      <c r="AKN45" s="85"/>
      <c r="AKO45" s="85"/>
      <c r="AKP45" s="85"/>
      <c r="AKQ45" s="85"/>
      <c r="AKR45" s="85"/>
      <c r="AKS45" s="85"/>
      <c r="AKT45" s="85"/>
      <c r="AKU45" s="85"/>
      <c r="AKV45" s="85"/>
      <c r="AKW45" s="85"/>
      <c r="AKX45" s="85"/>
      <c r="AKY45" s="85"/>
      <c r="AKZ45" s="85"/>
      <c r="ALA45" s="85"/>
      <c r="ALB45" s="85"/>
      <c r="ALC45" s="85"/>
      <c r="ALD45" s="85"/>
      <c r="ALE45" s="85"/>
      <c r="ALF45" s="85"/>
      <c r="ALG45" s="85"/>
      <c r="ALH45" s="85"/>
      <c r="ALI45" s="85"/>
      <c r="ALJ45" s="85"/>
      <c r="ALK45" s="85"/>
      <c r="ALL45" s="85"/>
      <c r="ALM45" s="85"/>
      <c r="ALN45" s="85"/>
      <c r="ALO45" s="85"/>
      <c r="ALP45" s="85"/>
      <c r="ALQ45" s="85"/>
      <c r="ALR45" s="85"/>
      <c r="ALS45" s="85"/>
      <c r="ALT45" s="85"/>
      <c r="ALU45" s="85"/>
      <c r="ALV45" s="85"/>
      <c r="ALW45" s="85"/>
      <c r="ALX45" s="85"/>
      <c r="ALY45" s="85"/>
      <c r="ALZ45" s="85"/>
      <c r="AMA45" s="85"/>
      <c r="AMB45" s="85"/>
      <c r="AMC45" s="85"/>
      <c r="AMD45" s="85"/>
      <c r="AME45" s="85"/>
      <c r="AMF45" s="85"/>
      <c r="AMG45" s="85"/>
      <c r="AMH45" s="85"/>
      <c r="AMI45" s="85"/>
      <c r="AMJ45" s="85"/>
      <c r="AMK45" s="85"/>
      <c r="AML45" s="85"/>
      <c r="AMM45" s="85"/>
    </row>
    <row r="46" spans="1:1027" s="2" customFormat="1" ht="50.1" hidden="1" customHeight="1">
      <c r="A46" s="25"/>
      <c r="B46" s="15"/>
      <c r="C46" s="100" t="s">
        <v>55</v>
      </c>
      <c r="D46" s="100"/>
      <c r="E46" s="100"/>
      <c r="F46" s="24"/>
      <c r="G46" s="24"/>
      <c r="H46" s="24"/>
      <c r="I46" s="44">
        <f>Z44</f>
        <v>54278</v>
      </c>
      <c r="J46" s="27" t="s">
        <v>56</v>
      </c>
      <c r="K46" s="45"/>
      <c r="L46" s="45"/>
      <c r="M46" s="15"/>
      <c r="N46" s="23"/>
      <c r="O46" s="15"/>
      <c r="P46" s="23"/>
      <c r="Q46" s="62"/>
      <c r="R46" s="15"/>
      <c r="S46" s="15"/>
      <c r="T46" s="15"/>
      <c r="U46" s="15"/>
      <c r="V46" s="15"/>
      <c r="W46" s="15"/>
      <c r="X46" s="15"/>
      <c r="Y46" s="69"/>
      <c r="Z46" s="69"/>
      <c r="AA46" s="15"/>
      <c r="AB46" s="23"/>
      <c r="AC46" s="15"/>
      <c r="AD46" s="38"/>
      <c r="AE46" s="17"/>
      <c r="AF46" s="38"/>
      <c r="AG46" s="38"/>
      <c r="AH46" s="38"/>
      <c r="AI46" s="94"/>
      <c r="AJ46" s="95"/>
      <c r="AK46" s="93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  <c r="FL46" s="85"/>
      <c r="FM46" s="85"/>
      <c r="FN46" s="85"/>
      <c r="FO46" s="85"/>
      <c r="FP46" s="85"/>
      <c r="FQ46" s="85"/>
      <c r="FR46" s="85"/>
      <c r="FS46" s="85"/>
      <c r="FT46" s="85"/>
      <c r="FU46" s="85"/>
      <c r="FV46" s="85"/>
      <c r="FW46" s="85"/>
      <c r="FX46" s="85"/>
      <c r="FY46" s="85"/>
      <c r="FZ46" s="85"/>
      <c r="GA46" s="85"/>
      <c r="GB46" s="85"/>
      <c r="GC46" s="85"/>
      <c r="GD46" s="85"/>
      <c r="GE46" s="85"/>
      <c r="GF46" s="85"/>
      <c r="GG46" s="85"/>
      <c r="GH46" s="85"/>
      <c r="GI46" s="85"/>
      <c r="GJ46" s="85"/>
      <c r="GK46" s="85"/>
      <c r="GL46" s="85"/>
      <c r="GM46" s="85"/>
      <c r="GN46" s="85"/>
      <c r="GO46" s="85"/>
      <c r="GP46" s="85"/>
      <c r="GQ46" s="85"/>
      <c r="GR46" s="85"/>
      <c r="GS46" s="85"/>
      <c r="GT46" s="85"/>
      <c r="GU46" s="85"/>
      <c r="GV46" s="85"/>
      <c r="GW46" s="85"/>
      <c r="GX46" s="85"/>
      <c r="GY46" s="85"/>
      <c r="GZ46" s="85"/>
      <c r="HA46" s="85"/>
      <c r="HB46" s="85"/>
      <c r="HC46" s="85"/>
      <c r="HD46" s="85"/>
      <c r="HE46" s="85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85"/>
      <c r="HY46" s="85"/>
      <c r="HZ46" s="85"/>
      <c r="IA46" s="85"/>
      <c r="IB46" s="85"/>
      <c r="IC46" s="85"/>
      <c r="ID46" s="85"/>
      <c r="IE46" s="85"/>
      <c r="IF46" s="85"/>
      <c r="IG46" s="85"/>
      <c r="IH46" s="85"/>
      <c r="II46" s="85"/>
      <c r="IJ46" s="85"/>
      <c r="IK46" s="85"/>
      <c r="IL46" s="85"/>
      <c r="IM46" s="85"/>
      <c r="IN46" s="85"/>
      <c r="IO46" s="85"/>
      <c r="IP46" s="85"/>
      <c r="IQ46" s="85"/>
      <c r="IR46" s="85"/>
      <c r="IS46" s="85"/>
      <c r="IT46" s="85"/>
      <c r="IU46" s="85"/>
      <c r="IV46" s="85"/>
      <c r="IW46" s="85"/>
      <c r="IX46" s="85"/>
      <c r="IY46" s="85"/>
      <c r="IZ46" s="85"/>
      <c r="JA46" s="85"/>
      <c r="JB46" s="85"/>
      <c r="JC46" s="85"/>
      <c r="JD46" s="85"/>
      <c r="JE46" s="85"/>
      <c r="JF46" s="85"/>
      <c r="JG46" s="85"/>
      <c r="JH46" s="85"/>
      <c r="JI46" s="85"/>
      <c r="JJ46" s="85"/>
      <c r="JK46" s="85"/>
      <c r="JL46" s="85"/>
      <c r="JM46" s="85"/>
      <c r="JN46" s="85"/>
      <c r="JO46" s="85"/>
      <c r="JP46" s="85"/>
      <c r="JQ46" s="85"/>
      <c r="JR46" s="85"/>
      <c r="JS46" s="85"/>
      <c r="JT46" s="85"/>
      <c r="JU46" s="85"/>
      <c r="JV46" s="85"/>
      <c r="JW46" s="85"/>
      <c r="JX46" s="85"/>
      <c r="JY46" s="85"/>
      <c r="JZ46" s="85"/>
      <c r="KA46" s="85"/>
      <c r="KB46" s="85"/>
      <c r="KC46" s="85"/>
      <c r="KD46" s="85"/>
      <c r="KE46" s="85"/>
      <c r="KF46" s="85"/>
      <c r="KG46" s="85"/>
      <c r="KH46" s="85"/>
      <c r="KI46" s="85"/>
      <c r="KJ46" s="85"/>
      <c r="KK46" s="85"/>
      <c r="KL46" s="85"/>
      <c r="KM46" s="85"/>
      <c r="KN46" s="85"/>
      <c r="KO46" s="85"/>
      <c r="KP46" s="85"/>
      <c r="KQ46" s="85"/>
      <c r="KR46" s="85"/>
      <c r="KS46" s="85"/>
      <c r="KT46" s="85"/>
      <c r="KU46" s="85"/>
      <c r="KV46" s="85"/>
      <c r="KW46" s="85"/>
      <c r="KX46" s="85"/>
      <c r="KY46" s="85"/>
      <c r="KZ46" s="85"/>
      <c r="LA46" s="85"/>
      <c r="LB46" s="85"/>
      <c r="LC46" s="85"/>
      <c r="LD46" s="85"/>
      <c r="LE46" s="85"/>
      <c r="LF46" s="85"/>
      <c r="LG46" s="85"/>
      <c r="LH46" s="85"/>
      <c r="LI46" s="85"/>
      <c r="LJ46" s="85"/>
      <c r="LK46" s="85"/>
      <c r="LL46" s="85"/>
      <c r="LM46" s="85"/>
      <c r="LN46" s="85"/>
      <c r="LO46" s="85"/>
      <c r="LP46" s="85"/>
      <c r="LQ46" s="85"/>
      <c r="LR46" s="85"/>
      <c r="LS46" s="85"/>
      <c r="LT46" s="85"/>
      <c r="LU46" s="85"/>
      <c r="LV46" s="85"/>
      <c r="LW46" s="85"/>
      <c r="LX46" s="85"/>
      <c r="LY46" s="85"/>
      <c r="LZ46" s="85"/>
      <c r="MA46" s="85"/>
      <c r="MB46" s="85"/>
      <c r="MC46" s="85"/>
      <c r="MD46" s="85"/>
      <c r="ME46" s="85"/>
      <c r="MF46" s="85"/>
      <c r="MG46" s="85"/>
      <c r="MH46" s="85"/>
      <c r="MI46" s="85"/>
      <c r="MJ46" s="85"/>
      <c r="MK46" s="85"/>
      <c r="ML46" s="85"/>
      <c r="MM46" s="85"/>
      <c r="MN46" s="85"/>
      <c r="MO46" s="85"/>
      <c r="MP46" s="85"/>
      <c r="MQ46" s="85"/>
      <c r="MR46" s="85"/>
      <c r="MS46" s="85"/>
      <c r="MT46" s="85"/>
      <c r="MU46" s="85"/>
      <c r="MV46" s="85"/>
      <c r="MW46" s="85"/>
      <c r="MX46" s="85"/>
      <c r="MY46" s="85"/>
      <c r="MZ46" s="85"/>
      <c r="NA46" s="85"/>
      <c r="NB46" s="85"/>
      <c r="NC46" s="85"/>
      <c r="ND46" s="85"/>
      <c r="NE46" s="85"/>
      <c r="NF46" s="85"/>
      <c r="NG46" s="85"/>
      <c r="NH46" s="85"/>
      <c r="NI46" s="85"/>
      <c r="NJ46" s="85"/>
      <c r="NK46" s="85"/>
      <c r="NL46" s="85"/>
      <c r="NM46" s="85"/>
      <c r="NN46" s="85"/>
      <c r="NO46" s="85"/>
      <c r="NP46" s="85"/>
      <c r="NQ46" s="85"/>
      <c r="NR46" s="85"/>
      <c r="NS46" s="85"/>
      <c r="NT46" s="85"/>
      <c r="NU46" s="85"/>
      <c r="NV46" s="85"/>
      <c r="NW46" s="85"/>
      <c r="NX46" s="85"/>
      <c r="NY46" s="85"/>
      <c r="NZ46" s="85"/>
      <c r="OA46" s="85"/>
      <c r="OB46" s="85"/>
      <c r="OC46" s="85"/>
      <c r="OD46" s="85"/>
      <c r="OE46" s="85"/>
      <c r="OF46" s="85"/>
      <c r="OG46" s="85"/>
      <c r="OH46" s="85"/>
      <c r="OI46" s="85"/>
      <c r="OJ46" s="85"/>
      <c r="OK46" s="85"/>
      <c r="OL46" s="85"/>
      <c r="OM46" s="85"/>
      <c r="ON46" s="85"/>
      <c r="OO46" s="85"/>
      <c r="OP46" s="85"/>
      <c r="OQ46" s="85"/>
      <c r="OR46" s="85"/>
      <c r="OS46" s="85"/>
      <c r="OT46" s="85"/>
      <c r="OU46" s="85"/>
      <c r="OV46" s="85"/>
      <c r="OW46" s="85"/>
      <c r="OX46" s="85"/>
      <c r="OY46" s="85"/>
      <c r="OZ46" s="85"/>
      <c r="PA46" s="85"/>
      <c r="PB46" s="85"/>
      <c r="PC46" s="85"/>
      <c r="PD46" s="85"/>
      <c r="PE46" s="85"/>
      <c r="PF46" s="85"/>
      <c r="PG46" s="85"/>
      <c r="PH46" s="85"/>
      <c r="PI46" s="85"/>
      <c r="PJ46" s="85"/>
      <c r="PK46" s="85"/>
      <c r="PL46" s="85"/>
      <c r="PM46" s="85"/>
      <c r="PN46" s="85"/>
      <c r="PO46" s="85"/>
      <c r="PP46" s="85"/>
      <c r="PQ46" s="85"/>
      <c r="PR46" s="85"/>
      <c r="PS46" s="85"/>
      <c r="PT46" s="85"/>
      <c r="PU46" s="85"/>
      <c r="PV46" s="85"/>
      <c r="PW46" s="85"/>
      <c r="PX46" s="85"/>
      <c r="PY46" s="85"/>
      <c r="PZ46" s="85"/>
      <c r="QA46" s="85"/>
      <c r="QB46" s="85"/>
      <c r="QC46" s="85"/>
      <c r="QD46" s="85"/>
      <c r="QE46" s="85"/>
      <c r="QF46" s="85"/>
      <c r="QG46" s="85"/>
      <c r="QH46" s="85"/>
      <c r="QI46" s="85"/>
      <c r="QJ46" s="85"/>
      <c r="QK46" s="85"/>
      <c r="QL46" s="85"/>
      <c r="QM46" s="85"/>
      <c r="QN46" s="85"/>
      <c r="QO46" s="85"/>
      <c r="QP46" s="85"/>
      <c r="QQ46" s="85"/>
      <c r="QR46" s="85"/>
      <c r="QS46" s="85"/>
      <c r="QT46" s="85"/>
      <c r="QU46" s="85"/>
      <c r="QV46" s="85"/>
      <c r="QW46" s="85"/>
      <c r="QX46" s="85"/>
      <c r="QY46" s="85"/>
      <c r="QZ46" s="85"/>
      <c r="RA46" s="85"/>
      <c r="RB46" s="85"/>
      <c r="RC46" s="85"/>
      <c r="RD46" s="85"/>
      <c r="RE46" s="85"/>
      <c r="RF46" s="85"/>
      <c r="RG46" s="85"/>
      <c r="RH46" s="85"/>
      <c r="RI46" s="85"/>
      <c r="RJ46" s="85"/>
      <c r="RK46" s="85"/>
      <c r="RL46" s="85"/>
      <c r="RM46" s="85"/>
      <c r="RN46" s="85"/>
      <c r="RO46" s="85"/>
      <c r="RP46" s="85"/>
      <c r="RQ46" s="85"/>
      <c r="RR46" s="85"/>
      <c r="RS46" s="85"/>
      <c r="RT46" s="85"/>
      <c r="RU46" s="85"/>
      <c r="RV46" s="85"/>
      <c r="RW46" s="85"/>
      <c r="RX46" s="85"/>
      <c r="RY46" s="85"/>
      <c r="RZ46" s="85"/>
      <c r="SA46" s="85"/>
      <c r="SB46" s="85"/>
      <c r="SC46" s="85"/>
      <c r="SD46" s="85"/>
      <c r="SE46" s="85"/>
      <c r="SF46" s="85"/>
      <c r="SG46" s="85"/>
      <c r="SH46" s="85"/>
      <c r="SI46" s="85"/>
      <c r="SJ46" s="85"/>
      <c r="SK46" s="85"/>
      <c r="SL46" s="85"/>
      <c r="SM46" s="85"/>
      <c r="SN46" s="85"/>
      <c r="SO46" s="85"/>
      <c r="SP46" s="85"/>
      <c r="SQ46" s="85"/>
      <c r="SR46" s="85"/>
      <c r="SS46" s="85"/>
      <c r="ST46" s="85"/>
      <c r="SU46" s="85"/>
      <c r="SV46" s="85"/>
      <c r="SW46" s="85"/>
      <c r="SX46" s="85"/>
      <c r="SY46" s="85"/>
      <c r="SZ46" s="85"/>
      <c r="TA46" s="85"/>
      <c r="TB46" s="85"/>
      <c r="TC46" s="85"/>
      <c r="TD46" s="85"/>
      <c r="TE46" s="85"/>
      <c r="TF46" s="85"/>
      <c r="TG46" s="85"/>
      <c r="TH46" s="85"/>
      <c r="TI46" s="85"/>
      <c r="TJ46" s="85"/>
      <c r="TK46" s="85"/>
      <c r="TL46" s="85"/>
      <c r="TM46" s="85"/>
      <c r="TN46" s="85"/>
      <c r="TO46" s="85"/>
      <c r="TP46" s="85"/>
      <c r="TQ46" s="85"/>
      <c r="TR46" s="85"/>
      <c r="TS46" s="85"/>
      <c r="TT46" s="85"/>
      <c r="TU46" s="85"/>
      <c r="TV46" s="85"/>
      <c r="TW46" s="85"/>
      <c r="TX46" s="85"/>
      <c r="TY46" s="85"/>
      <c r="TZ46" s="85"/>
      <c r="UA46" s="85"/>
      <c r="UB46" s="85"/>
      <c r="UC46" s="85"/>
      <c r="UD46" s="85"/>
      <c r="UE46" s="85"/>
      <c r="UF46" s="85"/>
      <c r="UG46" s="85"/>
      <c r="UH46" s="85"/>
      <c r="UI46" s="85"/>
      <c r="UJ46" s="85"/>
      <c r="UK46" s="85"/>
      <c r="UL46" s="85"/>
      <c r="UM46" s="85"/>
      <c r="UN46" s="85"/>
      <c r="UO46" s="85"/>
      <c r="UP46" s="85"/>
      <c r="UQ46" s="85"/>
      <c r="UR46" s="85"/>
      <c r="US46" s="85"/>
      <c r="UT46" s="85"/>
      <c r="UU46" s="85"/>
      <c r="UV46" s="85"/>
      <c r="UW46" s="85"/>
      <c r="UX46" s="85"/>
      <c r="UY46" s="85"/>
      <c r="UZ46" s="85"/>
      <c r="VA46" s="85"/>
      <c r="VB46" s="85"/>
      <c r="VC46" s="85"/>
      <c r="VD46" s="85"/>
      <c r="VE46" s="85"/>
      <c r="VF46" s="85"/>
      <c r="VG46" s="85"/>
      <c r="VH46" s="85"/>
      <c r="VI46" s="85"/>
      <c r="VJ46" s="85"/>
      <c r="VK46" s="85"/>
      <c r="VL46" s="85"/>
      <c r="VM46" s="85"/>
      <c r="VN46" s="85"/>
      <c r="VO46" s="85"/>
      <c r="VP46" s="85"/>
      <c r="VQ46" s="85"/>
      <c r="VR46" s="85"/>
      <c r="VS46" s="85"/>
      <c r="VT46" s="85"/>
      <c r="VU46" s="85"/>
      <c r="VV46" s="85"/>
      <c r="VW46" s="85"/>
      <c r="VX46" s="85"/>
      <c r="VY46" s="85"/>
      <c r="VZ46" s="85"/>
      <c r="WA46" s="85"/>
      <c r="WB46" s="85"/>
      <c r="WC46" s="85"/>
      <c r="WD46" s="85"/>
      <c r="WE46" s="85"/>
      <c r="WF46" s="85"/>
      <c r="WG46" s="85"/>
      <c r="WH46" s="85"/>
      <c r="WI46" s="85"/>
      <c r="WJ46" s="85"/>
      <c r="WK46" s="85"/>
      <c r="WL46" s="85"/>
      <c r="WM46" s="85"/>
      <c r="WN46" s="85"/>
      <c r="WO46" s="85"/>
      <c r="WP46" s="85"/>
      <c r="WQ46" s="85"/>
      <c r="WR46" s="85"/>
      <c r="WS46" s="85"/>
      <c r="WT46" s="85"/>
      <c r="WU46" s="85"/>
      <c r="WV46" s="85"/>
      <c r="WW46" s="85"/>
      <c r="WX46" s="85"/>
      <c r="WY46" s="85"/>
      <c r="WZ46" s="85"/>
      <c r="XA46" s="85"/>
      <c r="XB46" s="85"/>
      <c r="XC46" s="85"/>
      <c r="XD46" s="85"/>
      <c r="XE46" s="85"/>
      <c r="XF46" s="85"/>
      <c r="XG46" s="85"/>
      <c r="XH46" s="85"/>
      <c r="XI46" s="85"/>
      <c r="XJ46" s="85"/>
      <c r="XK46" s="85"/>
      <c r="XL46" s="85"/>
      <c r="XM46" s="85"/>
      <c r="XN46" s="85"/>
      <c r="XO46" s="85"/>
      <c r="XP46" s="85"/>
      <c r="XQ46" s="85"/>
      <c r="XR46" s="85"/>
      <c r="XS46" s="85"/>
      <c r="XT46" s="85"/>
      <c r="XU46" s="85"/>
      <c r="XV46" s="85"/>
      <c r="XW46" s="85"/>
      <c r="XX46" s="85"/>
      <c r="XY46" s="85"/>
      <c r="XZ46" s="85"/>
      <c r="YA46" s="85"/>
      <c r="YB46" s="85"/>
      <c r="YC46" s="85"/>
      <c r="YD46" s="85"/>
      <c r="YE46" s="85"/>
      <c r="YF46" s="85"/>
      <c r="YG46" s="85"/>
      <c r="YH46" s="85"/>
      <c r="YI46" s="85"/>
      <c r="YJ46" s="85"/>
      <c r="YK46" s="85"/>
      <c r="YL46" s="85"/>
      <c r="YM46" s="85"/>
      <c r="YN46" s="85"/>
      <c r="YO46" s="85"/>
      <c r="YP46" s="85"/>
      <c r="YQ46" s="85"/>
      <c r="YR46" s="85"/>
      <c r="YS46" s="85"/>
      <c r="YT46" s="85"/>
      <c r="YU46" s="85"/>
      <c r="YV46" s="85"/>
      <c r="YW46" s="85"/>
      <c r="YX46" s="85"/>
      <c r="YY46" s="85"/>
      <c r="YZ46" s="85"/>
      <c r="ZA46" s="85"/>
      <c r="ZB46" s="85"/>
      <c r="ZC46" s="85"/>
      <c r="ZD46" s="85"/>
      <c r="ZE46" s="85"/>
      <c r="ZF46" s="85"/>
      <c r="ZG46" s="85"/>
      <c r="ZH46" s="85"/>
      <c r="ZI46" s="85"/>
      <c r="ZJ46" s="85"/>
      <c r="ZK46" s="85"/>
      <c r="ZL46" s="85"/>
      <c r="ZM46" s="85"/>
      <c r="ZN46" s="85"/>
      <c r="ZO46" s="85"/>
      <c r="ZP46" s="85"/>
      <c r="ZQ46" s="85"/>
      <c r="ZR46" s="85"/>
      <c r="ZS46" s="85"/>
      <c r="ZT46" s="85"/>
      <c r="ZU46" s="85"/>
      <c r="ZV46" s="85"/>
      <c r="ZW46" s="85"/>
      <c r="ZX46" s="85"/>
      <c r="ZY46" s="85"/>
      <c r="ZZ46" s="85"/>
      <c r="AAA46" s="85"/>
      <c r="AAB46" s="85"/>
      <c r="AAC46" s="85"/>
      <c r="AAD46" s="85"/>
      <c r="AAE46" s="85"/>
      <c r="AAF46" s="85"/>
      <c r="AAG46" s="85"/>
      <c r="AAH46" s="85"/>
      <c r="AAI46" s="85"/>
      <c r="AAJ46" s="85"/>
      <c r="AAK46" s="85"/>
      <c r="AAL46" s="85"/>
      <c r="AAM46" s="85"/>
      <c r="AAN46" s="85"/>
      <c r="AAO46" s="85"/>
      <c r="AAP46" s="85"/>
      <c r="AAQ46" s="85"/>
      <c r="AAR46" s="85"/>
      <c r="AAS46" s="85"/>
      <c r="AAT46" s="85"/>
      <c r="AAU46" s="85"/>
      <c r="AAV46" s="85"/>
      <c r="AAW46" s="85"/>
      <c r="AAX46" s="85"/>
      <c r="AAY46" s="85"/>
      <c r="AAZ46" s="85"/>
      <c r="ABA46" s="85"/>
      <c r="ABB46" s="85"/>
      <c r="ABC46" s="85"/>
      <c r="ABD46" s="85"/>
      <c r="ABE46" s="85"/>
      <c r="ABF46" s="85"/>
      <c r="ABG46" s="85"/>
      <c r="ABH46" s="85"/>
      <c r="ABI46" s="85"/>
      <c r="ABJ46" s="85"/>
      <c r="ABK46" s="85"/>
      <c r="ABL46" s="85"/>
      <c r="ABM46" s="85"/>
      <c r="ABN46" s="85"/>
      <c r="ABO46" s="85"/>
      <c r="ABP46" s="85"/>
      <c r="ABQ46" s="85"/>
      <c r="ABR46" s="85"/>
      <c r="ABS46" s="85"/>
      <c r="ABT46" s="85"/>
      <c r="ABU46" s="85"/>
      <c r="ABV46" s="85"/>
      <c r="ABW46" s="85"/>
      <c r="ABX46" s="85"/>
      <c r="ABY46" s="85"/>
      <c r="ABZ46" s="85"/>
      <c r="ACA46" s="85"/>
      <c r="ACB46" s="85"/>
      <c r="ACC46" s="85"/>
      <c r="ACD46" s="85"/>
      <c r="ACE46" s="85"/>
      <c r="ACF46" s="85"/>
      <c r="ACG46" s="85"/>
      <c r="ACH46" s="85"/>
      <c r="ACI46" s="85"/>
      <c r="ACJ46" s="85"/>
      <c r="ACK46" s="85"/>
      <c r="ACL46" s="85"/>
      <c r="ACM46" s="85"/>
      <c r="ACN46" s="85"/>
      <c r="ACO46" s="85"/>
      <c r="ACP46" s="85"/>
      <c r="ACQ46" s="85"/>
      <c r="ACR46" s="85"/>
      <c r="ACS46" s="85"/>
      <c r="ACT46" s="85"/>
      <c r="ACU46" s="85"/>
      <c r="ACV46" s="85"/>
      <c r="ACW46" s="85"/>
      <c r="ACX46" s="85"/>
      <c r="ACY46" s="85"/>
      <c r="ACZ46" s="85"/>
      <c r="ADA46" s="85"/>
      <c r="ADB46" s="85"/>
      <c r="ADC46" s="85"/>
      <c r="ADD46" s="85"/>
      <c r="ADE46" s="85"/>
      <c r="ADF46" s="85"/>
      <c r="ADG46" s="85"/>
      <c r="ADH46" s="85"/>
      <c r="ADI46" s="85"/>
      <c r="ADJ46" s="85"/>
      <c r="ADK46" s="85"/>
      <c r="ADL46" s="85"/>
      <c r="ADM46" s="85"/>
      <c r="ADN46" s="85"/>
      <c r="ADO46" s="85"/>
      <c r="ADP46" s="85"/>
      <c r="ADQ46" s="85"/>
      <c r="ADR46" s="85"/>
      <c r="ADS46" s="85"/>
      <c r="ADT46" s="85"/>
      <c r="ADU46" s="85"/>
      <c r="ADV46" s="85"/>
      <c r="ADW46" s="85"/>
      <c r="ADX46" s="85"/>
      <c r="ADY46" s="85"/>
      <c r="ADZ46" s="85"/>
      <c r="AEA46" s="85"/>
      <c r="AEB46" s="85"/>
      <c r="AEC46" s="85"/>
      <c r="AED46" s="85"/>
      <c r="AEE46" s="85"/>
      <c r="AEF46" s="85"/>
      <c r="AEG46" s="85"/>
      <c r="AEH46" s="85"/>
      <c r="AEI46" s="85"/>
      <c r="AEJ46" s="85"/>
      <c r="AEK46" s="85"/>
      <c r="AEL46" s="85"/>
      <c r="AEM46" s="85"/>
      <c r="AEN46" s="85"/>
      <c r="AEO46" s="85"/>
      <c r="AEP46" s="85"/>
      <c r="AEQ46" s="85"/>
      <c r="AER46" s="85"/>
      <c r="AES46" s="85"/>
      <c r="AET46" s="85"/>
      <c r="AEU46" s="85"/>
      <c r="AEV46" s="85"/>
      <c r="AEW46" s="85"/>
      <c r="AEX46" s="85"/>
      <c r="AEY46" s="85"/>
      <c r="AEZ46" s="85"/>
      <c r="AFA46" s="85"/>
      <c r="AFB46" s="85"/>
      <c r="AFC46" s="85"/>
      <c r="AFD46" s="85"/>
      <c r="AFE46" s="85"/>
      <c r="AFF46" s="85"/>
      <c r="AFG46" s="85"/>
      <c r="AFH46" s="85"/>
      <c r="AFI46" s="85"/>
      <c r="AFJ46" s="85"/>
      <c r="AFK46" s="85"/>
      <c r="AFL46" s="85"/>
      <c r="AFM46" s="85"/>
      <c r="AFN46" s="85"/>
      <c r="AFO46" s="85"/>
      <c r="AFP46" s="85"/>
      <c r="AFQ46" s="85"/>
      <c r="AFR46" s="85"/>
      <c r="AFS46" s="85"/>
      <c r="AFT46" s="85"/>
      <c r="AFU46" s="85"/>
      <c r="AFV46" s="85"/>
      <c r="AFW46" s="85"/>
      <c r="AFX46" s="85"/>
      <c r="AFY46" s="85"/>
      <c r="AFZ46" s="85"/>
      <c r="AGA46" s="85"/>
      <c r="AGB46" s="85"/>
      <c r="AGC46" s="85"/>
      <c r="AGD46" s="85"/>
      <c r="AGE46" s="85"/>
      <c r="AGF46" s="85"/>
      <c r="AGG46" s="85"/>
      <c r="AGH46" s="85"/>
      <c r="AGI46" s="85"/>
      <c r="AGJ46" s="85"/>
      <c r="AGK46" s="85"/>
      <c r="AGL46" s="85"/>
      <c r="AGM46" s="85"/>
      <c r="AGN46" s="85"/>
      <c r="AGO46" s="85"/>
      <c r="AGP46" s="85"/>
      <c r="AGQ46" s="85"/>
      <c r="AGR46" s="85"/>
      <c r="AGS46" s="85"/>
      <c r="AGT46" s="85"/>
      <c r="AGU46" s="85"/>
      <c r="AGV46" s="85"/>
      <c r="AGW46" s="85"/>
      <c r="AGX46" s="85"/>
      <c r="AGY46" s="85"/>
      <c r="AGZ46" s="85"/>
      <c r="AHA46" s="85"/>
      <c r="AHB46" s="85"/>
      <c r="AHC46" s="85"/>
      <c r="AHD46" s="85"/>
      <c r="AHE46" s="85"/>
      <c r="AHF46" s="85"/>
      <c r="AHG46" s="85"/>
      <c r="AHH46" s="85"/>
      <c r="AHI46" s="85"/>
      <c r="AHJ46" s="85"/>
      <c r="AHK46" s="85"/>
      <c r="AHL46" s="85"/>
      <c r="AHM46" s="85"/>
      <c r="AHN46" s="85"/>
      <c r="AHO46" s="85"/>
      <c r="AHP46" s="85"/>
      <c r="AHQ46" s="85"/>
      <c r="AHR46" s="85"/>
      <c r="AHS46" s="85"/>
      <c r="AHT46" s="85"/>
      <c r="AHU46" s="85"/>
      <c r="AHV46" s="85"/>
      <c r="AHW46" s="85"/>
      <c r="AHX46" s="85"/>
      <c r="AHY46" s="85"/>
      <c r="AHZ46" s="85"/>
      <c r="AIA46" s="85"/>
      <c r="AIB46" s="85"/>
      <c r="AIC46" s="85"/>
      <c r="AID46" s="85"/>
      <c r="AIE46" s="85"/>
      <c r="AIF46" s="85"/>
      <c r="AIG46" s="85"/>
      <c r="AIH46" s="85"/>
      <c r="AII46" s="85"/>
      <c r="AIJ46" s="85"/>
      <c r="AIK46" s="85"/>
      <c r="AIL46" s="85"/>
      <c r="AIM46" s="85"/>
      <c r="AIN46" s="85"/>
      <c r="AIO46" s="85"/>
      <c r="AIP46" s="85"/>
      <c r="AIQ46" s="85"/>
      <c r="AIR46" s="85"/>
      <c r="AIS46" s="85"/>
      <c r="AIT46" s="85"/>
      <c r="AIU46" s="85"/>
      <c r="AIV46" s="85"/>
      <c r="AIW46" s="85"/>
      <c r="AIX46" s="85"/>
      <c r="AIY46" s="85"/>
      <c r="AIZ46" s="85"/>
      <c r="AJA46" s="85"/>
      <c r="AJB46" s="85"/>
      <c r="AJC46" s="85"/>
      <c r="AJD46" s="85"/>
      <c r="AJE46" s="85"/>
      <c r="AJF46" s="85"/>
      <c r="AJG46" s="85"/>
      <c r="AJH46" s="85"/>
      <c r="AJI46" s="85"/>
      <c r="AJJ46" s="85"/>
      <c r="AJK46" s="85"/>
      <c r="AJL46" s="85"/>
      <c r="AJM46" s="85"/>
      <c r="AJN46" s="85"/>
      <c r="AJO46" s="85"/>
      <c r="AJP46" s="85"/>
      <c r="AJQ46" s="85"/>
      <c r="AJR46" s="85"/>
      <c r="AJS46" s="85"/>
      <c r="AJT46" s="85"/>
      <c r="AJU46" s="85"/>
      <c r="AJV46" s="85"/>
      <c r="AJW46" s="85"/>
      <c r="AJX46" s="85"/>
      <c r="AJY46" s="85"/>
      <c r="AJZ46" s="85"/>
      <c r="AKA46" s="85"/>
      <c r="AKB46" s="85"/>
      <c r="AKC46" s="85"/>
      <c r="AKD46" s="85"/>
      <c r="AKE46" s="85"/>
      <c r="AKF46" s="85"/>
      <c r="AKG46" s="85"/>
      <c r="AKH46" s="85"/>
      <c r="AKI46" s="85"/>
      <c r="AKJ46" s="85"/>
      <c r="AKK46" s="85"/>
      <c r="AKL46" s="85"/>
      <c r="AKM46" s="85"/>
      <c r="AKN46" s="85"/>
      <c r="AKO46" s="85"/>
      <c r="AKP46" s="85"/>
      <c r="AKQ46" s="85"/>
      <c r="AKR46" s="85"/>
      <c r="AKS46" s="85"/>
      <c r="AKT46" s="85"/>
      <c r="AKU46" s="85"/>
      <c r="AKV46" s="85"/>
      <c r="AKW46" s="85"/>
      <c r="AKX46" s="85"/>
      <c r="AKY46" s="85"/>
      <c r="AKZ46" s="85"/>
      <c r="ALA46" s="85"/>
      <c r="ALB46" s="85"/>
      <c r="ALC46" s="85"/>
      <c r="ALD46" s="85"/>
      <c r="ALE46" s="85"/>
      <c r="ALF46" s="85"/>
      <c r="ALG46" s="85"/>
      <c r="ALH46" s="85"/>
      <c r="ALI46" s="85"/>
      <c r="ALJ46" s="85"/>
      <c r="ALK46" s="85"/>
      <c r="ALL46" s="85"/>
      <c r="ALM46" s="85"/>
      <c r="ALN46" s="85"/>
      <c r="ALO46" s="85"/>
      <c r="ALP46" s="85"/>
      <c r="ALQ46" s="85"/>
      <c r="ALR46" s="85"/>
      <c r="ALS46" s="85"/>
      <c r="ALT46" s="85"/>
      <c r="ALU46" s="85"/>
      <c r="ALV46" s="85"/>
      <c r="ALW46" s="85"/>
      <c r="ALX46" s="85"/>
      <c r="ALY46" s="85"/>
      <c r="ALZ46" s="85"/>
      <c r="AMA46" s="85"/>
      <c r="AMB46" s="85"/>
      <c r="AMC46" s="85"/>
      <c r="AMD46" s="85"/>
      <c r="AME46" s="85"/>
      <c r="AMF46" s="85"/>
      <c r="AMG46" s="85"/>
      <c r="AMH46" s="85"/>
      <c r="AMI46" s="85"/>
      <c r="AMJ46" s="85"/>
      <c r="AMK46" s="85"/>
      <c r="AML46" s="85"/>
      <c r="AMM46" s="85"/>
    </row>
    <row r="47" spans="1:1027" s="2" customFormat="1" ht="50.1" hidden="1" customHeight="1">
      <c r="A47" s="25"/>
      <c r="B47" s="15"/>
      <c r="C47" s="100" t="s">
        <v>57</v>
      </c>
      <c r="D47" s="100"/>
      <c r="E47" s="100"/>
      <c r="F47" s="24"/>
      <c r="G47" s="24"/>
      <c r="H47" s="24"/>
      <c r="I47" s="46">
        <f>3039.5*10.764</f>
        <v>32717.178</v>
      </c>
      <c r="J47" s="27" t="s">
        <v>56</v>
      </c>
      <c r="K47" s="45"/>
      <c r="L47" s="47"/>
      <c r="M47" s="38"/>
      <c r="N47" s="23"/>
      <c r="O47" s="15"/>
      <c r="P47" s="23"/>
      <c r="Q47" s="62"/>
      <c r="R47" s="15"/>
      <c r="S47" s="15"/>
      <c r="T47" s="15"/>
      <c r="U47" s="15"/>
      <c r="V47" s="15"/>
      <c r="W47" s="15"/>
      <c r="X47" s="15"/>
      <c r="Y47" s="69"/>
      <c r="Z47" s="69"/>
      <c r="AA47" s="15"/>
      <c r="AB47" s="23"/>
      <c r="AC47" s="24"/>
      <c r="AD47" s="24"/>
      <c r="AE47" s="24"/>
      <c r="AF47" s="24"/>
      <c r="AG47" s="24"/>
      <c r="AH47" s="24"/>
      <c r="AI47" s="96"/>
      <c r="AJ47" s="96"/>
      <c r="AK47" s="93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  <c r="FL47" s="85"/>
      <c r="FM47" s="85"/>
      <c r="FN47" s="85"/>
      <c r="FO47" s="85"/>
      <c r="FP47" s="85"/>
      <c r="FQ47" s="85"/>
      <c r="FR47" s="85"/>
      <c r="FS47" s="85"/>
      <c r="FT47" s="85"/>
      <c r="FU47" s="85"/>
      <c r="FV47" s="85"/>
      <c r="FW47" s="85"/>
      <c r="FX47" s="85"/>
      <c r="FY47" s="85"/>
      <c r="FZ47" s="85"/>
      <c r="GA47" s="85"/>
      <c r="GB47" s="85"/>
      <c r="GC47" s="85"/>
      <c r="GD47" s="85"/>
      <c r="GE47" s="85"/>
      <c r="GF47" s="85"/>
      <c r="GG47" s="85"/>
      <c r="GH47" s="85"/>
      <c r="GI47" s="85"/>
      <c r="GJ47" s="85"/>
      <c r="GK47" s="85"/>
      <c r="GL47" s="85"/>
      <c r="GM47" s="85"/>
      <c r="GN47" s="85"/>
      <c r="GO47" s="85"/>
      <c r="GP47" s="85"/>
      <c r="GQ47" s="85"/>
      <c r="GR47" s="85"/>
      <c r="GS47" s="85"/>
      <c r="GT47" s="85"/>
      <c r="GU47" s="85"/>
      <c r="GV47" s="85"/>
      <c r="GW47" s="85"/>
      <c r="GX47" s="85"/>
      <c r="GY47" s="85"/>
      <c r="GZ47" s="85"/>
      <c r="HA47" s="85"/>
      <c r="HB47" s="85"/>
      <c r="HC47" s="85"/>
      <c r="HD47" s="85"/>
      <c r="HE47" s="85"/>
      <c r="HF47" s="85"/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85"/>
      <c r="HY47" s="85"/>
      <c r="HZ47" s="85"/>
      <c r="IA47" s="85"/>
      <c r="IB47" s="85"/>
      <c r="IC47" s="85"/>
      <c r="ID47" s="85"/>
      <c r="IE47" s="85"/>
      <c r="IF47" s="85"/>
      <c r="IG47" s="85"/>
      <c r="IH47" s="85"/>
      <c r="II47" s="85"/>
      <c r="IJ47" s="85"/>
      <c r="IK47" s="85"/>
      <c r="IL47" s="85"/>
      <c r="IM47" s="85"/>
      <c r="IN47" s="85"/>
      <c r="IO47" s="85"/>
      <c r="IP47" s="85"/>
      <c r="IQ47" s="85"/>
      <c r="IR47" s="85"/>
      <c r="IS47" s="85"/>
      <c r="IT47" s="85"/>
      <c r="IU47" s="85"/>
      <c r="IV47" s="85"/>
      <c r="IW47" s="85"/>
      <c r="IX47" s="85"/>
      <c r="IY47" s="85"/>
      <c r="IZ47" s="85"/>
      <c r="JA47" s="85"/>
      <c r="JB47" s="85"/>
      <c r="JC47" s="85"/>
      <c r="JD47" s="85"/>
      <c r="JE47" s="85"/>
      <c r="JF47" s="85"/>
      <c r="JG47" s="85"/>
      <c r="JH47" s="85"/>
      <c r="JI47" s="85"/>
      <c r="JJ47" s="85"/>
      <c r="JK47" s="85"/>
      <c r="JL47" s="85"/>
      <c r="JM47" s="85"/>
      <c r="JN47" s="85"/>
      <c r="JO47" s="85"/>
      <c r="JP47" s="85"/>
      <c r="JQ47" s="85"/>
      <c r="JR47" s="85"/>
      <c r="JS47" s="85"/>
      <c r="JT47" s="85"/>
      <c r="JU47" s="85"/>
      <c r="JV47" s="85"/>
      <c r="JW47" s="85"/>
      <c r="JX47" s="85"/>
      <c r="JY47" s="85"/>
      <c r="JZ47" s="85"/>
      <c r="KA47" s="85"/>
      <c r="KB47" s="85"/>
      <c r="KC47" s="85"/>
      <c r="KD47" s="85"/>
      <c r="KE47" s="85"/>
      <c r="KF47" s="85"/>
      <c r="KG47" s="85"/>
      <c r="KH47" s="85"/>
      <c r="KI47" s="85"/>
      <c r="KJ47" s="85"/>
      <c r="KK47" s="85"/>
      <c r="KL47" s="85"/>
      <c r="KM47" s="85"/>
      <c r="KN47" s="85"/>
      <c r="KO47" s="85"/>
      <c r="KP47" s="85"/>
      <c r="KQ47" s="85"/>
      <c r="KR47" s="85"/>
      <c r="KS47" s="85"/>
      <c r="KT47" s="85"/>
      <c r="KU47" s="85"/>
      <c r="KV47" s="85"/>
      <c r="KW47" s="85"/>
      <c r="KX47" s="85"/>
      <c r="KY47" s="85"/>
      <c r="KZ47" s="85"/>
      <c r="LA47" s="85"/>
      <c r="LB47" s="85"/>
      <c r="LC47" s="85"/>
      <c r="LD47" s="85"/>
      <c r="LE47" s="85"/>
      <c r="LF47" s="85"/>
      <c r="LG47" s="85"/>
      <c r="LH47" s="85"/>
      <c r="LI47" s="85"/>
      <c r="LJ47" s="85"/>
      <c r="LK47" s="85"/>
      <c r="LL47" s="85"/>
      <c r="LM47" s="85"/>
      <c r="LN47" s="85"/>
      <c r="LO47" s="85"/>
      <c r="LP47" s="85"/>
      <c r="LQ47" s="85"/>
      <c r="LR47" s="85"/>
      <c r="LS47" s="85"/>
      <c r="LT47" s="85"/>
      <c r="LU47" s="85"/>
      <c r="LV47" s="85"/>
      <c r="LW47" s="85"/>
      <c r="LX47" s="85"/>
      <c r="LY47" s="85"/>
      <c r="LZ47" s="85"/>
      <c r="MA47" s="85"/>
      <c r="MB47" s="85"/>
      <c r="MC47" s="85"/>
      <c r="MD47" s="85"/>
      <c r="ME47" s="85"/>
      <c r="MF47" s="85"/>
      <c r="MG47" s="85"/>
      <c r="MH47" s="85"/>
      <c r="MI47" s="85"/>
      <c r="MJ47" s="85"/>
      <c r="MK47" s="85"/>
      <c r="ML47" s="85"/>
      <c r="MM47" s="85"/>
      <c r="MN47" s="85"/>
      <c r="MO47" s="85"/>
      <c r="MP47" s="85"/>
      <c r="MQ47" s="85"/>
      <c r="MR47" s="85"/>
      <c r="MS47" s="85"/>
      <c r="MT47" s="85"/>
      <c r="MU47" s="85"/>
      <c r="MV47" s="85"/>
      <c r="MW47" s="85"/>
      <c r="MX47" s="85"/>
      <c r="MY47" s="85"/>
      <c r="MZ47" s="85"/>
      <c r="NA47" s="85"/>
      <c r="NB47" s="85"/>
      <c r="NC47" s="85"/>
      <c r="ND47" s="85"/>
      <c r="NE47" s="85"/>
      <c r="NF47" s="85"/>
      <c r="NG47" s="85"/>
      <c r="NH47" s="85"/>
      <c r="NI47" s="85"/>
      <c r="NJ47" s="85"/>
      <c r="NK47" s="85"/>
      <c r="NL47" s="85"/>
      <c r="NM47" s="85"/>
      <c r="NN47" s="85"/>
      <c r="NO47" s="85"/>
      <c r="NP47" s="85"/>
      <c r="NQ47" s="85"/>
      <c r="NR47" s="85"/>
      <c r="NS47" s="85"/>
      <c r="NT47" s="85"/>
      <c r="NU47" s="85"/>
      <c r="NV47" s="85"/>
      <c r="NW47" s="85"/>
      <c r="NX47" s="85"/>
      <c r="NY47" s="85"/>
      <c r="NZ47" s="85"/>
      <c r="OA47" s="85"/>
      <c r="OB47" s="85"/>
      <c r="OC47" s="85"/>
      <c r="OD47" s="85"/>
      <c r="OE47" s="85"/>
      <c r="OF47" s="85"/>
      <c r="OG47" s="85"/>
      <c r="OH47" s="85"/>
      <c r="OI47" s="85"/>
      <c r="OJ47" s="85"/>
      <c r="OK47" s="85"/>
      <c r="OL47" s="85"/>
      <c r="OM47" s="85"/>
      <c r="ON47" s="85"/>
      <c r="OO47" s="85"/>
      <c r="OP47" s="85"/>
      <c r="OQ47" s="85"/>
      <c r="OR47" s="85"/>
      <c r="OS47" s="85"/>
      <c r="OT47" s="85"/>
      <c r="OU47" s="85"/>
      <c r="OV47" s="85"/>
      <c r="OW47" s="85"/>
      <c r="OX47" s="85"/>
      <c r="OY47" s="85"/>
      <c r="OZ47" s="85"/>
      <c r="PA47" s="85"/>
      <c r="PB47" s="85"/>
      <c r="PC47" s="85"/>
      <c r="PD47" s="85"/>
      <c r="PE47" s="85"/>
      <c r="PF47" s="85"/>
      <c r="PG47" s="85"/>
      <c r="PH47" s="85"/>
      <c r="PI47" s="85"/>
      <c r="PJ47" s="85"/>
      <c r="PK47" s="85"/>
      <c r="PL47" s="85"/>
      <c r="PM47" s="85"/>
      <c r="PN47" s="85"/>
      <c r="PO47" s="85"/>
      <c r="PP47" s="85"/>
      <c r="PQ47" s="85"/>
      <c r="PR47" s="85"/>
      <c r="PS47" s="85"/>
      <c r="PT47" s="85"/>
      <c r="PU47" s="85"/>
      <c r="PV47" s="85"/>
      <c r="PW47" s="85"/>
      <c r="PX47" s="85"/>
      <c r="PY47" s="85"/>
      <c r="PZ47" s="85"/>
      <c r="QA47" s="85"/>
      <c r="QB47" s="85"/>
      <c r="QC47" s="85"/>
      <c r="QD47" s="85"/>
      <c r="QE47" s="85"/>
      <c r="QF47" s="85"/>
      <c r="QG47" s="85"/>
      <c r="QH47" s="85"/>
      <c r="QI47" s="85"/>
      <c r="QJ47" s="85"/>
      <c r="QK47" s="85"/>
      <c r="QL47" s="85"/>
      <c r="QM47" s="85"/>
      <c r="QN47" s="85"/>
      <c r="QO47" s="85"/>
      <c r="QP47" s="85"/>
      <c r="QQ47" s="85"/>
      <c r="QR47" s="85"/>
      <c r="QS47" s="85"/>
      <c r="QT47" s="85"/>
      <c r="QU47" s="85"/>
      <c r="QV47" s="85"/>
      <c r="QW47" s="85"/>
      <c r="QX47" s="85"/>
      <c r="QY47" s="85"/>
      <c r="QZ47" s="85"/>
      <c r="RA47" s="85"/>
      <c r="RB47" s="85"/>
      <c r="RC47" s="85"/>
      <c r="RD47" s="85"/>
      <c r="RE47" s="85"/>
      <c r="RF47" s="85"/>
      <c r="RG47" s="85"/>
      <c r="RH47" s="85"/>
      <c r="RI47" s="85"/>
      <c r="RJ47" s="85"/>
      <c r="RK47" s="85"/>
      <c r="RL47" s="85"/>
      <c r="RM47" s="85"/>
      <c r="RN47" s="85"/>
      <c r="RO47" s="85"/>
      <c r="RP47" s="85"/>
      <c r="RQ47" s="85"/>
      <c r="RR47" s="85"/>
      <c r="RS47" s="85"/>
      <c r="RT47" s="85"/>
      <c r="RU47" s="85"/>
      <c r="RV47" s="85"/>
      <c r="RW47" s="85"/>
      <c r="RX47" s="85"/>
      <c r="RY47" s="85"/>
      <c r="RZ47" s="85"/>
      <c r="SA47" s="85"/>
      <c r="SB47" s="85"/>
      <c r="SC47" s="85"/>
      <c r="SD47" s="85"/>
      <c r="SE47" s="85"/>
      <c r="SF47" s="85"/>
      <c r="SG47" s="85"/>
      <c r="SH47" s="85"/>
      <c r="SI47" s="85"/>
      <c r="SJ47" s="85"/>
      <c r="SK47" s="85"/>
      <c r="SL47" s="85"/>
      <c r="SM47" s="85"/>
      <c r="SN47" s="85"/>
      <c r="SO47" s="85"/>
      <c r="SP47" s="85"/>
      <c r="SQ47" s="85"/>
      <c r="SR47" s="85"/>
      <c r="SS47" s="85"/>
      <c r="ST47" s="85"/>
      <c r="SU47" s="85"/>
      <c r="SV47" s="85"/>
      <c r="SW47" s="85"/>
      <c r="SX47" s="85"/>
      <c r="SY47" s="85"/>
      <c r="SZ47" s="85"/>
      <c r="TA47" s="85"/>
      <c r="TB47" s="85"/>
      <c r="TC47" s="85"/>
      <c r="TD47" s="85"/>
      <c r="TE47" s="85"/>
      <c r="TF47" s="85"/>
      <c r="TG47" s="85"/>
      <c r="TH47" s="85"/>
      <c r="TI47" s="85"/>
      <c r="TJ47" s="85"/>
      <c r="TK47" s="85"/>
      <c r="TL47" s="85"/>
      <c r="TM47" s="85"/>
      <c r="TN47" s="85"/>
      <c r="TO47" s="85"/>
      <c r="TP47" s="85"/>
      <c r="TQ47" s="85"/>
      <c r="TR47" s="85"/>
      <c r="TS47" s="85"/>
      <c r="TT47" s="85"/>
      <c r="TU47" s="85"/>
      <c r="TV47" s="85"/>
      <c r="TW47" s="85"/>
      <c r="TX47" s="85"/>
      <c r="TY47" s="85"/>
      <c r="TZ47" s="85"/>
      <c r="UA47" s="85"/>
      <c r="UB47" s="85"/>
      <c r="UC47" s="85"/>
      <c r="UD47" s="85"/>
      <c r="UE47" s="85"/>
      <c r="UF47" s="85"/>
      <c r="UG47" s="85"/>
      <c r="UH47" s="85"/>
      <c r="UI47" s="85"/>
      <c r="UJ47" s="85"/>
      <c r="UK47" s="85"/>
      <c r="UL47" s="85"/>
      <c r="UM47" s="85"/>
      <c r="UN47" s="85"/>
      <c r="UO47" s="85"/>
      <c r="UP47" s="85"/>
      <c r="UQ47" s="85"/>
      <c r="UR47" s="85"/>
      <c r="US47" s="85"/>
      <c r="UT47" s="85"/>
      <c r="UU47" s="85"/>
      <c r="UV47" s="85"/>
      <c r="UW47" s="85"/>
      <c r="UX47" s="85"/>
      <c r="UY47" s="85"/>
      <c r="UZ47" s="85"/>
      <c r="VA47" s="85"/>
      <c r="VB47" s="85"/>
      <c r="VC47" s="85"/>
      <c r="VD47" s="85"/>
      <c r="VE47" s="85"/>
      <c r="VF47" s="85"/>
      <c r="VG47" s="85"/>
      <c r="VH47" s="85"/>
      <c r="VI47" s="85"/>
      <c r="VJ47" s="85"/>
      <c r="VK47" s="85"/>
      <c r="VL47" s="85"/>
      <c r="VM47" s="85"/>
      <c r="VN47" s="85"/>
      <c r="VO47" s="85"/>
      <c r="VP47" s="85"/>
      <c r="VQ47" s="85"/>
      <c r="VR47" s="85"/>
      <c r="VS47" s="85"/>
      <c r="VT47" s="85"/>
      <c r="VU47" s="85"/>
      <c r="VV47" s="85"/>
      <c r="VW47" s="85"/>
      <c r="VX47" s="85"/>
      <c r="VY47" s="85"/>
      <c r="VZ47" s="85"/>
      <c r="WA47" s="85"/>
      <c r="WB47" s="85"/>
      <c r="WC47" s="85"/>
      <c r="WD47" s="85"/>
      <c r="WE47" s="85"/>
      <c r="WF47" s="85"/>
      <c r="WG47" s="85"/>
      <c r="WH47" s="85"/>
      <c r="WI47" s="85"/>
      <c r="WJ47" s="85"/>
      <c r="WK47" s="85"/>
      <c r="WL47" s="85"/>
      <c r="WM47" s="85"/>
      <c r="WN47" s="85"/>
      <c r="WO47" s="85"/>
      <c r="WP47" s="85"/>
      <c r="WQ47" s="85"/>
      <c r="WR47" s="85"/>
      <c r="WS47" s="85"/>
      <c r="WT47" s="85"/>
      <c r="WU47" s="85"/>
      <c r="WV47" s="85"/>
      <c r="WW47" s="85"/>
      <c r="WX47" s="85"/>
      <c r="WY47" s="85"/>
      <c r="WZ47" s="85"/>
      <c r="XA47" s="85"/>
      <c r="XB47" s="85"/>
      <c r="XC47" s="85"/>
      <c r="XD47" s="85"/>
      <c r="XE47" s="85"/>
      <c r="XF47" s="85"/>
      <c r="XG47" s="85"/>
      <c r="XH47" s="85"/>
      <c r="XI47" s="85"/>
      <c r="XJ47" s="85"/>
      <c r="XK47" s="85"/>
      <c r="XL47" s="85"/>
      <c r="XM47" s="85"/>
      <c r="XN47" s="85"/>
      <c r="XO47" s="85"/>
      <c r="XP47" s="85"/>
      <c r="XQ47" s="85"/>
      <c r="XR47" s="85"/>
      <c r="XS47" s="85"/>
      <c r="XT47" s="85"/>
      <c r="XU47" s="85"/>
      <c r="XV47" s="85"/>
      <c r="XW47" s="85"/>
      <c r="XX47" s="85"/>
      <c r="XY47" s="85"/>
      <c r="XZ47" s="85"/>
      <c r="YA47" s="85"/>
      <c r="YB47" s="85"/>
      <c r="YC47" s="85"/>
      <c r="YD47" s="85"/>
      <c r="YE47" s="85"/>
      <c r="YF47" s="85"/>
      <c r="YG47" s="85"/>
      <c r="YH47" s="85"/>
      <c r="YI47" s="85"/>
      <c r="YJ47" s="85"/>
      <c r="YK47" s="85"/>
      <c r="YL47" s="85"/>
      <c r="YM47" s="85"/>
      <c r="YN47" s="85"/>
      <c r="YO47" s="85"/>
      <c r="YP47" s="85"/>
      <c r="YQ47" s="85"/>
      <c r="YR47" s="85"/>
      <c r="YS47" s="85"/>
      <c r="YT47" s="85"/>
      <c r="YU47" s="85"/>
      <c r="YV47" s="85"/>
      <c r="YW47" s="85"/>
      <c r="YX47" s="85"/>
      <c r="YY47" s="85"/>
      <c r="YZ47" s="85"/>
      <c r="ZA47" s="85"/>
      <c r="ZB47" s="85"/>
      <c r="ZC47" s="85"/>
      <c r="ZD47" s="85"/>
      <c r="ZE47" s="85"/>
      <c r="ZF47" s="85"/>
      <c r="ZG47" s="85"/>
      <c r="ZH47" s="85"/>
      <c r="ZI47" s="85"/>
      <c r="ZJ47" s="85"/>
      <c r="ZK47" s="85"/>
      <c r="ZL47" s="85"/>
      <c r="ZM47" s="85"/>
      <c r="ZN47" s="85"/>
      <c r="ZO47" s="85"/>
      <c r="ZP47" s="85"/>
      <c r="ZQ47" s="85"/>
      <c r="ZR47" s="85"/>
      <c r="ZS47" s="85"/>
      <c r="ZT47" s="85"/>
      <c r="ZU47" s="85"/>
      <c r="ZV47" s="85"/>
      <c r="ZW47" s="85"/>
      <c r="ZX47" s="85"/>
      <c r="ZY47" s="85"/>
      <c r="ZZ47" s="85"/>
      <c r="AAA47" s="85"/>
      <c r="AAB47" s="85"/>
      <c r="AAC47" s="85"/>
      <c r="AAD47" s="85"/>
      <c r="AAE47" s="85"/>
      <c r="AAF47" s="85"/>
      <c r="AAG47" s="85"/>
      <c r="AAH47" s="85"/>
      <c r="AAI47" s="85"/>
      <c r="AAJ47" s="85"/>
      <c r="AAK47" s="85"/>
      <c r="AAL47" s="85"/>
      <c r="AAM47" s="85"/>
      <c r="AAN47" s="85"/>
      <c r="AAO47" s="85"/>
      <c r="AAP47" s="85"/>
      <c r="AAQ47" s="85"/>
      <c r="AAR47" s="85"/>
      <c r="AAS47" s="85"/>
      <c r="AAT47" s="85"/>
      <c r="AAU47" s="85"/>
      <c r="AAV47" s="85"/>
      <c r="AAW47" s="85"/>
      <c r="AAX47" s="85"/>
      <c r="AAY47" s="85"/>
      <c r="AAZ47" s="85"/>
      <c r="ABA47" s="85"/>
      <c r="ABB47" s="85"/>
      <c r="ABC47" s="85"/>
      <c r="ABD47" s="85"/>
      <c r="ABE47" s="85"/>
      <c r="ABF47" s="85"/>
      <c r="ABG47" s="85"/>
      <c r="ABH47" s="85"/>
      <c r="ABI47" s="85"/>
      <c r="ABJ47" s="85"/>
      <c r="ABK47" s="85"/>
      <c r="ABL47" s="85"/>
      <c r="ABM47" s="85"/>
      <c r="ABN47" s="85"/>
      <c r="ABO47" s="85"/>
      <c r="ABP47" s="85"/>
      <c r="ABQ47" s="85"/>
      <c r="ABR47" s="85"/>
      <c r="ABS47" s="85"/>
      <c r="ABT47" s="85"/>
      <c r="ABU47" s="85"/>
      <c r="ABV47" s="85"/>
      <c r="ABW47" s="85"/>
      <c r="ABX47" s="85"/>
      <c r="ABY47" s="85"/>
      <c r="ABZ47" s="85"/>
      <c r="ACA47" s="85"/>
      <c r="ACB47" s="85"/>
      <c r="ACC47" s="85"/>
      <c r="ACD47" s="85"/>
      <c r="ACE47" s="85"/>
      <c r="ACF47" s="85"/>
      <c r="ACG47" s="85"/>
      <c r="ACH47" s="85"/>
      <c r="ACI47" s="85"/>
      <c r="ACJ47" s="85"/>
      <c r="ACK47" s="85"/>
      <c r="ACL47" s="85"/>
      <c r="ACM47" s="85"/>
      <c r="ACN47" s="85"/>
      <c r="ACO47" s="85"/>
      <c r="ACP47" s="85"/>
      <c r="ACQ47" s="85"/>
      <c r="ACR47" s="85"/>
      <c r="ACS47" s="85"/>
      <c r="ACT47" s="85"/>
      <c r="ACU47" s="85"/>
      <c r="ACV47" s="85"/>
      <c r="ACW47" s="85"/>
      <c r="ACX47" s="85"/>
      <c r="ACY47" s="85"/>
      <c r="ACZ47" s="85"/>
      <c r="ADA47" s="85"/>
      <c r="ADB47" s="85"/>
      <c r="ADC47" s="85"/>
      <c r="ADD47" s="85"/>
      <c r="ADE47" s="85"/>
      <c r="ADF47" s="85"/>
      <c r="ADG47" s="85"/>
      <c r="ADH47" s="85"/>
      <c r="ADI47" s="85"/>
      <c r="ADJ47" s="85"/>
      <c r="ADK47" s="85"/>
      <c r="ADL47" s="85"/>
      <c r="ADM47" s="85"/>
      <c r="ADN47" s="85"/>
      <c r="ADO47" s="85"/>
      <c r="ADP47" s="85"/>
      <c r="ADQ47" s="85"/>
      <c r="ADR47" s="85"/>
      <c r="ADS47" s="85"/>
      <c r="ADT47" s="85"/>
      <c r="ADU47" s="85"/>
      <c r="ADV47" s="85"/>
      <c r="ADW47" s="85"/>
      <c r="ADX47" s="85"/>
      <c r="ADY47" s="85"/>
      <c r="ADZ47" s="85"/>
      <c r="AEA47" s="85"/>
      <c r="AEB47" s="85"/>
      <c r="AEC47" s="85"/>
      <c r="AED47" s="85"/>
      <c r="AEE47" s="85"/>
      <c r="AEF47" s="85"/>
      <c r="AEG47" s="85"/>
      <c r="AEH47" s="85"/>
      <c r="AEI47" s="85"/>
      <c r="AEJ47" s="85"/>
      <c r="AEK47" s="85"/>
      <c r="AEL47" s="85"/>
      <c r="AEM47" s="85"/>
      <c r="AEN47" s="85"/>
      <c r="AEO47" s="85"/>
      <c r="AEP47" s="85"/>
      <c r="AEQ47" s="85"/>
      <c r="AER47" s="85"/>
      <c r="AES47" s="85"/>
      <c r="AET47" s="85"/>
      <c r="AEU47" s="85"/>
      <c r="AEV47" s="85"/>
      <c r="AEW47" s="85"/>
      <c r="AEX47" s="85"/>
      <c r="AEY47" s="85"/>
      <c r="AEZ47" s="85"/>
      <c r="AFA47" s="85"/>
      <c r="AFB47" s="85"/>
      <c r="AFC47" s="85"/>
      <c r="AFD47" s="85"/>
      <c r="AFE47" s="85"/>
      <c r="AFF47" s="85"/>
      <c r="AFG47" s="85"/>
      <c r="AFH47" s="85"/>
      <c r="AFI47" s="85"/>
      <c r="AFJ47" s="85"/>
      <c r="AFK47" s="85"/>
      <c r="AFL47" s="85"/>
      <c r="AFM47" s="85"/>
      <c r="AFN47" s="85"/>
      <c r="AFO47" s="85"/>
      <c r="AFP47" s="85"/>
      <c r="AFQ47" s="85"/>
      <c r="AFR47" s="85"/>
      <c r="AFS47" s="85"/>
      <c r="AFT47" s="85"/>
      <c r="AFU47" s="85"/>
      <c r="AFV47" s="85"/>
      <c r="AFW47" s="85"/>
      <c r="AFX47" s="85"/>
      <c r="AFY47" s="85"/>
      <c r="AFZ47" s="85"/>
      <c r="AGA47" s="85"/>
      <c r="AGB47" s="85"/>
      <c r="AGC47" s="85"/>
      <c r="AGD47" s="85"/>
      <c r="AGE47" s="85"/>
      <c r="AGF47" s="85"/>
      <c r="AGG47" s="85"/>
      <c r="AGH47" s="85"/>
      <c r="AGI47" s="85"/>
      <c r="AGJ47" s="85"/>
      <c r="AGK47" s="85"/>
      <c r="AGL47" s="85"/>
      <c r="AGM47" s="85"/>
      <c r="AGN47" s="85"/>
      <c r="AGO47" s="85"/>
      <c r="AGP47" s="85"/>
      <c r="AGQ47" s="85"/>
      <c r="AGR47" s="85"/>
      <c r="AGS47" s="85"/>
      <c r="AGT47" s="85"/>
      <c r="AGU47" s="85"/>
      <c r="AGV47" s="85"/>
      <c r="AGW47" s="85"/>
      <c r="AGX47" s="85"/>
      <c r="AGY47" s="85"/>
      <c r="AGZ47" s="85"/>
      <c r="AHA47" s="85"/>
      <c r="AHB47" s="85"/>
      <c r="AHC47" s="85"/>
      <c r="AHD47" s="85"/>
      <c r="AHE47" s="85"/>
      <c r="AHF47" s="85"/>
      <c r="AHG47" s="85"/>
      <c r="AHH47" s="85"/>
      <c r="AHI47" s="85"/>
      <c r="AHJ47" s="85"/>
      <c r="AHK47" s="85"/>
      <c r="AHL47" s="85"/>
      <c r="AHM47" s="85"/>
      <c r="AHN47" s="85"/>
      <c r="AHO47" s="85"/>
      <c r="AHP47" s="85"/>
      <c r="AHQ47" s="85"/>
      <c r="AHR47" s="85"/>
      <c r="AHS47" s="85"/>
      <c r="AHT47" s="85"/>
      <c r="AHU47" s="85"/>
      <c r="AHV47" s="85"/>
      <c r="AHW47" s="85"/>
      <c r="AHX47" s="85"/>
      <c r="AHY47" s="85"/>
      <c r="AHZ47" s="85"/>
      <c r="AIA47" s="85"/>
      <c r="AIB47" s="85"/>
      <c r="AIC47" s="85"/>
      <c r="AID47" s="85"/>
      <c r="AIE47" s="85"/>
      <c r="AIF47" s="85"/>
      <c r="AIG47" s="85"/>
      <c r="AIH47" s="85"/>
      <c r="AII47" s="85"/>
      <c r="AIJ47" s="85"/>
      <c r="AIK47" s="85"/>
      <c r="AIL47" s="85"/>
      <c r="AIM47" s="85"/>
      <c r="AIN47" s="85"/>
      <c r="AIO47" s="85"/>
      <c r="AIP47" s="85"/>
      <c r="AIQ47" s="85"/>
      <c r="AIR47" s="85"/>
      <c r="AIS47" s="85"/>
      <c r="AIT47" s="85"/>
      <c r="AIU47" s="85"/>
      <c r="AIV47" s="85"/>
      <c r="AIW47" s="85"/>
      <c r="AIX47" s="85"/>
      <c r="AIY47" s="85"/>
      <c r="AIZ47" s="85"/>
      <c r="AJA47" s="85"/>
      <c r="AJB47" s="85"/>
      <c r="AJC47" s="85"/>
      <c r="AJD47" s="85"/>
      <c r="AJE47" s="85"/>
      <c r="AJF47" s="85"/>
      <c r="AJG47" s="85"/>
      <c r="AJH47" s="85"/>
      <c r="AJI47" s="85"/>
      <c r="AJJ47" s="85"/>
      <c r="AJK47" s="85"/>
      <c r="AJL47" s="85"/>
      <c r="AJM47" s="85"/>
      <c r="AJN47" s="85"/>
      <c r="AJO47" s="85"/>
      <c r="AJP47" s="85"/>
      <c r="AJQ47" s="85"/>
      <c r="AJR47" s="85"/>
      <c r="AJS47" s="85"/>
      <c r="AJT47" s="85"/>
      <c r="AJU47" s="85"/>
      <c r="AJV47" s="85"/>
      <c r="AJW47" s="85"/>
      <c r="AJX47" s="85"/>
      <c r="AJY47" s="85"/>
      <c r="AJZ47" s="85"/>
      <c r="AKA47" s="85"/>
      <c r="AKB47" s="85"/>
      <c r="AKC47" s="85"/>
      <c r="AKD47" s="85"/>
      <c r="AKE47" s="85"/>
      <c r="AKF47" s="85"/>
      <c r="AKG47" s="85"/>
      <c r="AKH47" s="85"/>
      <c r="AKI47" s="85"/>
      <c r="AKJ47" s="85"/>
      <c r="AKK47" s="85"/>
      <c r="AKL47" s="85"/>
      <c r="AKM47" s="85"/>
      <c r="AKN47" s="85"/>
      <c r="AKO47" s="85"/>
      <c r="AKP47" s="85"/>
      <c r="AKQ47" s="85"/>
      <c r="AKR47" s="85"/>
      <c r="AKS47" s="85"/>
      <c r="AKT47" s="85"/>
      <c r="AKU47" s="85"/>
      <c r="AKV47" s="85"/>
      <c r="AKW47" s="85"/>
      <c r="AKX47" s="85"/>
      <c r="AKY47" s="85"/>
      <c r="AKZ47" s="85"/>
      <c r="ALA47" s="85"/>
      <c r="ALB47" s="85"/>
      <c r="ALC47" s="85"/>
      <c r="ALD47" s="85"/>
      <c r="ALE47" s="85"/>
      <c r="ALF47" s="85"/>
      <c r="ALG47" s="85"/>
      <c r="ALH47" s="85"/>
      <c r="ALI47" s="85"/>
      <c r="ALJ47" s="85"/>
      <c r="ALK47" s="85"/>
      <c r="ALL47" s="85"/>
      <c r="ALM47" s="85"/>
      <c r="ALN47" s="85"/>
      <c r="ALO47" s="85"/>
      <c r="ALP47" s="85"/>
      <c r="ALQ47" s="85"/>
      <c r="ALR47" s="85"/>
      <c r="ALS47" s="85"/>
      <c r="ALT47" s="85"/>
      <c r="ALU47" s="85"/>
      <c r="ALV47" s="85"/>
      <c r="ALW47" s="85"/>
      <c r="ALX47" s="85"/>
      <c r="ALY47" s="85"/>
      <c r="ALZ47" s="85"/>
      <c r="AMA47" s="85"/>
      <c r="AMB47" s="85"/>
      <c r="AMC47" s="85"/>
      <c r="AMD47" s="85"/>
      <c r="AME47" s="85"/>
      <c r="AMF47" s="85"/>
      <c r="AMG47" s="85"/>
      <c r="AMH47" s="85"/>
      <c r="AMI47" s="85"/>
      <c r="AMJ47" s="85"/>
      <c r="AMK47" s="85"/>
      <c r="AML47" s="85"/>
      <c r="AMM47" s="85"/>
    </row>
    <row r="48" spans="1:1027" s="2" customFormat="1" ht="50.1" hidden="1" customHeight="1">
      <c r="A48" s="25"/>
      <c r="B48" s="15"/>
      <c r="C48" s="100" t="s">
        <v>58</v>
      </c>
      <c r="D48" s="100"/>
      <c r="E48" s="100"/>
      <c r="F48" s="24"/>
      <c r="G48" s="24"/>
      <c r="H48" s="24"/>
      <c r="I48" s="46">
        <f>P57*10.764</f>
        <v>69781.28976</v>
      </c>
      <c r="J48" s="27" t="s">
        <v>56</v>
      </c>
      <c r="K48" s="45"/>
      <c r="L48" s="47"/>
      <c r="M48" s="15"/>
      <c r="N48" s="48"/>
      <c r="O48" s="15"/>
      <c r="P48" s="23"/>
      <c r="Q48" s="62"/>
      <c r="R48" s="15"/>
      <c r="S48" s="15"/>
      <c r="T48" s="15"/>
      <c r="U48" s="15"/>
      <c r="V48" s="15"/>
      <c r="W48" s="15"/>
      <c r="X48" s="15"/>
      <c r="Y48" s="69"/>
      <c r="Z48" s="69"/>
      <c r="AA48" s="15"/>
      <c r="AB48" s="23"/>
      <c r="AC48" s="24"/>
      <c r="AD48" s="24"/>
      <c r="AE48" s="24"/>
      <c r="AF48" s="24"/>
      <c r="AG48" s="24"/>
      <c r="AH48" s="24"/>
      <c r="AI48" s="96"/>
      <c r="AJ48" s="96"/>
      <c r="AK48" s="93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  <c r="FL48" s="85"/>
      <c r="FM48" s="85"/>
      <c r="FN48" s="85"/>
      <c r="FO48" s="85"/>
      <c r="FP48" s="85"/>
      <c r="FQ48" s="85"/>
      <c r="FR48" s="85"/>
      <c r="FS48" s="85"/>
      <c r="FT48" s="85"/>
      <c r="FU48" s="85"/>
      <c r="FV48" s="85"/>
      <c r="FW48" s="85"/>
      <c r="FX48" s="85"/>
      <c r="FY48" s="85"/>
      <c r="FZ48" s="85"/>
      <c r="GA48" s="85"/>
      <c r="GB48" s="85"/>
      <c r="GC48" s="85"/>
      <c r="GD48" s="85"/>
      <c r="GE48" s="85"/>
      <c r="GF48" s="85"/>
      <c r="GG48" s="85"/>
      <c r="GH48" s="85"/>
      <c r="GI48" s="85"/>
      <c r="GJ48" s="85"/>
      <c r="GK48" s="85"/>
      <c r="GL48" s="85"/>
      <c r="GM48" s="85"/>
      <c r="GN48" s="85"/>
      <c r="GO48" s="85"/>
      <c r="GP48" s="85"/>
      <c r="GQ48" s="85"/>
      <c r="GR48" s="85"/>
      <c r="GS48" s="85"/>
      <c r="GT48" s="85"/>
      <c r="GU48" s="85"/>
      <c r="GV48" s="85"/>
      <c r="GW48" s="85"/>
      <c r="GX48" s="85"/>
      <c r="GY48" s="85"/>
      <c r="GZ48" s="85"/>
      <c r="HA48" s="85"/>
      <c r="HB48" s="85"/>
      <c r="HC48" s="85"/>
      <c r="HD48" s="85"/>
      <c r="HE48" s="85"/>
      <c r="HF48" s="85"/>
      <c r="HG48" s="85"/>
      <c r="HH48" s="85"/>
      <c r="HI48" s="85"/>
      <c r="HJ48" s="85"/>
      <c r="HK48" s="85"/>
      <c r="HL48" s="85"/>
      <c r="HM48" s="85"/>
      <c r="HN48" s="85"/>
      <c r="HO48" s="85"/>
      <c r="HP48" s="85"/>
      <c r="HQ48" s="85"/>
      <c r="HR48" s="85"/>
      <c r="HS48" s="85"/>
      <c r="HT48" s="85"/>
      <c r="HU48" s="85"/>
      <c r="HV48" s="85"/>
      <c r="HW48" s="85"/>
      <c r="HX48" s="85"/>
      <c r="HY48" s="85"/>
      <c r="HZ48" s="85"/>
      <c r="IA48" s="85"/>
      <c r="IB48" s="85"/>
      <c r="IC48" s="85"/>
      <c r="ID48" s="85"/>
      <c r="IE48" s="85"/>
      <c r="IF48" s="85"/>
      <c r="IG48" s="85"/>
      <c r="IH48" s="85"/>
      <c r="II48" s="85"/>
      <c r="IJ48" s="85"/>
      <c r="IK48" s="85"/>
      <c r="IL48" s="85"/>
      <c r="IM48" s="85"/>
      <c r="IN48" s="85"/>
      <c r="IO48" s="85"/>
      <c r="IP48" s="85"/>
      <c r="IQ48" s="85"/>
      <c r="IR48" s="85"/>
      <c r="IS48" s="85"/>
      <c r="IT48" s="85"/>
      <c r="IU48" s="85"/>
      <c r="IV48" s="85"/>
      <c r="IW48" s="85"/>
      <c r="IX48" s="85"/>
      <c r="IY48" s="85"/>
      <c r="IZ48" s="85"/>
      <c r="JA48" s="85"/>
      <c r="JB48" s="85"/>
      <c r="JC48" s="85"/>
      <c r="JD48" s="85"/>
      <c r="JE48" s="85"/>
      <c r="JF48" s="85"/>
      <c r="JG48" s="85"/>
      <c r="JH48" s="85"/>
      <c r="JI48" s="85"/>
      <c r="JJ48" s="85"/>
      <c r="JK48" s="85"/>
      <c r="JL48" s="85"/>
      <c r="JM48" s="85"/>
      <c r="JN48" s="85"/>
      <c r="JO48" s="85"/>
      <c r="JP48" s="85"/>
      <c r="JQ48" s="85"/>
      <c r="JR48" s="85"/>
      <c r="JS48" s="85"/>
      <c r="JT48" s="85"/>
      <c r="JU48" s="85"/>
      <c r="JV48" s="85"/>
      <c r="JW48" s="85"/>
      <c r="JX48" s="85"/>
      <c r="JY48" s="85"/>
      <c r="JZ48" s="85"/>
      <c r="KA48" s="85"/>
      <c r="KB48" s="85"/>
      <c r="KC48" s="85"/>
      <c r="KD48" s="85"/>
      <c r="KE48" s="85"/>
      <c r="KF48" s="85"/>
      <c r="KG48" s="85"/>
      <c r="KH48" s="85"/>
      <c r="KI48" s="85"/>
      <c r="KJ48" s="85"/>
      <c r="KK48" s="85"/>
      <c r="KL48" s="85"/>
      <c r="KM48" s="85"/>
      <c r="KN48" s="85"/>
      <c r="KO48" s="85"/>
      <c r="KP48" s="85"/>
      <c r="KQ48" s="85"/>
      <c r="KR48" s="85"/>
      <c r="KS48" s="85"/>
      <c r="KT48" s="85"/>
      <c r="KU48" s="85"/>
      <c r="KV48" s="85"/>
      <c r="KW48" s="85"/>
      <c r="KX48" s="85"/>
      <c r="KY48" s="85"/>
      <c r="KZ48" s="85"/>
      <c r="LA48" s="85"/>
      <c r="LB48" s="85"/>
      <c r="LC48" s="85"/>
      <c r="LD48" s="85"/>
      <c r="LE48" s="85"/>
      <c r="LF48" s="85"/>
      <c r="LG48" s="85"/>
      <c r="LH48" s="85"/>
      <c r="LI48" s="85"/>
      <c r="LJ48" s="85"/>
      <c r="LK48" s="85"/>
      <c r="LL48" s="85"/>
      <c r="LM48" s="85"/>
      <c r="LN48" s="85"/>
      <c r="LO48" s="85"/>
      <c r="LP48" s="85"/>
      <c r="LQ48" s="85"/>
      <c r="LR48" s="85"/>
      <c r="LS48" s="85"/>
      <c r="LT48" s="85"/>
      <c r="LU48" s="85"/>
      <c r="LV48" s="85"/>
      <c r="LW48" s="85"/>
      <c r="LX48" s="85"/>
      <c r="LY48" s="85"/>
      <c r="LZ48" s="85"/>
      <c r="MA48" s="85"/>
      <c r="MB48" s="85"/>
      <c r="MC48" s="85"/>
      <c r="MD48" s="85"/>
      <c r="ME48" s="85"/>
      <c r="MF48" s="85"/>
      <c r="MG48" s="85"/>
      <c r="MH48" s="85"/>
      <c r="MI48" s="85"/>
      <c r="MJ48" s="85"/>
      <c r="MK48" s="85"/>
      <c r="ML48" s="85"/>
      <c r="MM48" s="85"/>
      <c r="MN48" s="85"/>
      <c r="MO48" s="85"/>
      <c r="MP48" s="85"/>
      <c r="MQ48" s="85"/>
      <c r="MR48" s="85"/>
      <c r="MS48" s="85"/>
      <c r="MT48" s="85"/>
      <c r="MU48" s="85"/>
      <c r="MV48" s="85"/>
      <c r="MW48" s="85"/>
      <c r="MX48" s="85"/>
      <c r="MY48" s="85"/>
      <c r="MZ48" s="85"/>
      <c r="NA48" s="85"/>
      <c r="NB48" s="85"/>
      <c r="NC48" s="85"/>
      <c r="ND48" s="85"/>
      <c r="NE48" s="85"/>
      <c r="NF48" s="85"/>
      <c r="NG48" s="85"/>
      <c r="NH48" s="85"/>
      <c r="NI48" s="85"/>
      <c r="NJ48" s="85"/>
      <c r="NK48" s="85"/>
      <c r="NL48" s="85"/>
      <c r="NM48" s="85"/>
      <c r="NN48" s="85"/>
      <c r="NO48" s="85"/>
      <c r="NP48" s="85"/>
      <c r="NQ48" s="85"/>
      <c r="NR48" s="85"/>
      <c r="NS48" s="85"/>
      <c r="NT48" s="85"/>
      <c r="NU48" s="85"/>
      <c r="NV48" s="85"/>
      <c r="NW48" s="85"/>
      <c r="NX48" s="85"/>
      <c r="NY48" s="85"/>
      <c r="NZ48" s="85"/>
      <c r="OA48" s="85"/>
      <c r="OB48" s="85"/>
      <c r="OC48" s="85"/>
      <c r="OD48" s="85"/>
      <c r="OE48" s="85"/>
      <c r="OF48" s="85"/>
      <c r="OG48" s="85"/>
      <c r="OH48" s="85"/>
      <c r="OI48" s="85"/>
      <c r="OJ48" s="85"/>
      <c r="OK48" s="85"/>
      <c r="OL48" s="85"/>
      <c r="OM48" s="85"/>
      <c r="ON48" s="85"/>
      <c r="OO48" s="85"/>
      <c r="OP48" s="85"/>
      <c r="OQ48" s="85"/>
      <c r="OR48" s="85"/>
      <c r="OS48" s="85"/>
      <c r="OT48" s="85"/>
      <c r="OU48" s="85"/>
      <c r="OV48" s="85"/>
      <c r="OW48" s="85"/>
      <c r="OX48" s="85"/>
      <c r="OY48" s="85"/>
      <c r="OZ48" s="85"/>
      <c r="PA48" s="85"/>
      <c r="PB48" s="85"/>
      <c r="PC48" s="85"/>
      <c r="PD48" s="85"/>
      <c r="PE48" s="85"/>
      <c r="PF48" s="85"/>
      <c r="PG48" s="85"/>
      <c r="PH48" s="85"/>
      <c r="PI48" s="85"/>
      <c r="PJ48" s="85"/>
      <c r="PK48" s="85"/>
      <c r="PL48" s="85"/>
      <c r="PM48" s="85"/>
      <c r="PN48" s="85"/>
      <c r="PO48" s="85"/>
      <c r="PP48" s="85"/>
      <c r="PQ48" s="85"/>
      <c r="PR48" s="85"/>
      <c r="PS48" s="85"/>
      <c r="PT48" s="85"/>
      <c r="PU48" s="85"/>
      <c r="PV48" s="85"/>
      <c r="PW48" s="85"/>
      <c r="PX48" s="85"/>
      <c r="PY48" s="85"/>
      <c r="PZ48" s="85"/>
      <c r="QA48" s="85"/>
      <c r="QB48" s="85"/>
      <c r="QC48" s="85"/>
      <c r="QD48" s="85"/>
      <c r="QE48" s="85"/>
      <c r="QF48" s="85"/>
      <c r="QG48" s="85"/>
      <c r="QH48" s="85"/>
      <c r="QI48" s="85"/>
      <c r="QJ48" s="85"/>
      <c r="QK48" s="85"/>
      <c r="QL48" s="85"/>
      <c r="QM48" s="85"/>
      <c r="QN48" s="85"/>
      <c r="QO48" s="85"/>
      <c r="QP48" s="85"/>
      <c r="QQ48" s="85"/>
      <c r="QR48" s="85"/>
      <c r="QS48" s="85"/>
      <c r="QT48" s="85"/>
      <c r="QU48" s="85"/>
      <c r="QV48" s="85"/>
      <c r="QW48" s="85"/>
      <c r="QX48" s="85"/>
      <c r="QY48" s="85"/>
      <c r="QZ48" s="85"/>
      <c r="RA48" s="85"/>
      <c r="RB48" s="85"/>
      <c r="RC48" s="85"/>
      <c r="RD48" s="85"/>
      <c r="RE48" s="85"/>
      <c r="RF48" s="85"/>
      <c r="RG48" s="85"/>
      <c r="RH48" s="85"/>
      <c r="RI48" s="85"/>
      <c r="RJ48" s="85"/>
      <c r="RK48" s="85"/>
      <c r="RL48" s="85"/>
      <c r="RM48" s="85"/>
      <c r="RN48" s="85"/>
      <c r="RO48" s="85"/>
      <c r="RP48" s="85"/>
      <c r="RQ48" s="85"/>
      <c r="RR48" s="85"/>
      <c r="RS48" s="85"/>
      <c r="RT48" s="85"/>
      <c r="RU48" s="85"/>
      <c r="RV48" s="85"/>
      <c r="RW48" s="85"/>
      <c r="RX48" s="85"/>
      <c r="RY48" s="85"/>
      <c r="RZ48" s="85"/>
      <c r="SA48" s="85"/>
      <c r="SB48" s="85"/>
      <c r="SC48" s="85"/>
      <c r="SD48" s="85"/>
      <c r="SE48" s="85"/>
      <c r="SF48" s="85"/>
      <c r="SG48" s="85"/>
      <c r="SH48" s="85"/>
      <c r="SI48" s="85"/>
      <c r="SJ48" s="85"/>
      <c r="SK48" s="85"/>
      <c r="SL48" s="85"/>
      <c r="SM48" s="85"/>
      <c r="SN48" s="85"/>
      <c r="SO48" s="85"/>
      <c r="SP48" s="85"/>
      <c r="SQ48" s="85"/>
      <c r="SR48" s="85"/>
      <c r="SS48" s="85"/>
      <c r="ST48" s="85"/>
      <c r="SU48" s="85"/>
      <c r="SV48" s="85"/>
      <c r="SW48" s="85"/>
      <c r="SX48" s="85"/>
      <c r="SY48" s="85"/>
      <c r="SZ48" s="85"/>
      <c r="TA48" s="85"/>
      <c r="TB48" s="85"/>
      <c r="TC48" s="85"/>
      <c r="TD48" s="85"/>
      <c r="TE48" s="85"/>
      <c r="TF48" s="85"/>
      <c r="TG48" s="85"/>
      <c r="TH48" s="85"/>
      <c r="TI48" s="85"/>
      <c r="TJ48" s="85"/>
      <c r="TK48" s="85"/>
      <c r="TL48" s="85"/>
      <c r="TM48" s="85"/>
      <c r="TN48" s="85"/>
      <c r="TO48" s="85"/>
      <c r="TP48" s="85"/>
      <c r="TQ48" s="85"/>
      <c r="TR48" s="85"/>
      <c r="TS48" s="85"/>
      <c r="TT48" s="85"/>
      <c r="TU48" s="85"/>
      <c r="TV48" s="85"/>
      <c r="TW48" s="85"/>
      <c r="TX48" s="85"/>
      <c r="TY48" s="85"/>
      <c r="TZ48" s="85"/>
      <c r="UA48" s="85"/>
      <c r="UB48" s="85"/>
      <c r="UC48" s="85"/>
      <c r="UD48" s="85"/>
      <c r="UE48" s="85"/>
      <c r="UF48" s="85"/>
      <c r="UG48" s="85"/>
      <c r="UH48" s="85"/>
      <c r="UI48" s="85"/>
      <c r="UJ48" s="85"/>
      <c r="UK48" s="85"/>
      <c r="UL48" s="85"/>
      <c r="UM48" s="85"/>
      <c r="UN48" s="85"/>
      <c r="UO48" s="85"/>
      <c r="UP48" s="85"/>
      <c r="UQ48" s="85"/>
      <c r="UR48" s="85"/>
      <c r="US48" s="85"/>
      <c r="UT48" s="85"/>
      <c r="UU48" s="85"/>
      <c r="UV48" s="85"/>
      <c r="UW48" s="85"/>
      <c r="UX48" s="85"/>
      <c r="UY48" s="85"/>
      <c r="UZ48" s="85"/>
      <c r="VA48" s="85"/>
      <c r="VB48" s="85"/>
      <c r="VC48" s="85"/>
      <c r="VD48" s="85"/>
      <c r="VE48" s="85"/>
      <c r="VF48" s="85"/>
      <c r="VG48" s="85"/>
      <c r="VH48" s="85"/>
      <c r="VI48" s="85"/>
      <c r="VJ48" s="85"/>
      <c r="VK48" s="85"/>
      <c r="VL48" s="85"/>
      <c r="VM48" s="85"/>
      <c r="VN48" s="85"/>
      <c r="VO48" s="85"/>
      <c r="VP48" s="85"/>
      <c r="VQ48" s="85"/>
      <c r="VR48" s="85"/>
      <c r="VS48" s="85"/>
      <c r="VT48" s="85"/>
      <c r="VU48" s="85"/>
      <c r="VV48" s="85"/>
      <c r="VW48" s="85"/>
      <c r="VX48" s="85"/>
      <c r="VY48" s="85"/>
      <c r="VZ48" s="85"/>
      <c r="WA48" s="85"/>
      <c r="WB48" s="85"/>
      <c r="WC48" s="85"/>
      <c r="WD48" s="85"/>
      <c r="WE48" s="85"/>
      <c r="WF48" s="85"/>
      <c r="WG48" s="85"/>
      <c r="WH48" s="85"/>
      <c r="WI48" s="85"/>
      <c r="WJ48" s="85"/>
      <c r="WK48" s="85"/>
      <c r="WL48" s="85"/>
      <c r="WM48" s="85"/>
      <c r="WN48" s="85"/>
      <c r="WO48" s="85"/>
      <c r="WP48" s="85"/>
      <c r="WQ48" s="85"/>
      <c r="WR48" s="85"/>
      <c r="WS48" s="85"/>
      <c r="WT48" s="85"/>
      <c r="WU48" s="85"/>
      <c r="WV48" s="85"/>
      <c r="WW48" s="85"/>
      <c r="WX48" s="85"/>
      <c r="WY48" s="85"/>
      <c r="WZ48" s="85"/>
      <c r="XA48" s="85"/>
      <c r="XB48" s="85"/>
      <c r="XC48" s="85"/>
      <c r="XD48" s="85"/>
      <c r="XE48" s="85"/>
      <c r="XF48" s="85"/>
      <c r="XG48" s="85"/>
      <c r="XH48" s="85"/>
      <c r="XI48" s="85"/>
      <c r="XJ48" s="85"/>
      <c r="XK48" s="85"/>
      <c r="XL48" s="85"/>
      <c r="XM48" s="85"/>
      <c r="XN48" s="85"/>
      <c r="XO48" s="85"/>
      <c r="XP48" s="85"/>
      <c r="XQ48" s="85"/>
      <c r="XR48" s="85"/>
      <c r="XS48" s="85"/>
      <c r="XT48" s="85"/>
      <c r="XU48" s="85"/>
      <c r="XV48" s="85"/>
      <c r="XW48" s="85"/>
      <c r="XX48" s="85"/>
      <c r="XY48" s="85"/>
      <c r="XZ48" s="85"/>
      <c r="YA48" s="85"/>
      <c r="YB48" s="85"/>
      <c r="YC48" s="85"/>
      <c r="YD48" s="85"/>
      <c r="YE48" s="85"/>
      <c r="YF48" s="85"/>
      <c r="YG48" s="85"/>
      <c r="YH48" s="85"/>
      <c r="YI48" s="85"/>
      <c r="YJ48" s="85"/>
      <c r="YK48" s="85"/>
      <c r="YL48" s="85"/>
      <c r="YM48" s="85"/>
      <c r="YN48" s="85"/>
      <c r="YO48" s="85"/>
      <c r="YP48" s="85"/>
      <c r="YQ48" s="85"/>
      <c r="YR48" s="85"/>
      <c r="YS48" s="85"/>
      <c r="YT48" s="85"/>
      <c r="YU48" s="85"/>
      <c r="YV48" s="85"/>
      <c r="YW48" s="85"/>
      <c r="YX48" s="85"/>
      <c r="YY48" s="85"/>
      <c r="YZ48" s="85"/>
      <c r="ZA48" s="85"/>
      <c r="ZB48" s="85"/>
      <c r="ZC48" s="85"/>
      <c r="ZD48" s="85"/>
      <c r="ZE48" s="85"/>
      <c r="ZF48" s="85"/>
      <c r="ZG48" s="85"/>
      <c r="ZH48" s="85"/>
      <c r="ZI48" s="85"/>
      <c r="ZJ48" s="85"/>
      <c r="ZK48" s="85"/>
      <c r="ZL48" s="85"/>
      <c r="ZM48" s="85"/>
      <c r="ZN48" s="85"/>
      <c r="ZO48" s="85"/>
      <c r="ZP48" s="85"/>
      <c r="ZQ48" s="85"/>
      <c r="ZR48" s="85"/>
      <c r="ZS48" s="85"/>
      <c r="ZT48" s="85"/>
      <c r="ZU48" s="85"/>
      <c r="ZV48" s="85"/>
      <c r="ZW48" s="85"/>
      <c r="ZX48" s="85"/>
      <c r="ZY48" s="85"/>
      <c r="ZZ48" s="85"/>
      <c r="AAA48" s="85"/>
      <c r="AAB48" s="85"/>
      <c r="AAC48" s="85"/>
      <c r="AAD48" s="85"/>
      <c r="AAE48" s="85"/>
      <c r="AAF48" s="85"/>
      <c r="AAG48" s="85"/>
      <c r="AAH48" s="85"/>
      <c r="AAI48" s="85"/>
      <c r="AAJ48" s="85"/>
      <c r="AAK48" s="85"/>
      <c r="AAL48" s="85"/>
      <c r="AAM48" s="85"/>
      <c r="AAN48" s="85"/>
      <c r="AAO48" s="85"/>
      <c r="AAP48" s="85"/>
      <c r="AAQ48" s="85"/>
      <c r="AAR48" s="85"/>
      <c r="AAS48" s="85"/>
      <c r="AAT48" s="85"/>
      <c r="AAU48" s="85"/>
      <c r="AAV48" s="85"/>
      <c r="AAW48" s="85"/>
      <c r="AAX48" s="85"/>
      <c r="AAY48" s="85"/>
      <c r="AAZ48" s="85"/>
      <c r="ABA48" s="85"/>
      <c r="ABB48" s="85"/>
      <c r="ABC48" s="85"/>
      <c r="ABD48" s="85"/>
      <c r="ABE48" s="85"/>
      <c r="ABF48" s="85"/>
      <c r="ABG48" s="85"/>
      <c r="ABH48" s="85"/>
      <c r="ABI48" s="85"/>
      <c r="ABJ48" s="85"/>
      <c r="ABK48" s="85"/>
      <c r="ABL48" s="85"/>
      <c r="ABM48" s="85"/>
      <c r="ABN48" s="85"/>
      <c r="ABO48" s="85"/>
      <c r="ABP48" s="85"/>
      <c r="ABQ48" s="85"/>
      <c r="ABR48" s="85"/>
      <c r="ABS48" s="85"/>
      <c r="ABT48" s="85"/>
      <c r="ABU48" s="85"/>
      <c r="ABV48" s="85"/>
      <c r="ABW48" s="85"/>
      <c r="ABX48" s="85"/>
      <c r="ABY48" s="85"/>
      <c r="ABZ48" s="85"/>
      <c r="ACA48" s="85"/>
      <c r="ACB48" s="85"/>
      <c r="ACC48" s="85"/>
      <c r="ACD48" s="85"/>
      <c r="ACE48" s="85"/>
      <c r="ACF48" s="85"/>
      <c r="ACG48" s="85"/>
      <c r="ACH48" s="85"/>
      <c r="ACI48" s="85"/>
      <c r="ACJ48" s="85"/>
      <c r="ACK48" s="85"/>
      <c r="ACL48" s="85"/>
      <c r="ACM48" s="85"/>
      <c r="ACN48" s="85"/>
      <c r="ACO48" s="85"/>
      <c r="ACP48" s="85"/>
      <c r="ACQ48" s="85"/>
      <c r="ACR48" s="85"/>
      <c r="ACS48" s="85"/>
      <c r="ACT48" s="85"/>
      <c r="ACU48" s="85"/>
      <c r="ACV48" s="85"/>
      <c r="ACW48" s="85"/>
      <c r="ACX48" s="85"/>
      <c r="ACY48" s="85"/>
      <c r="ACZ48" s="85"/>
      <c r="ADA48" s="85"/>
      <c r="ADB48" s="85"/>
      <c r="ADC48" s="85"/>
      <c r="ADD48" s="85"/>
      <c r="ADE48" s="85"/>
      <c r="ADF48" s="85"/>
      <c r="ADG48" s="85"/>
      <c r="ADH48" s="85"/>
      <c r="ADI48" s="85"/>
      <c r="ADJ48" s="85"/>
      <c r="ADK48" s="85"/>
      <c r="ADL48" s="85"/>
      <c r="ADM48" s="85"/>
      <c r="ADN48" s="85"/>
      <c r="ADO48" s="85"/>
      <c r="ADP48" s="85"/>
      <c r="ADQ48" s="85"/>
      <c r="ADR48" s="85"/>
      <c r="ADS48" s="85"/>
      <c r="ADT48" s="85"/>
      <c r="ADU48" s="85"/>
      <c r="ADV48" s="85"/>
      <c r="ADW48" s="85"/>
      <c r="ADX48" s="85"/>
      <c r="ADY48" s="85"/>
      <c r="ADZ48" s="85"/>
      <c r="AEA48" s="85"/>
      <c r="AEB48" s="85"/>
      <c r="AEC48" s="85"/>
      <c r="AED48" s="85"/>
      <c r="AEE48" s="85"/>
      <c r="AEF48" s="85"/>
      <c r="AEG48" s="85"/>
      <c r="AEH48" s="85"/>
      <c r="AEI48" s="85"/>
      <c r="AEJ48" s="85"/>
      <c r="AEK48" s="85"/>
      <c r="AEL48" s="85"/>
      <c r="AEM48" s="85"/>
      <c r="AEN48" s="85"/>
      <c r="AEO48" s="85"/>
      <c r="AEP48" s="85"/>
      <c r="AEQ48" s="85"/>
      <c r="AER48" s="85"/>
      <c r="AES48" s="85"/>
      <c r="AET48" s="85"/>
      <c r="AEU48" s="85"/>
      <c r="AEV48" s="85"/>
      <c r="AEW48" s="85"/>
      <c r="AEX48" s="85"/>
      <c r="AEY48" s="85"/>
      <c r="AEZ48" s="85"/>
      <c r="AFA48" s="85"/>
      <c r="AFB48" s="85"/>
      <c r="AFC48" s="85"/>
      <c r="AFD48" s="85"/>
      <c r="AFE48" s="85"/>
      <c r="AFF48" s="85"/>
      <c r="AFG48" s="85"/>
      <c r="AFH48" s="85"/>
      <c r="AFI48" s="85"/>
      <c r="AFJ48" s="85"/>
      <c r="AFK48" s="85"/>
      <c r="AFL48" s="85"/>
      <c r="AFM48" s="85"/>
      <c r="AFN48" s="85"/>
      <c r="AFO48" s="85"/>
      <c r="AFP48" s="85"/>
      <c r="AFQ48" s="85"/>
      <c r="AFR48" s="85"/>
      <c r="AFS48" s="85"/>
      <c r="AFT48" s="85"/>
      <c r="AFU48" s="85"/>
      <c r="AFV48" s="85"/>
      <c r="AFW48" s="85"/>
      <c r="AFX48" s="85"/>
      <c r="AFY48" s="85"/>
      <c r="AFZ48" s="85"/>
      <c r="AGA48" s="85"/>
      <c r="AGB48" s="85"/>
      <c r="AGC48" s="85"/>
      <c r="AGD48" s="85"/>
      <c r="AGE48" s="85"/>
      <c r="AGF48" s="85"/>
      <c r="AGG48" s="85"/>
      <c r="AGH48" s="85"/>
      <c r="AGI48" s="85"/>
      <c r="AGJ48" s="85"/>
      <c r="AGK48" s="85"/>
      <c r="AGL48" s="85"/>
      <c r="AGM48" s="85"/>
      <c r="AGN48" s="85"/>
      <c r="AGO48" s="85"/>
      <c r="AGP48" s="85"/>
      <c r="AGQ48" s="85"/>
      <c r="AGR48" s="85"/>
      <c r="AGS48" s="85"/>
      <c r="AGT48" s="85"/>
      <c r="AGU48" s="85"/>
      <c r="AGV48" s="85"/>
      <c r="AGW48" s="85"/>
      <c r="AGX48" s="85"/>
      <c r="AGY48" s="85"/>
      <c r="AGZ48" s="85"/>
      <c r="AHA48" s="85"/>
      <c r="AHB48" s="85"/>
      <c r="AHC48" s="85"/>
      <c r="AHD48" s="85"/>
      <c r="AHE48" s="85"/>
      <c r="AHF48" s="85"/>
      <c r="AHG48" s="85"/>
      <c r="AHH48" s="85"/>
      <c r="AHI48" s="85"/>
      <c r="AHJ48" s="85"/>
      <c r="AHK48" s="85"/>
      <c r="AHL48" s="85"/>
      <c r="AHM48" s="85"/>
      <c r="AHN48" s="85"/>
      <c r="AHO48" s="85"/>
      <c r="AHP48" s="85"/>
      <c r="AHQ48" s="85"/>
      <c r="AHR48" s="85"/>
      <c r="AHS48" s="85"/>
      <c r="AHT48" s="85"/>
      <c r="AHU48" s="85"/>
      <c r="AHV48" s="85"/>
      <c r="AHW48" s="85"/>
      <c r="AHX48" s="85"/>
      <c r="AHY48" s="85"/>
      <c r="AHZ48" s="85"/>
      <c r="AIA48" s="85"/>
      <c r="AIB48" s="85"/>
      <c r="AIC48" s="85"/>
      <c r="AID48" s="85"/>
      <c r="AIE48" s="85"/>
      <c r="AIF48" s="85"/>
      <c r="AIG48" s="85"/>
      <c r="AIH48" s="85"/>
      <c r="AII48" s="85"/>
      <c r="AIJ48" s="85"/>
      <c r="AIK48" s="85"/>
      <c r="AIL48" s="85"/>
      <c r="AIM48" s="85"/>
      <c r="AIN48" s="85"/>
      <c r="AIO48" s="85"/>
      <c r="AIP48" s="85"/>
      <c r="AIQ48" s="85"/>
      <c r="AIR48" s="85"/>
      <c r="AIS48" s="85"/>
      <c r="AIT48" s="85"/>
      <c r="AIU48" s="85"/>
      <c r="AIV48" s="85"/>
      <c r="AIW48" s="85"/>
      <c r="AIX48" s="85"/>
      <c r="AIY48" s="85"/>
      <c r="AIZ48" s="85"/>
      <c r="AJA48" s="85"/>
      <c r="AJB48" s="85"/>
      <c r="AJC48" s="85"/>
      <c r="AJD48" s="85"/>
      <c r="AJE48" s="85"/>
      <c r="AJF48" s="85"/>
      <c r="AJG48" s="85"/>
      <c r="AJH48" s="85"/>
      <c r="AJI48" s="85"/>
      <c r="AJJ48" s="85"/>
      <c r="AJK48" s="85"/>
      <c r="AJL48" s="85"/>
      <c r="AJM48" s="85"/>
      <c r="AJN48" s="85"/>
      <c r="AJO48" s="85"/>
      <c r="AJP48" s="85"/>
      <c r="AJQ48" s="85"/>
      <c r="AJR48" s="85"/>
      <c r="AJS48" s="85"/>
      <c r="AJT48" s="85"/>
      <c r="AJU48" s="85"/>
      <c r="AJV48" s="85"/>
      <c r="AJW48" s="85"/>
      <c r="AJX48" s="85"/>
      <c r="AJY48" s="85"/>
      <c r="AJZ48" s="85"/>
      <c r="AKA48" s="85"/>
      <c r="AKB48" s="85"/>
      <c r="AKC48" s="85"/>
      <c r="AKD48" s="85"/>
      <c r="AKE48" s="85"/>
      <c r="AKF48" s="85"/>
      <c r="AKG48" s="85"/>
      <c r="AKH48" s="85"/>
      <c r="AKI48" s="85"/>
      <c r="AKJ48" s="85"/>
      <c r="AKK48" s="85"/>
      <c r="AKL48" s="85"/>
      <c r="AKM48" s="85"/>
      <c r="AKN48" s="85"/>
      <c r="AKO48" s="85"/>
      <c r="AKP48" s="85"/>
      <c r="AKQ48" s="85"/>
      <c r="AKR48" s="85"/>
      <c r="AKS48" s="85"/>
      <c r="AKT48" s="85"/>
      <c r="AKU48" s="85"/>
      <c r="AKV48" s="85"/>
      <c r="AKW48" s="85"/>
      <c r="AKX48" s="85"/>
      <c r="AKY48" s="85"/>
      <c r="AKZ48" s="85"/>
      <c r="ALA48" s="85"/>
      <c r="ALB48" s="85"/>
      <c r="ALC48" s="85"/>
      <c r="ALD48" s="85"/>
      <c r="ALE48" s="85"/>
      <c r="ALF48" s="85"/>
      <c r="ALG48" s="85"/>
      <c r="ALH48" s="85"/>
      <c r="ALI48" s="85"/>
      <c r="ALJ48" s="85"/>
      <c r="ALK48" s="85"/>
      <c r="ALL48" s="85"/>
      <c r="ALM48" s="85"/>
      <c r="ALN48" s="85"/>
      <c r="ALO48" s="85"/>
      <c r="ALP48" s="85"/>
      <c r="ALQ48" s="85"/>
      <c r="ALR48" s="85"/>
      <c r="ALS48" s="85"/>
      <c r="ALT48" s="85"/>
      <c r="ALU48" s="85"/>
      <c r="ALV48" s="85"/>
      <c r="ALW48" s="85"/>
      <c r="ALX48" s="85"/>
      <c r="ALY48" s="85"/>
      <c r="ALZ48" s="85"/>
      <c r="AMA48" s="85"/>
      <c r="AMB48" s="85"/>
      <c r="AMC48" s="85"/>
      <c r="AMD48" s="85"/>
      <c r="AME48" s="85"/>
      <c r="AMF48" s="85"/>
      <c r="AMG48" s="85"/>
      <c r="AMH48" s="85"/>
      <c r="AMI48" s="85"/>
      <c r="AMJ48" s="85"/>
      <c r="AMK48" s="85"/>
      <c r="AML48" s="85"/>
      <c r="AMM48" s="85"/>
    </row>
    <row r="49" spans="1:1027" s="2" customFormat="1" ht="50.1" hidden="1" customHeight="1">
      <c r="A49" s="25"/>
      <c r="B49" s="15"/>
      <c r="C49" s="24"/>
      <c r="D49" s="24"/>
      <c r="E49" s="24"/>
      <c r="F49" s="24"/>
      <c r="G49" s="24"/>
      <c r="H49" s="24"/>
      <c r="I49" s="46"/>
      <c r="J49" s="45"/>
      <c r="K49" s="45"/>
      <c r="L49" s="47"/>
      <c r="M49" s="38"/>
      <c r="N49" s="23"/>
      <c r="O49" s="15"/>
      <c r="P49" s="23"/>
      <c r="Q49" s="62"/>
      <c r="R49" s="15"/>
      <c r="S49" s="15"/>
      <c r="T49" s="15"/>
      <c r="U49" s="15"/>
      <c r="V49" s="15"/>
      <c r="W49" s="15"/>
      <c r="X49" s="15"/>
      <c r="Y49" s="69"/>
      <c r="Z49" s="69"/>
      <c r="AA49" s="15"/>
      <c r="AB49" s="23"/>
      <c r="AC49" s="24"/>
      <c r="AD49" s="24"/>
      <c r="AE49" s="24"/>
      <c r="AF49" s="24"/>
      <c r="AG49" s="24"/>
      <c r="AH49" s="24"/>
      <c r="AI49" s="96"/>
      <c r="AJ49" s="96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  <c r="FH49" s="85"/>
      <c r="FI49" s="85"/>
      <c r="FJ49" s="85"/>
      <c r="FK49" s="85"/>
      <c r="FL49" s="85"/>
      <c r="FM49" s="85"/>
      <c r="FN49" s="85"/>
      <c r="FO49" s="85"/>
      <c r="FP49" s="85"/>
      <c r="FQ49" s="85"/>
      <c r="FR49" s="85"/>
      <c r="FS49" s="85"/>
      <c r="FT49" s="85"/>
      <c r="FU49" s="85"/>
      <c r="FV49" s="85"/>
      <c r="FW49" s="85"/>
      <c r="FX49" s="85"/>
      <c r="FY49" s="85"/>
      <c r="FZ49" s="85"/>
      <c r="GA49" s="85"/>
      <c r="GB49" s="85"/>
      <c r="GC49" s="85"/>
      <c r="GD49" s="85"/>
      <c r="GE49" s="85"/>
      <c r="GF49" s="85"/>
      <c r="GG49" s="85"/>
      <c r="GH49" s="85"/>
      <c r="GI49" s="85"/>
      <c r="GJ49" s="85"/>
      <c r="GK49" s="85"/>
      <c r="GL49" s="85"/>
      <c r="GM49" s="85"/>
      <c r="GN49" s="85"/>
      <c r="GO49" s="85"/>
      <c r="GP49" s="85"/>
      <c r="GQ49" s="85"/>
      <c r="GR49" s="85"/>
      <c r="GS49" s="85"/>
      <c r="GT49" s="85"/>
      <c r="GU49" s="85"/>
      <c r="GV49" s="85"/>
      <c r="GW49" s="85"/>
      <c r="GX49" s="85"/>
      <c r="GY49" s="85"/>
      <c r="GZ49" s="85"/>
      <c r="HA49" s="85"/>
      <c r="HB49" s="85"/>
      <c r="HC49" s="85"/>
      <c r="HD49" s="85"/>
      <c r="HE49" s="85"/>
      <c r="HF49" s="85"/>
      <c r="HG49" s="85"/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85"/>
      <c r="HY49" s="85"/>
      <c r="HZ49" s="85"/>
      <c r="IA49" s="85"/>
      <c r="IB49" s="85"/>
      <c r="IC49" s="85"/>
      <c r="ID49" s="85"/>
      <c r="IE49" s="85"/>
      <c r="IF49" s="85"/>
      <c r="IG49" s="85"/>
      <c r="IH49" s="85"/>
      <c r="II49" s="85"/>
      <c r="IJ49" s="85"/>
      <c r="IK49" s="85"/>
      <c r="IL49" s="85"/>
      <c r="IM49" s="85"/>
      <c r="IN49" s="85"/>
      <c r="IO49" s="85"/>
      <c r="IP49" s="85"/>
      <c r="IQ49" s="85"/>
      <c r="IR49" s="85"/>
      <c r="IS49" s="85"/>
      <c r="IT49" s="85"/>
      <c r="IU49" s="85"/>
      <c r="IV49" s="85"/>
      <c r="IW49" s="85"/>
      <c r="IX49" s="85"/>
      <c r="IY49" s="85"/>
      <c r="IZ49" s="85"/>
      <c r="JA49" s="85"/>
      <c r="JB49" s="85"/>
      <c r="JC49" s="85"/>
      <c r="JD49" s="85"/>
      <c r="JE49" s="85"/>
      <c r="JF49" s="85"/>
      <c r="JG49" s="85"/>
      <c r="JH49" s="85"/>
      <c r="JI49" s="85"/>
      <c r="JJ49" s="85"/>
      <c r="JK49" s="85"/>
      <c r="JL49" s="85"/>
      <c r="JM49" s="85"/>
      <c r="JN49" s="85"/>
      <c r="JO49" s="85"/>
      <c r="JP49" s="85"/>
      <c r="JQ49" s="85"/>
      <c r="JR49" s="85"/>
      <c r="JS49" s="85"/>
      <c r="JT49" s="85"/>
      <c r="JU49" s="85"/>
      <c r="JV49" s="85"/>
      <c r="JW49" s="85"/>
      <c r="JX49" s="85"/>
      <c r="JY49" s="85"/>
      <c r="JZ49" s="85"/>
      <c r="KA49" s="85"/>
      <c r="KB49" s="85"/>
      <c r="KC49" s="85"/>
      <c r="KD49" s="85"/>
      <c r="KE49" s="85"/>
      <c r="KF49" s="85"/>
      <c r="KG49" s="85"/>
      <c r="KH49" s="85"/>
      <c r="KI49" s="85"/>
      <c r="KJ49" s="85"/>
      <c r="KK49" s="85"/>
      <c r="KL49" s="85"/>
      <c r="KM49" s="85"/>
      <c r="KN49" s="85"/>
      <c r="KO49" s="85"/>
      <c r="KP49" s="85"/>
      <c r="KQ49" s="85"/>
      <c r="KR49" s="85"/>
      <c r="KS49" s="85"/>
      <c r="KT49" s="85"/>
      <c r="KU49" s="85"/>
      <c r="KV49" s="85"/>
      <c r="KW49" s="85"/>
      <c r="KX49" s="85"/>
      <c r="KY49" s="85"/>
      <c r="KZ49" s="85"/>
      <c r="LA49" s="85"/>
      <c r="LB49" s="85"/>
      <c r="LC49" s="85"/>
      <c r="LD49" s="85"/>
      <c r="LE49" s="85"/>
      <c r="LF49" s="85"/>
      <c r="LG49" s="85"/>
      <c r="LH49" s="85"/>
      <c r="LI49" s="85"/>
      <c r="LJ49" s="85"/>
      <c r="LK49" s="85"/>
      <c r="LL49" s="85"/>
      <c r="LM49" s="85"/>
      <c r="LN49" s="85"/>
      <c r="LO49" s="85"/>
      <c r="LP49" s="85"/>
      <c r="LQ49" s="85"/>
      <c r="LR49" s="85"/>
      <c r="LS49" s="85"/>
      <c r="LT49" s="85"/>
      <c r="LU49" s="85"/>
      <c r="LV49" s="85"/>
      <c r="LW49" s="85"/>
      <c r="LX49" s="85"/>
      <c r="LY49" s="85"/>
      <c r="LZ49" s="85"/>
      <c r="MA49" s="85"/>
      <c r="MB49" s="85"/>
      <c r="MC49" s="85"/>
      <c r="MD49" s="85"/>
      <c r="ME49" s="85"/>
      <c r="MF49" s="85"/>
      <c r="MG49" s="85"/>
      <c r="MH49" s="85"/>
      <c r="MI49" s="85"/>
      <c r="MJ49" s="85"/>
      <c r="MK49" s="85"/>
      <c r="ML49" s="85"/>
      <c r="MM49" s="85"/>
      <c r="MN49" s="85"/>
      <c r="MO49" s="85"/>
      <c r="MP49" s="85"/>
      <c r="MQ49" s="85"/>
      <c r="MR49" s="85"/>
      <c r="MS49" s="85"/>
      <c r="MT49" s="85"/>
      <c r="MU49" s="85"/>
      <c r="MV49" s="85"/>
      <c r="MW49" s="85"/>
      <c r="MX49" s="85"/>
      <c r="MY49" s="85"/>
      <c r="MZ49" s="85"/>
      <c r="NA49" s="85"/>
      <c r="NB49" s="85"/>
      <c r="NC49" s="85"/>
      <c r="ND49" s="85"/>
      <c r="NE49" s="85"/>
      <c r="NF49" s="85"/>
      <c r="NG49" s="85"/>
      <c r="NH49" s="85"/>
      <c r="NI49" s="85"/>
      <c r="NJ49" s="85"/>
      <c r="NK49" s="85"/>
      <c r="NL49" s="85"/>
      <c r="NM49" s="85"/>
      <c r="NN49" s="85"/>
      <c r="NO49" s="85"/>
      <c r="NP49" s="85"/>
      <c r="NQ49" s="85"/>
      <c r="NR49" s="85"/>
      <c r="NS49" s="85"/>
      <c r="NT49" s="85"/>
      <c r="NU49" s="85"/>
      <c r="NV49" s="85"/>
      <c r="NW49" s="85"/>
      <c r="NX49" s="85"/>
      <c r="NY49" s="85"/>
      <c r="NZ49" s="85"/>
      <c r="OA49" s="85"/>
      <c r="OB49" s="85"/>
      <c r="OC49" s="85"/>
      <c r="OD49" s="85"/>
      <c r="OE49" s="85"/>
      <c r="OF49" s="85"/>
      <c r="OG49" s="85"/>
      <c r="OH49" s="85"/>
      <c r="OI49" s="85"/>
      <c r="OJ49" s="85"/>
      <c r="OK49" s="85"/>
      <c r="OL49" s="85"/>
      <c r="OM49" s="85"/>
      <c r="ON49" s="85"/>
      <c r="OO49" s="85"/>
      <c r="OP49" s="85"/>
      <c r="OQ49" s="85"/>
      <c r="OR49" s="85"/>
      <c r="OS49" s="85"/>
      <c r="OT49" s="85"/>
      <c r="OU49" s="85"/>
      <c r="OV49" s="85"/>
      <c r="OW49" s="85"/>
      <c r="OX49" s="85"/>
      <c r="OY49" s="85"/>
      <c r="OZ49" s="85"/>
      <c r="PA49" s="85"/>
      <c r="PB49" s="85"/>
      <c r="PC49" s="85"/>
      <c r="PD49" s="85"/>
      <c r="PE49" s="85"/>
      <c r="PF49" s="85"/>
      <c r="PG49" s="85"/>
      <c r="PH49" s="85"/>
      <c r="PI49" s="85"/>
      <c r="PJ49" s="85"/>
      <c r="PK49" s="85"/>
      <c r="PL49" s="85"/>
      <c r="PM49" s="85"/>
      <c r="PN49" s="85"/>
      <c r="PO49" s="85"/>
      <c r="PP49" s="85"/>
      <c r="PQ49" s="85"/>
      <c r="PR49" s="85"/>
      <c r="PS49" s="85"/>
      <c r="PT49" s="85"/>
      <c r="PU49" s="85"/>
      <c r="PV49" s="85"/>
      <c r="PW49" s="85"/>
      <c r="PX49" s="85"/>
      <c r="PY49" s="85"/>
      <c r="PZ49" s="85"/>
      <c r="QA49" s="85"/>
      <c r="QB49" s="85"/>
      <c r="QC49" s="85"/>
      <c r="QD49" s="85"/>
      <c r="QE49" s="85"/>
      <c r="QF49" s="85"/>
      <c r="QG49" s="85"/>
      <c r="QH49" s="85"/>
      <c r="QI49" s="85"/>
      <c r="QJ49" s="85"/>
      <c r="QK49" s="85"/>
      <c r="QL49" s="85"/>
      <c r="QM49" s="85"/>
      <c r="QN49" s="85"/>
      <c r="QO49" s="85"/>
      <c r="QP49" s="85"/>
      <c r="QQ49" s="85"/>
      <c r="QR49" s="85"/>
      <c r="QS49" s="85"/>
      <c r="QT49" s="85"/>
      <c r="QU49" s="85"/>
      <c r="QV49" s="85"/>
      <c r="QW49" s="85"/>
      <c r="QX49" s="85"/>
      <c r="QY49" s="85"/>
      <c r="QZ49" s="85"/>
      <c r="RA49" s="85"/>
      <c r="RB49" s="85"/>
      <c r="RC49" s="85"/>
      <c r="RD49" s="85"/>
      <c r="RE49" s="85"/>
      <c r="RF49" s="85"/>
      <c r="RG49" s="85"/>
      <c r="RH49" s="85"/>
      <c r="RI49" s="85"/>
      <c r="RJ49" s="85"/>
      <c r="RK49" s="85"/>
      <c r="RL49" s="85"/>
      <c r="RM49" s="85"/>
      <c r="RN49" s="85"/>
      <c r="RO49" s="85"/>
      <c r="RP49" s="85"/>
      <c r="RQ49" s="85"/>
      <c r="RR49" s="85"/>
      <c r="RS49" s="85"/>
      <c r="RT49" s="85"/>
      <c r="RU49" s="85"/>
      <c r="RV49" s="85"/>
      <c r="RW49" s="85"/>
      <c r="RX49" s="85"/>
      <c r="RY49" s="85"/>
      <c r="RZ49" s="85"/>
      <c r="SA49" s="85"/>
      <c r="SB49" s="85"/>
      <c r="SC49" s="85"/>
      <c r="SD49" s="85"/>
      <c r="SE49" s="85"/>
      <c r="SF49" s="85"/>
      <c r="SG49" s="85"/>
      <c r="SH49" s="85"/>
      <c r="SI49" s="85"/>
      <c r="SJ49" s="85"/>
      <c r="SK49" s="85"/>
      <c r="SL49" s="85"/>
      <c r="SM49" s="85"/>
      <c r="SN49" s="85"/>
      <c r="SO49" s="85"/>
      <c r="SP49" s="85"/>
      <c r="SQ49" s="85"/>
      <c r="SR49" s="85"/>
      <c r="SS49" s="85"/>
      <c r="ST49" s="85"/>
      <c r="SU49" s="85"/>
      <c r="SV49" s="85"/>
      <c r="SW49" s="85"/>
      <c r="SX49" s="85"/>
      <c r="SY49" s="85"/>
      <c r="SZ49" s="85"/>
      <c r="TA49" s="85"/>
      <c r="TB49" s="85"/>
      <c r="TC49" s="85"/>
      <c r="TD49" s="85"/>
      <c r="TE49" s="85"/>
      <c r="TF49" s="85"/>
      <c r="TG49" s="85"/>
      <c r="TH49" s="85"/>
      <c r="TI49" s="85"/>
      <c r="TJ49" s="85"/>
      <c r="TK49" s="85"/>
      <c r="TL49" s="85"/>
      <c r="TM49" s="85"/>
      <c r="TN49" s="85"/>
      <c r="TO49" s="85"/>
      <c r="TP49" s="85"/>
      <c r="TQ49" s="85"/>
      <c r="TR49" s="85"/>
      <c r="TS49" s="85"/>
      <c r="TT49" s="85"/>
      <c r="TU49" s="85"/>
      <c r="TV49" s="85"/>
      <c r="TW49" s="85"/>
      <c r="TX49" s="85"/>
      <c r="TY49" s="85"/>
      <c r="TZ49" s="85"/>
      <c r="UA49" s="85"/>
      <c r="UB49" s="85"/>
      <c r="UC49" s="85"/>
      <c r="UD49" s="85"/>
      <c r="UE49" s="85"/>
      <c r="UF49" s="85"/>
      <c r="UG49" s="85"/>
      <c r="UH49" s="85"/>
      <c r="UI49" s="85"/>
      <c r="UJ49" s="85"/>
      <c r="UK49" s="85"/>
      <c r="UL49" s="85"/>
      <c r="UM49" s="85"/>
      <c r="UN49" s="85"/>
      <c r="UO49" s="85"/>
      <c r="UP49" s="85"/>
      <c r="UQ49" s="85"/>
      <c r="UR49" s="85"/>
      <c r="US49" s="85"/>
      <c r="UT49" s="85"/>
      <c r="UU49" s="85"/>
      <c r="UV49" s="85"/>
      <c r="UW49" s="85"/>
      <c r="UX49" s="85"/>
      <c r="UY49" s="85"/>
      <c r="UZ49" s="85"/>
      <c r="VA49" s="85"/>
      <c r="VB49" s="85"/>
      <c r="VC49" s="85"/>
      <c r="VD49" s="85"/>
      <c r="VE49" s="85"/>
      <c r="VF49" s="85"/>
      <c r="VG49" s="85"/>
      <c r="VH49" s="85"/>
      <c r="VI49" s="85"/>
      <c r="VJ49" s="85"/>
      <c r="VK49" s="85"/>
      <c r="VL49" s="85"/>
      <c r="VM49" s="85"/>
      <c r="VN49" s="85"/>
      <c r="VO49" s="85"/>
      <c r="VP49" s="85"/>
      <c r="VQ49" s="85"/>
      <c r="VR49" s="85"/>
      <c r="VS49" s="85"/>
      <c r="VT49" s="85"/>
      <c r="VU49" s="85"/>
      <c r="VV49" s="85"/>
      <c r="VW49" s="85"/>
      <c r="VX49" s="85"/>
      <c r="VY49" s="85"/>
      <c r="VZ49" s="85"/>
      <c r="WA49" s="85"/>
      <c r="WB49" s="85"/>
      <c r="WC49" s="85"/>
      <c r="WD49" s="85"/>
      <c r="WE49" s="85"/>
      <c r="WF49" s="85"/>
      <c r="WG49" s="85"/>
      <c r="WH49" s="85"/>
      <c r="WI49" s="85"/>
      <c r="WJ49" s="85"/>
      <c r="WK49" s="85"/>
      <c r="WL49" s="85"/>
      <c r="WM49" s="85"/>
      <c r="WN49" s="85"/>
      <c r="WO49" s="85"/>
      <c r="WP49" s="85"/>
      <c r="WQ49" s="85"/>
      <c r="WR49" s="85"/>
      <c r="WS49" s="85"/>
      <c r="WT49" s="85"/>
      <c r="WU49" s="85"/>
      <c r="WV49" s="85"/>
      <c r="WW49" s="85"/>
      <c r="WX49" s="85"/>
      <c r="WY49" s="85"/>
      <c r="WZ49" s="85"/>
      <c r="XA49" s="85"/>
      <c r="XB49" s="85"/>
      <c r="XC49" s="85"/>
      <c r="XD49" s="85"/>
      <c r="XE49" s="85"/>
      <c r="XF49" s="85"/>
      <c r="XG49" s="85"/>
      <c r="XH49" s="85"/>
      <c r="XI49" s="85"/>
      <c r="XJ49" s="85"/>
      <c r="XK49" s="85"/>
      <c r="XL49" s="85"/>
      <c r="XM49" s="85"/>
      <c r="XN49" s="85"/>
      <c r="XO49" s="85"/>
      <c r="XP49" s="85"/>
      <c r="XQ49" s="85"/>
      <c r="XR49" s="85"/>
      <c r="XS49" s="85"/>
      <c r="XT49" s="85"/>
      <c r="XU49" s="85"/>
      <c r="XV49" s="85"/>
      <c r="XW49" s="85"/>
      <c r="XX49" s="85"/>
      <c r="XY49" s="85"/>
      <c r="XZ49" s="85"/>
      <c r="YA49" s="85"/>
      <c r="YB49" s="85"/>
      <c r="YC49" s="85"/>
      <c r="YD49" s="85"/>
      <c r="YE49" s="85"/>
      <c r="YF49" s="85"/>
      <c r="YG49" s="85"/>
      <c r="YH49" s="85"/>
      <c r="YI49" s="85"/>
      <c r="YJ49" s="85"/>
      <c r="YK49" s="85"/>
      <c r="YL49" s="85"/>
      <c r="YM49" s="85"/>
      <c r="YN49" s="85"/>
      <c r="YO49" s="85"/>
      <c r="YP49" s="85"/>
      <c r="YQ49" s="85"/>
      <c r="YR49" s="85"/>
      <c r="YS49" s="85"/>
      <c r="YT49" s="85"/>
      <c r="YU49" s="85"/>
      <c r="YV49" s="85"/>
      <c r="YW49" s="85"/>
      <c r="YX49" s="85"/>
      <c r="YY49" s="85"/>
      <c r="YZ49" s="85"/>
      <c r="ZA49" s="85"/>
      <c r="ZB49" s="85"/>
      <c r="ZC49" s="85"/>
      <c r="ZD49" s="85"/>
      <c r="ZE49" s="85"/>
      <c r="ZF49" s="85"/>
      <c r="ZG49" s="85"/>
      <c r="ZH49" s="85"/>
      <c r="ZI49" s="85"/>
      <c r="ZJ49" s="85"/>
      <c r="ZK49" s="85"/>
      <c r="ZL49" s="85"/>
      <c r="ZM49" s="85"/>
      <c r="ZN49" s="85"/>
      <c r="ZO49" s="85"/>
      <c r="ZP49" s="85"/>
      <c r="ZQ49" s="85"/>
      <c r="ZR49" s="85"/>
      <c r="ZS49" s="85"/>
      <c r="ZT49" s="85"/>
      <c r="ZU49" s="85"/>
      <c r="ZV49" s="85"/>
      <c r="ZW49" s="85"/>
      <c r="ZX49" s="85"/>
      <c r="ZY49" s="85"/>
      <c r="ZZ49" s="85"/>
      <c r="AAA49" s="85"/>
      <c r="AAB49" s="85"/>
      <c r="AAC49" s="85"/>
      <c r="AAD49" s="85"/>
      <c r="AAE49" s="85"/>
      <c r="AAF49" s="85"/>
      <c r="AAG49" s="85"/>
      <c r="AAH49" s="85"/>
      <c r="AAI49" s="85"/>
      <c r="AAJ49" s="85"/>
      <c r="AAK49" s="85"/>
      <c r="AAL49" s="85"/>
      <c r="AAM49" s="85"/>
      <c r="AAN49" s="85"/>
      <c r="AAO49" s="85"/>
      <c r="AAP49" s="85"/>
      <c r="AAQ49" s="85"/>
      <c r="AAR49" s="85"/>
      <c r="AAS49" s="85"/>
      <c r="AAT49" s="85"/>
      <c r="AAU49" s="85"/>
      <c r="AAV49" s="85"/>
      <c r="AAW49" s="85"/>
      <c r="AAX49" s="85"/>
      <c r="AAY49" s="85"/>
      <c r="AAZ49" s="85"/>
      <c r="ABA49" s="85"/>
      <c r="ABB49" s="85"/>
      <c r="ABC49" s="85"/>
      <c r="ABD49" s="85"/>
      <c r="ABE49" s="85"/>
      <c r="ABF49" s="85"/>
      <c r="ABG49" s="85"/>
      <c r="ABH49" s="85"/>
      <c r="ABI49" s="85"/>
      <c r="ABJ49" s="85"/>
      <c r="ABK49" s="85"/>
      <c r="ABL49" s="85"/>
      <c r="ABM49" s="85"/>
      <c r="ABN49" s="85"/>
      <c r="ABO49" s="85"/>
      <c r="ABP49" s="85"/>
      <c r="ABQ49" s="85"/>
      <c r="ABR49" s="85"/>
      <c r="ABS49" s="85"/>
      <c r="ABT49" s="85"/>
      <c r="ABU49" s="85"/>
      <c r="ABV49" s="85"/>
      <c r="ABW49" s="85"/>
      <c r="ABX49" s="85"/>
      <c r="ABY49" s="85"/>
      <c r="ABZ49" s="85"/>
      <c r="ACA49" s="85"/>
      <c r="ACB49" s="85"/>
      <c r="ACC49" s="85"/>
      <c r="ACD49" s="85"/>
      <c r="ACE49" s="85"/>
      <c r="ACF49" s="85"/>
      <c r="ACG49" s="85"/>
      <c r="ACH49" s="85"/>
      <c r="ACI49" s="85"/>
      <c r="ACJ49" s="85"/>
      <c r="ACK49" s="85"/>
      <c r="ACL49" s="85"/>
      <c r="ACM49" s="85"/>
      <c r="ACN49" s="85"/>
      <c r="ACO49" s="85"/>
      <c r="ACP49" s="85"/>
      <c r="ACQ49" s="85"/>
      <c r="ACR49" s="85"/>
      <c r="ACS49" s="85"/>
      <c r="ACT49" s="85"/>
      <c r="ACU49" s="85"/>
      <c r="ACV49" s="85"/>
      <c r="ACW49" s="85"/>
      <c r="ACX49" s="85"/>
      <c r="ACY49" s="85"/>
      <c r="ACZ49" s="85"/>
      <c r="ADA49" s="85"/>
      <c r="ADB49" s="85"/>
      <c r="ADC49" s="85"/>
      <c r="ADD49" s="85"/>
      <c r="ADE49" s="85"/>
      <c r="ADF49" s="85"/>
      <c r="ADG49" s="85"/>
      <c r="ADH49" s="85"/>
      <c r="ADI49" s="85"/>
      <c r="ADJ49" s="85"/>
      <c r="ADK49" s="85"/>
      <c r="ADL49" s="85"/>
      <c r="ADM49" s="85"/>
      <c r="ADN49" s="85"/>
      <c r="ADO49" s="85"/>
      <c r="ADP49" s="85"/>
      <c r="ADQ49" s="85"/>
      <c r="ADR49" s="85"/>
      <c r="ADS49" s="85"/>
      <c r="ADT49" s="85"/>
      <c r="ADU49" s="85"/>
      <c r="ADV49" s="85"/>
      <c r="ADW49" s="85"/>
      <c r="ADX49" s="85"/>
      <c r="ADY49" s="85"/>
      <c r="ADZ49" s="85"/>
      <c r="AEA49" s="85"/>
      <c r="AEB49" s="85"/>
      <c r="AEC49" s="85"/>
      <c r="AED49" s="85"/>
      <c r="AEE49" s="85"/>
      <c r="AEF49" s="85"/>
      <c r="AEG49" s="85"/>
      <c r="AEH49" s="85"/>
      <c r="AEI49" s="85"/>
      <c r="AEJ49" s="85"/>
      <c r="AEK49" s="85"/>
      <c r="AEL49" s="85"/>
      <c r="AEM49" s="85"/>
      <c r="AEN49" s="85"/>
      <c r="AEO49" s="85"/>
      <c r="AEP49" s="85"/>
      <c r="AEQ49" s="85"/>
      <c r="AER49" s="85"/>
      <c r="AES49" s="85"/>
      <c r="AET49" s="85"/>
      <c r="AEU49" s="85"/>
      <c r="AEV49" s="85"/>
      <c r="AEW49" s="85"/>
      <c r="AEX49" s="85"/>
      <c r="AEY49" s="85"/>
      <c r="AEZ49" s="85"/>
      <c r="AFA49" s="85"/>
      <c r="AFB49" s="85"/>
      <c r="AFC49" s="85"/>
      <c r="AFD49" s="85"/>
      <c r="AFE49" s="85"/>
      <c r="AFF49" s="85"/>
      <c r="AFG49" s="85"/>
      <c r="AFH49" s="85"/>
      <c r="AFI49" s="85"/>
      <c r="AFJ49" s="85"/>
      <c r="AFK49" s="85"/>
      <c r="AFL49" s="85"/>
      <c r="AFM49" s="85"/>
      <c r="AFN49" s="85"/>
      <c r="AFO49" s="85"/>
      <c r="AFP49" s="85"/>
      <c r="AFQ49" s="85"/>
      <c r="AFR49" s="85"/>
      <c r="AFS49" s="85"/>
      <c r="AFT49" s="85"/>
      <c r="AFU49" s="85"/>
      <c r="AFV49" s="85"/>
      <c r="AFW49" s="85"/>
      <c r="AFX49" s="85"/>
      <c r="AFY49" s="85"/>
      <c r="AFZ49" s="85"/>
      <c r="AGA49" s="85"/>
      <c r="AGB49" s="85"/>
      <c r="AGC49" s="85"/>
      <c r="AGD49" s="85"/>
      <c r="AGE49" s="85"/>
      <c r="AGF49" s="85"/>
      <c r="AGG49" s="85"/>
      <c r="AGH49" s="85"/>
      <c r="AGI49" s="85"/>
      <c r="AGJ49" s="85"/>
      <c r="AGK49" s="85"/>
      <c r="AGL49" s="85"/>
      <c r="AGM49" s="85"/>
      <c r="AGN49" s="85"/>
      <c r="AGO49" s="85"/>
      <c r="AGP49" s="85"/>
      <c r="AGQ49" s="85"/>
      <c r="AGR49" s="85"/>
      <c r="AGS49" s="85"/>
      <c r="AGT49" s="85"/>
      <c r="AGU49" s="85"/>
      <c r="AGV49" s="85"/>
      <c r="AGW49" s="85"/>
      <c r="AGX49" s="85"/>
      <c r="AGY49" s="85"/>
      <c r="AGZ49" s="85"/>
      <c r="AHA49" s="85"/>
      <c r="AHB49" s="85"/>
      <c r="AHC49" s="85"/>
      <c r="AHD49" s="85"/>
      <c r="AHE49" s="85"/>
      <c r="AHF49" s="85"/>
      <c r="AHG49" s="85"/>
      <c r="AHH49" s="85"/>
      <c r="AHI49" s="85"/>
      <c r="AHJ49" s="85"/>
      <c r="AHK49" s="85"/>
      <c r="AHL49" s="85"/>
      <c r="AHM49" s="85"/>
      <c r="AHN49" s="85"/>
      <c r="AHO49" s="85"/>
      <c r="AHP49" s="85"/>
      <c r="AHQ49" s="85"/>
      <c r="AHR49" s="85"/>
      <c r="AHS49" s="85"/>
      <c r="AHT49" s="85"/>
      <c r="AHU49" s="85"/>
      <c r="AHV49" s="85"/>
      <c r="AHW49" s="85"/>
      <c r="AHX49" s="85"/>
      <c r="AHY49" s="85"/>
      <c r="AHZ49" s="85"/>
      <c r="AIA49" s="85"/>
      <c r="AIB49" s="85"/>
      <c r="AIC49" s="85"/>
      <c r="AID49" s="85"/>
      <c r="AIE49" s="85"/>
      <c r="AIF49" s="85"/>
      <c r="AIG49" s="85"/>
      <c r="AIH49" s="85"/>
      <c r="AII49" s="85"/>
      <c r="AIJ49" s="85"/>
      <c r="AIK49" s="85"/>
      <c r="AIL49" s="85"/>
      <c r="AIM49" s="85"/>
      <c r="AIN49" s="85"/>
      <c r="AIO49" s="85"/>
      <c r="AIP49" s="85"/>
      <c r="AIQ49" s="85"/>
      <c r="AIR49" s="85"/>
      <c r="AIS49" s="85"/>
      <c r="AIT49" s="85"/>
      <c r="AIU49" s="85"/>
      <c r="AIV49" s="85"/>
      <c r="AIW49" s="85"/>
      <c r="AIX49" s="85"/>
      <c r="AIY49" s="85"/>
      <c r="AIZ49" s="85"/>
      <c r="AJA49" s="85"/>
      <c r="AJB49" s="85"/>
      <c r="AJC49" s="85"/>
      <c r="AJD49" s="85"/>
      <c r="AJE49" s="85"/>
      <c r="AJF49" s="85"/>
      <c r="AJG49" s="85"/>
      <c r="AJH49" s="85"/>
      <c r="AJI49" s="85"/>
      <c r="AJJ49" s="85"/>
      <c r="AJK49" s="85"/>
      <c r="AJL49" s="85"/>
      <c r="AJM49" s="85"/>
      <c r="AJN49" s="85"/>
      <c r="AJO49" s="85"/>
      <c r="AJP49" s="85"/>
      <c r="AJQ49" s="85"/>
      <c r="AJR49" s="85"/>
      <c r="AJS49" s="85"/>
      <c r="AJT49" s="85"/>
      <c r="AJU49" s="85"/>
      <c r="AJV49" s="85"/>
      <c r="AJW49" s="85"/>
      <c r="AJX49" s="85"/>
      <c r="AJY49" s="85"/>
      <c r="AJZ49" s="85"/>
      <c r="AKA49" s="85"/>
      <c r="AKB49" s="85"/>
      <c r="AKC49" s="85"/>
      <c r="AKD49" s="85"/>
      <c r="AKE49" s="85"/>
      <c r="AKF49" s="85"/>
      <c r="AKG49" s="85"/>
      <c r="AKH49" s="85"/>
      <c r="AKI49" s="85"/>
      <c r="AKJ49" s="85"/>
      <c r="AKK49" s="85"/>
      <c r="AKL49" s="85"/>
      <c r="AKM49" s="85"/>
      <c r="AKN49" s="85"/>
      <c r="AKO49" s="85"/>
      <c r="AKP49" s="85"/>
      <c r="AKQ49" s="85"/>
      <c r="AKR49" s="85"/>
      <c r="AKS49" s="85"/>
      <c r="AKT49" s="85"/>
      <c r="AKU49" s="85"/>
      <c r="AKV49" s="85"/>
      <c r="AKW49" s="85"/>
      <c r="AKX49" s="85"/>
      <c r="AKY49" s="85"/>
      <c r="AKZ49" s="85"/>
      <c r="ALA49" s="85"/>
      <c r="ALB49" s="85"/>
      <c r="ALC49" s="85"/>
      <c r="ALD49" s="85"/>
      <c r="ALE49" s="85"/>
      <c r="ALF49" s="85"/>
      <c r="ALG49" s="85"/>
      <c r="ALH49" s="85"/>
      <c r="ALI49" s="85"/>
      <c r="ALJ49" s="85"/>
      <c r="ALK49" s="85"/>
      <c r="ALL49" s="85"/>
      <c r="ALM49" s="85"/>
      <c r="ALN49" s="85"/>
      <c r="ALO49" s="85"/>
      <c r="ALP49" s="85"/>
      <c r="ALQ49" s="85"/>
      <c r="ALR49" s="85"/>
      <c r="ALS49" s="85"/>
      <c r="ALT49" s="85"/>
      <c r="ALU49" s="85"/>
      <c r="ALV49" s="85"/>
      <c r="ALW49" s="85"/>
      <c r="ALX49" s="85"/>
      <c r="ALY49" s="85"/>
      <c r="ALZ49" s="85"/>
      <c r="AMA49" s="85"/>
      <c r="AMB49" s="85"/>
      <c r="AMC49" s="85"/>
      <c r="AMD49" s="85"/>
      <c r="AME49" s="85"/>
      <c r="AMF49" s="85"/>
      <c r="AMG49" s="85"/>
      <c r="AMH49" s="85"/>
      <c r="AMI49" s="85"/>
      <c r="AMJ49" s="85"/>
      <c r="AMK49" s="85"/>
      <c r="AML49" s="85"/>
      <c r="AMM49" s="85"/>
    </row>
    <row r="50" spans="1:1027" s="2" customFormat="1" ht="50.1" hidden="1" customHeight="1">
      <c r="A50" s="24"/>
      <c r="B50" s="101" t="s">
        <v>59</v>
      </c>
      <c r="C50" s="101"/>
      <c r="D50" s="24"/>
      <c r="E50" s="24"/>
      <c r="F50" s="24"/>
      <c r="G50" s="24"/>
      <c r="H50" s="24"/>
      <c r="I50" s="49">
        <f>7203.4*10.764</f>
        <v>77537.397599999997</v>
      </c>
      <c r="J50" s="27" t="s">
        <v>56</v>
      </c>
      <c r="K50" s="24"/>
      <c r="L50" s="24"/>
      <c r="M50" s="15"/>
      <c r="N50" s="23"/>
      <c r="O50" s="15"/>
      <c r="P50" s="23"/>
      <c r="Q50" s="62"/>
      <c r="R50" s="15"/>
      <c r="S50" s="15"/>
      <c r="T50" s="15"/>
      <c r="U50" s="15"/>
      <c r="V50" s="15"/>
      <c r="W50" s="15"/>
      <c r="X50" s="15"/>
      <c r="Y50" s="69"/>
      <c r="Z50" s="69"/>
      <c r="AA50" s="15"/>
      <c r="AB50" s="23"/>
      <c r="AC50" s="24"/>
      <c r="AD50" s="24"/>
      <c r="AE50" s="24"/>
      <c r="AF50" s="24"/>
      <c r="AG50" s="24"/>
      <c r="AH50" s="24"/>
      <c r="AI50" s="96"/>
      <c r="AJ50" s="96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  <c r="FH50" s="85"/>
      <c r="FI50" s="85"/>
      <c r="FJ50" s="85"/>
      <c r="FK50" s="85"/>
      <c r="FL50" s="85"/>
      <c r="FM50" s="85"/>
      <c r="FN50" s="85"/>
      <c r="FO50" s="85"/>
      <c r="FP50" s="85"/>
      <c r="FQ50" s="85"/>
      <c r="FR50" s="85"/>
      <c r="FS50" s="85"/>
      <c r="FT50" s="85"/>
      <c r="FU50" s="85"/>
      <c r="FV50" s="85"/>
      <c r="FW50" s="85"/>
      <c r="FX50" s="85"/>
      <c r="FY50" s="85"/>
      <c r="FZ50" s="85"/>
      <c r="GA50" s="85"/>
      <c r="GB50" s="85"/>
      <c r="GC50" s="85"/>
      <c r="GD50" s="85"/>
      <c r="GE50" s="85"/>
      <c r="GF50" s="85"/>
      <c r="GG50" s="85"/>
      <c r="GH50" s="85"/>
      <c r="GI50" s="85"/>
      <c r="GJ50" s="85"/>
      <c r="GK50" s="85"/>
      <c r="GL50" s="85"/>
      <c r="GM50" s="85"/>
      <c r="GN50" s="85"/>
      <c r="GO50" s="85"/>
      <c r="GP50" s="85"/>
      <c r="GQ50" s="85"/>
      <c r="GR50" s="85"/>
      <c r="GS50" s="85"/>
      <c r="GT50" s="85"/>
      <c r="GU50" s="85"/>
      <c r="GV50" s="85"/>
      <c r="GW50" s="85"/>
      <c r="GX50" s="85"/>
      <c r="GY50" s="85"/>
      <c r="GZ50" s="85"/>
      <c r="HA50" s="85"/>
      <c r="HB50" s="85"/>
      <c r="HC50" s="85"/>
      <c r="HD50" s="85"/>
      <c r="HE50" s="85"/>
      <c r="HF50" s="85"/>
      <c r="HG50" s="85"/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85"/>
      <c r="HY50" s="85"/>
      <c r="HZ50" s="85"/>
      <c r="IA50" s="85"/>
      <c r="IB50" s="85"/>
      <c r="IC50" s="85"/>
      <c r="ID50" s="85"/>
      <c r="IE50" s="85"/>
      <c r="IF50" s="85"/>
      <c r="IG50" s="85"/>
      <c r="IH50" s="85"/>
      <c r="II50" s="85"/>
      <c r="IJ50" s="85"/>
      <c r="IK50" s="85"/>
      <c r="IL50" s="85"/>
      <c r="IM50" s="85"/>
      <c r="IN50" s="85"/>
      <c r="IO50" s="85"/>
      <c r="IP50" s="85"/>
      <c r="IQ50" s="85"/>
      <c r="IR50" s="85"/>
      <c r="IS50" s="85"/>
      <c r="IT50" s="85"/>
      <c r="IU50" s="85"/>
      <c r="IV50" s="85"/>
      <c r="IW50" s="85"/>
      <c r="IX50" s="85"/>
      <c r="IY50" s="85"/>
      <c r="IZ50" s="85"/>
      <c r="JA50" s="85"/>
      <c r="JB50" s="85"/>
      <c r="JC50" s="85"/>
      <c r="JD50" s="85"/>
      <c r="JE50" s="85"/>
      <c r="JF50" s="85"/>
      <c r="JG50" s="85"/>
      <c r="JH50" s="85"/>
      <c r="JI50" s="85"/>
      <c r="JJ50" s="85"/>
      <c r="JK50" s="85"/>
      <c r="JL50" s="85"/>
      <c r="JM50" s="85"/>
      <c r="JN50" s="85"/>
      <c r="JO50" s="85"/>
      <c r="JP50" s="85"/>
      <c r="JQ50" s="85"/>
      <c r="JR50" s="85"/>
      <c r="JS50" s="85"/>
      <c r="JT50" s="85"/>
      <c r="JU50" s="85"/>
      <c r="JV50" s="85"/>
      <c r="JW50" s="85"/>
      <c r="JX50" s="85"/>
      <c r="JY50" s="85"/>
      <c r="JZ50" s="85"/>
      <c r="KA50" s="85"/>
      <c r="KB50" s="85"/>
      <c r="KC50" s="85"/>
      <c r="KD50" s="85"/>
      <c r="KE50" s="85"/>
      <c r="KF50" s="85"/>
      <c r="KG50" s="85"/>
      <c r="KH50" s="85"/>
      <c r="KI50" s="85"/>
      <c r="KJ50" s="85"/>
      <c r="KK50" s="85"/>
      <c r="KL50" s="85"/>
      <c r="KM50" s="85"/>
      <c r="KN50" s="85"/>
      <c r="KO50" s="85"/>
      <c r="KP50" s="85"/>
      <c r="KQ50" s="85"/>
      <c r="KR50" s="85"/>
      <c r="KS50" s="85"/>
      <c r="KT50" s="85"/>
      <c r="KU50" s="85"/>
      <c r="KV50" s="85"/>
      <c r="KW50" s="85"/>
      <c r="KX50" s="85"/>
      <c r="KY50" s="85"/>
      <c r="KZ50" s="85"/>
      <c r="LA50" s="85"/>
      <c r="LB50" s="85"/>
      <c r="LC50" s="85"/>
      <c r="LD50" s="85"/>
      <c r="LE50" s="85"/>
      <c r="LF50" s="85"/>
      <c r="LG50" s="85"/>
      <c r="LH50" s="85"/>
      <c r="LI50" s="85"/>
      <c r="LJ50" s="85"/>
      <c r="LK50" s="85"/>
      <c r="LL50" s="85"/>
      <c r="LM50" s="85"/>
      <c r="LN50" s="85"/>
      <c r="LO50" s="85"/>
      <c r="LP50" s="85"/>
      <c r="LQ50" s="85"/>
      <c r="LR50" s="85"/>
      <c r="LS50" s="85"/>
      <c r="LT50" s="85"/>
      <c r="LU50" s="85"/>
      <c r="LV50" s="85"/>
      <c r="LW50" s="85"/>
      <c r="LX50" s="85"/>
      <c r="LY50" s="85"/>
      <c r="LZ50" s="85"/>
      <c r="MA50" s="85"/>
      <c r="MB50" s="85"/>
      <c r="MC50" s="85"/>
      <c r="MD50" s="85"/>
      <c r="ME50" s="85"/>
      <c r="MF50" s="85"/>
      <c r="MG50" s="85"/>
      <c r="MH50" s="85"/>
      <c r="MI50" s="85"/>
      <c r="MJ50" s="85"/>
      <c r="MK50" s="85"/>
      <c r="ML50" s="85"/>
      <c r="MM50" s="85"/>
      <c r="MN50" s="85"/>
      <c r="MO50" s="85"/>
      <c r="MP50" s="85"/>
      <c r="MQ50" s="85"/>
      <c r="MR50" s="85"/>
      <c r="MS50" s="85"/>
      <c r="MT50" s="85"/>
      <c r="MU50" s="85"/>
      <c r="MV50" s="85"/>
      <c r="MW50" s="85"/>
      <c r="MX50" s="85"/>
      <c r="MY50" s="85"/>
      <c r="MZ50" s="85"/>
      <c r="NA50" s="85"/>
      <c r="NB50" s="85"/>
      <c r="NC50" s="85"/>
      <c r="ND50" s="85"/>
      <c r="NE50" s="85"/>
      <c r="NF50" s="85"/>
      <c r="NG50" s="85"/>
      <c r="NH50" s="85"/>
      <c r="NI50" s="85"/>
      <c r="NJ50" s="85"/>
      <c r="NK50" s="85"/>
      <c r="NL50" s="85"/>
      <c r="NM50" s="85"/>
      <c r="NN50" s="85"/>
      <c r="NO50" s="85"/>
      <c r="NP50" s="85"/>
      <c r="NQ50" s="85"/>
      <c r="NR50" s="85"/>
      <c r="NS50" s="85"/>
      <c r="NT50" s="85"/>
      <c r="NU50" s="85"/>
      <c r="NV50" s="85"/>
      <c r="NW50" s="85"/>
      <c r="NX50" s="85"/>
      <c r="NY50" s="85"/>
      <c r="NZ50" s="85"/>
      <c r="OA50" s="85"/>
      <c r="OB50" s="85"/>
      <c r="OC50" s="85"/>
      <c r="OD50" s="85"/>
      <c r="OE50" s="85"/>
      <c r="OF50" s="85"/>
      <c r="OG50" s="85"/>
      <c r="OH50" s="85"/>
      <c r="OI50" s="85"/>
      <c r="OJ50" s="85"/>
      <c r="OK50" s="85"/>
      <c r="OL50" s="85"/>
      <c r="OM50" s="85"/>
      <c r="ON50" s="85"/>
      <c r="OO50" s="85"/>
      <c r="OP50" s="85"/>
      <c r="OQ50" s="85"/>
      <c r="OR50" s="85"/>
      <c r="OS50" s="85"/>
      <c r="OT50" s="85"/>
      <c r="OU50" s="85"/>
      <c r="OV50" s="85"/>
      <c r="OW50" s="85"/>
      <c r="OX50" s="85"/>
      <c r="OY50" s="85"/>
      <c r="OZ50" s="85"/>
      <c r="PA50" s="85"/>
      <c r="PB50" s="85"/>
      <c r="PC50" s="85"/>
      <c r="PD50" s="85"/>
      <c r="PE50" s="85"/>
      <c r="PF50" s="85"/>
      <c r="PG50" s="85"/>
      <c r="PH50" s="85"/>
      <c r="PI50" s="85"/>
      <c r="PJ50" s="85"/>
      <c r="PK50" s="85"/>
      <c r="PL50" s="85"/>
      <c r="PM50" s="85"/>
      <c r="PN50" s="85"/>
      <c r="PO50" s="85"/>
      <c r="PP50" s="85"/>
      <c r="PQ50" s="85"/>
      <c r="PR50" s="85"/>
      <c r="PS50" s="85"/>
      <c r="PT50" s="85"/>
      <c r="PU50" s="85"/>
      <c r="PV50" s="85"/>
      <c r="PW50" s="85"/>
      <c r="PX50" s="85"/>
      <c r="PY50" s="85"/>
      <c r="PZ50" s="85"/>
      <c r="QA50" s="85"/>
      <c r="QB50" s="85"/>
      <c r="QC50" s="85"/>
      <c r="QD50" s="85"/>
      <c r="QE50" s="85"/>
      <c r="QF50" s="85"/>
      <c r="QG50" s="85"/>
      <c r="QH50" s="85"/>
      <c r="QI50" s="85"/>
      <c r="QJ50" s="85"/>
      <c r="QK50" s="85"/>
      <c r="QL50" s="85"/>
      <c r="QM50" s="85"/>
      <c r="QN50" s="85"/>
      <c r="QO50" s="85"/>
      <c r="QP50" s="85"/>
      <c r="QQ50" s="85"/>
      <c r="QR50" s="85"/>
      <c r="QS50" s="85"/>
      <c r="QT50" s="85"/>
      <c r="QU50" s="85"/>
      <c r="QV50" s="85"/>
      <c r="QW50" s="85"/>
      <c r="QX50" s="85"/>
      <c r="QY50" s="85"/>
      <c r="QZ50" s="85"/>
      <c r="RA50" s="85"/>
      <c r="RB50" s="85"/>
      <c r="RC50" s="85"/>
      <c r="RD50" s="85"/>
      <c r="RE50" s="85"/>
      <c r="RF50" s="85"/>
      <c r="RG50" s="85"/>
      <c r="RH50" s="85"/>
      <c r="RI50" s="85"/>
      <c r="RJ50" s="85"/>
      <c r="RK50" s="85"/>
      <c r="RL50" s="85"/>
      <c r="RM50" s="85"/>
      <c r="RN50" s="85"/>
      <c r="RO50" s="85"/>
      <c r="RP50" s="85"/>
      <c r="RQ50" s="85"/>
      <c r="RR50" s="85"/>
      <c r="RS50" s="85"/>
      <c r="RT50" s="85"/>
      <c r="RU50" s="85"/>
      <c r="RV50" s="85"/>
      <c r="RW50" s="85"/>
      <c r="RX50" s="85"/>
      <c r="RY50" s="85"/>
      <c r="RZ50" s="85"/>
      <c r="SA50" s="85"/>
      <c r="SB50" s="85"/>
      <c r="SC50" s="85"/>
      <c r="SD50" s="85"/>
      <c r="SE50" s="85"/>
      <c r="SF50" s="85"/>
      <c r="SG50" s="85"/>
      <c r="SH50" s="85"/>
      <c r="SI50" s="85"/>
      <c r="SJ50" s="85"/>
      <c r="SK50" s="85"/>
      <c r="SL50" s="85"/>
      <c r="SM50" s="85"/>
      <c r="SN50" s="85"/>
      <c r="SO50" s="85"/>
      <c r="SP50" s="85"/>
      <c r="SQ50" s="85"/>
      <c r="SR50" s="85"/>
      <c r="SS50" s="85"/>
      <c r="ST50" s="85"/>
      <c r="SU50" s="85"/>
      <c r="SV50" s="85"/>
      <c r="SW50" s="85"/>
      <c r="SX50" s="85"/>
      <c r="SY50" s="85"/>
      <c r="SZ50" s="85"/>
      <c r="TA50" s="85"/>
      <c r="TB50" s="85"/>
      <c r="TC50" s="85"/>
      <c r="TD50" s="85"/>
      <c r="TE50" s="85"/>
      <c r="TF50" s="85"/>
      <c r="TG50" s="85"/>
      <c r="TH50" s="85"/>
      <c r="TI50" s="85"/>
      <c r="TJ50" s="85"/>
      <c r="TK50" s="85"/>
      <c r="TL50" s="85"/>
      <c r="TM50" s="85"/>
      <c r="TN50" s="85"/>
      <c r="TO50" s="85"/>
      <c r="TP50" s="85"/>
      <c r="TQ50" s="85"/>
      <c r="TR50" s="85"/>
      <c r="TS50" s="85"/>
      <c r="TT50" s="85"/>
      <c r="TU50" s="85"/>
      <c r="TV50" s="85"/>
      <c r="TW50" s="85"/>
      <c r="TX50" s="85"/>
      <c r="TY50" s="85"/>
      <c r="TZ50" s="85"/>
      <c r="UA50" s="85"/>
      <c r="UB50" s="85"/>
      <c r="UC50" s="85"/>
      <c r="UD50" s="85"/>
      <c r="UE50" s="85"/>
      <c r="UF50" s="85"/>
      <c r="UG50" s="85"/>
      <c r="UH50" s="85"/>
      <c r="UI50" s="85"/>
      <c r="UJ50" s="85"/>
      <c r="UK50" s="85"/>
      <c r="UL50" s="85"/>
      <c r="UM50" s="85"/>
      <c r="UN50" s="85"/>
      <c r="UO50" s="85"/>
      <c r="UP50" s="85"/>
      <c r="UQ50" s="85"/>
      <c r="UR50" s="85"/>
      <c r="US50" s="85"/>
      <c r="UT50" s="85"/>
      <c r="UU50" s="85"/>
      <c r="UV50" s="85"/>
      <c r="UW50" s="85"/>
      <c r="UX50" s="85"/>
      <c r="UY50" s="85"/>
      <c r="UZ50" s="85"/>
      <c r="VA50" s="85"/>
      <c r="VB50" s="85"/>
      <c r="VC50" s="85"/>
      <c r="VD50" s="85"/>
      <c r="VE50" s="85"/>
      <c r="VF50" s="85"/>
      <c r="VG50" s="85"/>
      <c r="VH50" s="85"/>
      <c r="VI50" s="85"/>
      <c r="VJ50" s="85"/>
      <c r="VK50" s="85"/>
      <c r="VL50" s="85"/>
      <c r="VM50" s="85"/>
      <c r="VN50" s="85"/>
      <c r="VO50" s="85"/>
      <c r="VP50" s="85"/>
      <c r="VQ50" s="85"/>
      <c r="VR50" s="85"/>
      <c r="VS50" s="85"/>
      <c r="VT50" s="85"/>
      <c r="VU50" s="85"/>
      <c r="VV50" s="85"/>
      <c r="VW50" s="85"/>
      <c r="VX50" s="85"/>
      <c r="VY50" s="85"/>
      <c r="VZ50" s="85"/>
      <c r="WA50" s="85"/>
      <c r="WB50" s="85"/>
      <c r="WC50" s="85"/>
      <c r="WD50" s="85"/>
      <c r="WE50" s="85"/>
      <c r="WF50" s="85"/>
      <c r="WG50" s="85"/>
      <c r="WH50" s="85"/>
      <c r="WI50" s="85"/>
      <c r="WJ50" s="85"/>
      <c r="WK50" s="85"/>
      <c r="WL50" s="85"/>
      <c r="WM50" s="85"/>
      <c r="WN50" s="85"/>
      <c r="WO50" s="85"/>
      <c r="WP50" s="85"/>
      <c r="WQ50" s="85"/>
      <c r="WR50" s="85"/>
      <c r="WS50" s="85"/>
      <c r="WT50" s="85"/>
      <c r="WU50" s="85"/>
      <c r="WV50" s="85"/>
      <c r="WW50" s="85"/>
      <c r="WX50" s="85"/>
      <c r="WY50" s="85"/>
      <c r="WZ50" s="85"/>
      <c r="XA50" s="85"/>
      <c r="XB50" s="85"/>
      <c r="XC50" s="85"/>
      <c r="XD50" s="85"/>
      <c r="XE50" s="85"/>
      <c r="XF50" s="85"/>
      <c r="XG50" s="85"/>
      <c r="XH50" s="85"/>
      <c r="XI50" s="85"/>
      <c r="XJ50" s="85"/>
      <c r="XK50" s="85"/>
      <c r="XL50" s="85"/>
      <c r="XM50" s="85"/>
      <c r="XN50" s="85"/>
      <c r="XO50" s="85"/>
      <c r="XP50" s="85"/>
      <c r="XQ50" s="85"/>
      <c r="XR50" s="85"/>
      <c r="XS50" s="85"/>
      <c r="XT50" s="85"/>
      <c r="XU50" s="85"/>
      <c r="XV50" s="85"/>
      <c r="XW50" s="85"/>
      <c r="XX50" s="85"/>
      <c r="XY50" s="85"/>
      <c r="XZ50" s="85"/>
      <c r="YA50" s="85"/>
      <c r="YB50" s="85"/>
      <c r="YC50" s="85"/>
      <c r="YD50" s="85"/>
      <c r="YE50" s="85"/>
      <c r="YF50" s="85"/>
      <c r="YG50" s="85"/>
      <c r="YH50" s="85"/>
      <c r="YI50" s="85"/>
      <c r="YJ50" s="85"/>
      <c r="YK50" s="85"/>
      <c r="YL50" s="85"/>
      <c r="YM50" s="85"/>
      <c r="YN50" s="85"/>
      <c r="YO50" s="85"/>
      <c r="YP50" s="85"/>
      <c r="YQ50" s="85"/>
      <c r="YR50" s="85"/>
      <c r="YS50" s="85"/>
      <c r="YT50" s="85"/>
      <c r="YU50" s="85"/>
      <c r="YV50" s="85"/>
      <c r="YW50" s="85"/>
      <c r="YX50" s="85"/>
      <c r="YY50" s="85"/>
      <c r="YZ50" s="85"/>
      <c r="ZA50" s="85"/>
      <c r="ZB50" s="85"/>
      <c r="ZC50" s="85"/>
      <c r="ZD50" s="85"/>
      <c r="ZE50" s="85"/>
      <c r="ZF50" s="85"/>
      <c r="ZG50" s="85"/>
      <c r="ZH50" s="85"/>
      <c r="ZI50" s="85"/>
      <c r="ZJ50" s="85"/>
      <c r="ZK50" s="85"/>
      <c r="ZL50" s="85"/>
      <c r="ZM50" s="85"/>
      <c r="ZN50" s="85"/>
      <c r="ZO50" s="85"/>
      <c r="ZP50" s="85"/>
      <c r="ZQ50" s="85"/>
      <c r="ZR50" s="85"/>
      <c r="ZS50" s="85"/>
      <c r="ZT50" s="85"/>
      <c r="ZU50" s="85"/>
      <c r="ZV50" s="85"/>
      <c r="ZW50" s="85"/>
      <c r="ZX50" s="85"/>
      <c r="ZY50" s="85"/>
      <c r="ZZ50" s="85"/>
      <c r="AAA50" s="85"/>
      <c r="AAB50" s="85"/>
      <c r="AAC50" s="85"/>
      <c r="AAD50" s="85"/>
      <c r="AAE50" s="85"/>
      <c r="AAF50" s="85"/>
      <c r="AAG50" s="85"/>
      <c r="AAH50" s="85"/>
      <c r="AAI50" s="85"/>
      <c r="AAJ50" s="85"/>
      <c r="AAK50" s="85"/>
      <c r="AAL50" s="85"/>
      <c r="AAM50" s="85"/>
      <c r="AAN50" s="85"/>
      <c r="AAO50" s="85"/>
      <c r="AAP50" s="85"/>
      <c r="AAQ50" s="85"/>
      <c r="AAR50" s="85"/>
      <c r="AAS50" s="85"/>
      <c r="AAT50" s="85"/>
      <c r="AAU50" s="85"/>
      <c r="AAV50" s="85"/>
      <c r="AAW50" s="85"/>
      <c r="AAX50" s="85"/>
      <c r="AAY50" s="85"/>
      <c r="AAZ50" s="85"/>
      <c r="ABA50" s="85"/>
      <c r="ABB50" s="85"/>
      <c r="ABC50" s="85"/>
      <c r="ABD50" s="85"/>
      <c r="ABE50" s="85"/>
      <c r="ABF50" s="85"/>
      <c r="ABG50" s="85"/>
      <c r="ABH50" s="85"/>
      <c r="ABI50" s="85"/>
      <c r="ABJ50" s="85"/>
      <c r="ABK50" s="85"/>
      <c r="ABL50" s="85"/>
      <c r="ABM50" s="85"/>
      <c r="ABN50" s="85"/>
      <c r="ABO50" s="85"/>
      <c r="ABP50" s="85"/>
      <c r="ABQ50" s="85"/>
      <c r="ABR50" s="85"/>
      <c r="ABS50" s="85"/>
      <c r="ABT50" s="85"/>
      <c r="ABU50" s="85"/>
      <c r="ABV50" s="85"/>
      <c r="ABW50" s="85"/>
      <c r="ABX50" s="85"/>
      <c r="ABY50" s="85"/>
      <c r="ABZ50" s="85"/>
      <c r="ACA50" s="85"/>
      <c r="ACB50" s="85"/>
      <c r="ACC50" s="85"/>
      <c r="ACD50" s="85"/>
      <c r="ACE50" s="85"/>
      <c r="ACF50" s="85"/>
      <c r="ACG50" s="85"/>
      <c r="ACH50" s="85"/>
      <c r="ACI50" s="85"/>
      <c r="ACJ50" s="85"/>
      <c r="ACK50" s="85"/>
      <c r="ACL50" s="85"/>
      <c r="ACM50" s="85"/>
      <c r="ACN50" s="85"/>
      <c r="ACO50" s="85"/>
      <c r="ACP50" s="85"/>
      <c r="ACQ50" s="85"/>
      <c r="ACR50" s="85"/>
      <c r="ACS50" s="85"/>
      <c r="ACT50" s="85"/>
      <c r="ACU50" s="85"/>
      <c r="ACV50" s="85"/>
      <c r="ACW50" s="85"/>
      <c r="ACX50" s="85"/>
      <c r="ACY50" s="85"/>
      <c r="ACZ50" s="85"/>
      <c r="ADA50" s="85"/>
      <c r="ADB50" s="85"/>
      <c r="ADC50" s="85"/>
      <c r="ADD50" s="85"/>
      <c r="ADE50" s="85"/>
      <c r="ADF50" s="85"/>
      <c r="ADG50" s="85"/>
      <c r="ADH50" s="85"/>
      <c r="ADI50" s="85"/>
      <c r="ADJ50" s="85"/>
      <c r="ADK50" s="85"/>
      <c r="ADL50" s="85"/>
      <c r="ADM50" s="85"/>
      <c r="ADN50" s="85"/>
      <c r="ADO50" s="85"/>
      <c r="ADP50" s="85"/>
      <c r="ADQ50" s="85"/>
      <c r="ADR50" s="85"/>
      <c r="ADS50" s="85"/>
      <c r="ADT50" s="85"/>
      <c r="ADU50" s="85"/>
      <c r="ADV50" s="85"/>
      <c r="ADW50" s="85"/>
      <c r="ADX50" s="85"/>
      <c r="ADY50" s="85"/>
      <c r="ADZ50" s="85"/>
      <c r="AEA50" s="85"/>
      <c r="AEB50" s="85"/>
      <c r="AEC50" s="85"/>
      <c r="AED50" s="85"/>
      <c r="AEE50" s="85"/>
      <c r="AEF50" s="85"/>
      <c r="AEG50" s="85"/>
      <c r="AEH50" s="85"/>
      <c r="AEI50" s="85"/>
      <c r="AEJ50" s="85"/>
      <c r="AEK50" s="85"/>
      <c r="AEL50" s="85"/>
      <c r="AEM50" s="85"/>
      <c r="AEN50" s="85"/>
      <c r="AEO50" s="85"/>
      <c r="AEP50" s="85"/>
      <c r="AEQ50" s="85"/>
      <c r="AER50" s="85"/>
      <c r="AES50" s="85"/>
      <c r="AET50" s="85"/>
      <c r="AEU50" s="85"/>
      <c r="AEV50" s="85"/>
      <c r="AEW50" s="85"/>
      <c r="AEX50" s="85"/>
      <c r="AEY50" s="85"/>
      <c r="AEZ50" s="85"/>
      <c r="AFA50" s="85"/>
      <c r="AFB50" s="85"/>
      <c r="AFC50" s="85"/>
      <c r="AFD50" s="85"/>
      <c r="AFE50" s="85"/>
      <c r="AFF50" s="85"/>
      <c r="AFG50" s="85"/>
      <c r="AFH50" s="85"/>
      <c r="AFI50" s="85"/>
      <c r="AFJ50" s="85"/>
      <c r="AFK50" s="85"/>
      <c r="AFL50" s="85"/>
      <c r="AFM50" s="85"/>
      <c r="AFN50" s="85"/>
      <c r="AFO50" s="85"/>
      <c r="AFP50" s="85"/>
      <c r="AFQ50" s="85"/>
      <c r="AFR50" s="85"/>
      <c r="AFS50" s="85"/>
      <c r="AFT50" s="85"/>
      <c r="AFU50" s="85"/>
      <c r="AFV50" s="85"/>
      <c r="AFW50" s="85"/>
      <c r="AFX50" s="85"/>
      <c r="AFY50" s="85"/>
      <c r="AFZ50" s="85"/>
      <c r="AGA50" s="85"/>
      <c r="AGB50" s="85"/>
      <c r="AGC50" s="85"/>
      <c r="AGD50" s="85"/>
      <c r="AGE50" s="85"/>
      <c r="AGF50" s="85"/>
      <c r="AGG50" s="85"/>
      <c r="AGH50" s="85"/>
      <c r="AGI50" s="85"/>
      <c r="AGJ50" s="85"/>
      <c r="AGK50" s="85"/>
      <c r="AGL50" s="85"/>
      <c r="AGM50" s="85"/>
      <c r="AGN50" s="85"/>
      <c r="AGO50" s="85"/>
      <c r="AGP50" s="85"/>
      <c r="AGQ50" s="85"/>
      <c r="AGR50" s="85"/>
      <c r="AGS50" s="85"/>
      <c r="AGT50" s="85"/>
      <c r="AGU50" s="85"/>
      <c r="AGV50" s="85"/>
      <c r="AGW50" s="85"/>
      <c r="AGX50" s="85"/>
      <c r="AGY50" s="85"/>
      <c r="AGZ50" s="85"/>
      <c r="AHA50" s="85"/>
      <c r="AHB50" s="85"/>
      <c r="AHC50" s="85"/>
      <c r="AHD50" s="85"/>
      <c r="AHE50" s="85"/>
      <c r="AHF50" s="85"/>
      <c r="AHG50" s="85"/>
      <c r="AHH50" s="85"/>
      <c r="AHI50" s="85"/>
      <c r="AHJ50" s="85"/>
      <c r="AHK50" s="85"/>
      <c r="AHL50" s="85"/>
      <c r="AHM50" s="85"/>
      <c r="AHN50" s="85"/>
      <c r="AHO50" s="85"/>
      <c r="AHP50" s="85"/>
      <c r="AHQ50" s="85"/>
      <c r="AHR50" s="85"/>
      <c r="AHS50" s="85"/>
      <c r="AHT50" s="85"/>
      <c r="AHU50" s="85"/>
      <c r="AHV50" s="85"/>
      <c r="AHW50" s="85"/>
      <c r="AHX50" s="85"/>
      <c r="AHY50" s="85"/>
      <c r="AHZ50" s="85"/>
      <c r="AIA50" s="85"/>
      <c r="AIB50" s="85"/>
      <c r="AIC50" s="85"/>
      <c r="AID50" s="85"/>
      <c r="AIE50" s="85"/>
      <c r="AIF50" s="85"/>
      <c r="AIG50" s="85"/>
      <c r="AIH50" s="85"/>
      <c r="AII50" s="85"/>
      <c r="AIJ50" s="85"/>
      <c r="AIK50" s="85"/>
      <c r="AIL50" s="85"/>
      <c r="AIM50" s="85"/>
      <c r="AIN50" s="85"/>
      <c r="AIO50" s="85"/>
      <c r="AIP50" s="85"/>
      <c r="AIQ50" s="85"/>
      <c r="AIR50" s="85"/>
      <c r="AIS50" s="85"/>
      <c r="AIT50" s="85"/>
      <c r="AIU50" s="85"/>
      <c r="AIV50" s="85"/>
      <c r="AIW50" s="85"/>
      <c r="AIX50" s="85"/>
      <c r="AIY50" s="85"/>
      <c r="AIZ50" s="85"/>
      <c r="AJA50" s="85"/>
      <c r="AJB50" s="85"/>
      <c r="AJC50" s="85"/>
      <c r="AJD50" s="85"/>
      <c r="AJE50" s="85"/>
      <c r="AJF50" s="85"/>
      <c r="AJG50" s="85"/>
      <c r="AJH50" s="85"/>
      <c r="AJI50" s="85"/>
      <c r="AJJ50" s="85"/>
      <c r="AJK50" s="85"/>
      <c r="AJL50" s="85"/>
      <c r="AJM50" s="85"/>
      <c r="AJN50" s="85"/>
      <c r="AJO50" s="85"/>
      <c r="AJP50" s="85"/>
      <c r="AJQ50" s="85"/>
      <c r="AJR50" s="85"/>
      <c r="AJS50" s="85"/>
      <c r="AJT50" s="85"/>
      <c r="AJU50" s="85"/>
      <c r="AJV50" s="85"/>
      <c r="AJW50" s="85"/>
      <c r="AJX50" s="85"/>
      <c r="AJY50" s="85"/>
      <c r="AJZ50" s="85"/>
      <c r="AKA50" s="85"/>
      <c r="AKB50" s="85"/>
      <c r="AKC50" s="85"/>
      <c r="AKD50" s="85"/>
      <c r="AKE50" s="85"/>
      <c r="AKF50" s="85"/>
      <c r="AKG50" s="85"/>
      <c r="AKH50" s="85"/>
      <c r="AKI50" s="85"/>
      <c r="AKJ50" s="85"/>
      <c r="AKK50" s="85"/>
      <c r="AKL50" s="85"/>
      <c r="AKM50" s="85"/>
      <c r="AKN50" s="85"/>
      <c r="AKO50" s="85"/>
      <c r="AKP50" s="85"/>
      <c r="AKQ50" s="85"/>
      <c r="AKR50" s="85"/>
      <c r="AKS50" s="85"/>
      <c r="AKT50" s="85"/>
      <c r="AKU50" s="85"/>
      <c r="AKV50" s="85"/>
      <c r="AKW50" s="85"/>
      <c r="AKX50" s="85"/>
      <c r="AKY50" s="85"/>
      <c r="AKZ50" s="85"/>
      <c r="ALA50" s="85"/>
      <c r="ALB50" s="85"/>
      <c r="ALC50" s="85"/>
      <c r="ALD50" s="85"/>
      <c r="ALE50" s="85"/>
      <c r="ALF50" s="85"/>
      <c r="ALG50" s="85"/>
      <c r="ALH50" s="85"/>
      <c r="ALI50" s="85"/>
      <c r="ALJ50" s="85"/>
      <c r="ALK50" s="85"/>
      <c r="ALL50" s="85"/>
      <c r="ALM50" s="85"/>
      <c r="ALN50" s="85"/>
      <c r="ALO50" s="85"/>
      <c r="ALP50" s="85"/>
      <c r="ALQ50" s="85"/>
      <c r="ALR50" s="85"/>
      <c r="ALS50" s="85"/>
      <c r="ALT50" s="85"/>
      <c r="ALU50" s="85"/>
      <c r="ALV50" s="85"/>
      <c r="ALW50" s="85"/>
      <c r="ALX50" s="85"/>
      <c r="ALY50" s="85"/>
      <c r="ALZ50" s="85"/>
      <c r="AMA50" s="85"/>
      <c r="AMB50" s="85"/>
      <c r="AMC50" s="85"/>
      <c r="AMD50" s="85"/>
      <c r="AME50" s="85"/>
      <c r="AMF50" s="85"/>
      <c r="AMG50" s="85"/>
      <c r="AMH50" s="85"/>
      <c r="AMI50" s="85"/>
      <c r="AMJ50" s="85"/>
      <c r="AMK50" s="85"/>
      <c r="AML50" s="85"/>
      <c r="AMM50" s="85"/>
    </row>
    <row r="51" spans="1:1027" s="2" customFormat="1" ht="50.1" hidden="1" customHeight="1">
      <c r="A51" s="25"/>
      <c r="B51" s="26"/>
      <c r="C51" s="27" t="s">
        <v>60</v>
      </c>
      <c r="D51" s="24"/>
      <c r="E51" s="24"/>
      <c r="F51" s="24"/>
      <c r="G51" s="24"/>
      <c r="H51" s="24"/>
      <c r="I51" s="50">
        <f>720.56*10.764</f>
        <v>7756.1078399999997</v>
      </c>
      <c r="J51" s="27" t="s">
        <v>56</v>
      </c>
      <c r="K51" s="24"/>
      <c r="L51" s="24"/>
      <c r="M51" s="37"/>
      <c r="N51" s="48"/>
      <c r="O51" s="15"/>
      <c r="P51" s="23"/>
      <c r="Q51" s="62"/>
      <c r="R51" s="15"/>
      <c r="S51" s="15"/>
      <c r="T51" s="15"/>
      <c r="U51" s="15"/>
      <c r="V51" s="15"/>
      <c r="W51" s="15"/>
      <c r="X51" s="15"/>
      <c r="Y51" s="69"/>
      <c r="Z51" s="69"/>
      <c r="AA51" s="15"/>
      <c r="AB51" s="23"/>
      <c r="AC51" s="24"/>
      <c r="AD51" s="24"/>
      <c r="AE51" s="24"/>
      <c r="AF51" s="24"/>
      <c r="AG51" s="24"/>
      <c r="AH51" s="24"/>
      <c r="AI51" s="96"/>
      <c r="AJ51" s="96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  <c r="HE51" s="85"/>
      <c r="HF51" s="85"/>
      <c r="HG51" s="85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5"/>
      <c r="IB51" s="85"/>
      <c r="IC51" s="85"/>
      <c r="ID51" s="85"/>
      <c r="IE51" s="85"/>
      <c r="IF51" s="85"/>
      <c r="IG51" s="85"/>
      <c r="IH51" s="85"/>
      <c r="II51" s="85"/>
      <c r="IJ51" s="85"/>
      <c r="IK51" s="85"/>
      <c r="IL51" s="85"/>
      <c r="IM51" s="85"/>
      <c r="IN51" s="85"/>
      <c r="IO51" s="85"/>
      <c r="IP51" s="85"/>
      <c r="IQ51" s="85"/>
      <c r="IR51" s="85"/>
      <c r="IS51" s="85"/>
      <c r="IT51" s="85"/>
      <c r="IU51" s="85"/>
      <c r="IV51" s="85"/>
      <c r="IW51" s="85"/>
      <c r="IX51" s="85"/>
      <c r="IY51" s="85"/>
      <c r="IZ51" s="85"/>
      <c r="JA51" s="85"/>
      <c r="JB51" s="85"/>
      <c r="JC51" s="85"/>
      <c r="JD51" s="85"/>
      <c r="JE51" s="85"/>
      <c r="JF51" s="85"/>
      <c r="JG51" s="85"/>
      <c r="JH51" s="85"/>
      <c r="JI51" s="85"/>
      <c r="JJ51" s="85"/>
      <c r="JK51" s="85"/>
      <c r="JL51" s="85"/>
      <c r="JM51" s="85"/>
      <c r="JN51" s="85"/>
      <c r="JO51" s="85"/>
      <c r="JP51" s="85"/>
      <c r="JQ51" s="85"/>
      <c r="JR51" s="85"/>
      <c r="JS51" s="85"/>
      <c r="JT51" s="85"/>
      <c r="JU51" s="85"/>
      <c r="JV51" s="85"/>
      <c r="JW51" s="85"/>
      <c r="JX51" s="85"/>
      <c r="JY51" s="85"/>
      <c r="JZ51" s="85"/>
      <c r="KA51" s="85"/>
      <c r="KB51" s="85"/>
      <c r="KC51" s="85"/>
      <c r="KD51" s="85"/>
      <c r="KE51" s="85"/>
      <c r="KF51" s="85"/>
      <c r="KG51" s="85"/>
      <c r="KH51" s="85"/>
      <c r="KI51" s="85"/>
      <c r="KJ51" s="85"/>
      <c r="KK51" s="85"/>
      <c r="KL51" s="85"/>
      <c r="KM51" s="85"/>
      <c r="KN51" s="85"/>
      <c r="KO51" s="85"/>
      <c r="KP51" s="85"/>
      <c r="KQ51" s="85"/>
      <c r="KR51" s="85"/>
      <c r="KS51" s="85"/>
      <c r="KT51" s="85"/>
      <c r="KU51" s="85"/>
      <c r="KV51" s="85"/>
      <c r="KW51" s="85"/>
      <c r="KX51" s="85"/>
      <c r="KY51" s="85"/>
      <c r="KZ51" s="85"/>
      <c r="LA51" s="85"/>
      <c r="LB51" s="85"/>
      <c r="LC51" s="85"/>
      <c r="LD51" s="85"/>
      <c r="LE51" s="85"/>
      <c r="LF51" s="85"/>
      <c r="LG51" s="85"/>
      <c r="LH51" s="85"/>
      <c r="LI51" s="85"/>
      <c r="LJ51" s="85"/>
      <c r="LK51" s="85"/>
      <c r="LL51" s="85"/>
      <c r="LM51" s="85"/>
      <c r="LN51" s="85"/>
      <c r="LO51" s="85"/>
      <c r="LP51" s="85"/>
      <c r="LQ51" s="85"/>
      <c r="LR51" s="85"/>
      <c r="LS51" s="85"/>
      <c r="LT51" s="85"/>
      <c r="LU51" s="85"/>
      <c r="LV51" s="85"/>
      <c r="LW51" s="85"/>
      <c r="LX51" s="85"/>
      <c r="LY51" s="85"/>
      <c r="LZ51" s="85"/>
      <c r="MA51" s="85"/>
      <c r="MB51" s="85"/>
      <c r="MC51" s="85"/>
      <c r="MD51" s="85"/>
      <c r="ME51" s="85"/>
      <c r="MF51" s="85"/>
      <c r="MG51" s="85"/>
      <c r="MH51" s="85"/>
      <c r="MI51" s="85"/>
      <c r="MJ51" s="85"/>
      <c r="MK51" s="85"/>
      <c r="ML51" s="85"/>
      <c r="MM51" s="85"/>
      <c r="MN51" s="85"/>
      <c r="MO51" s="85"/>
      <c r="MP51" s="85"/>
      <c r="MQ51" s="85"/>
      <c r="MR51" s="85"/>
      <c r="MS51" s="85"/>
      <c r="MT51" s="85"/>
      <c r="MU51" s="85"/>
      <c r="MV51" s="85"/>
      <c r="MW51" s="85"/>
      <c r="MX51" s="85"/>
      <c r="MY51" s="85"/>
      <c r="MZ51" s="85"/>
      <c r="NA51" s="85"/>
      <c r="NB51" s="85"/>
      <c r="NC51" s="85"/>
      <c r="ND51" s="85"/>
      <c r="NE51" s="85"/>
      <c r="NF51" s="85"/>
      <c r="NG51" s="85"/>
      <c r="NH51" s="85"/>
      <c r="NI51" s="85"/>
      <c r="NJ51" s="85"/>
      <c r="NK51" s="85"/>
      <c r="NL51" s="85"/>
      <c r="NM51" s="85"/>
      <c r="NN51" s="85"/>
      <c r="NO51" s="85"/>
      <c r="NP51" s="85"/>
      <c r="NQ51" s="85"/>
      <c r="NR51" s="85"/>
      <c r="NS51" s="85"/>
      <c r="NT51" s="85"/>
      <c r="NU51" s="85"/>
      <c r="NV51" s="85"/>
      <c r="NW51" s="85"/>
      <c r="NX51" s="85"/>
      <c r="NY51" s="85"/>
      <c r="NZ51" s="85"/>
      <c r="OA51" s="85"/>
      <c r="OB51" s="85"/>
      <c r="OC51" s="85"/>
      <c r="OD51" s="85"/>
      <c r="OE51" s="85"/>
      <c r="OF51" s="85"/>
      <c r="OG51" s="85"/>
      <c r="OH51" s="85"/>
      <c r="OI51" s="85"/>
      <c r="OJ51" s="85"/>
      <c r="OK51" s="85"/>
      <c r="OL51" s="85"/>
      <c r="OM51" s="85"/>
      <c r="ON51" s="85"/>
      <c r="OO51" s="85"/>
      <c r="OP51" s="85"/>
      <c r="OQ51" s="85"/>
      <c r="OR51" s="85"/>
      <c r="OS51" s="85"/>
      <c r="OT51" s="85"/>
      <c r="OU51" s="85"/>
      <c r="OV51" s="85"/>
      <c r="OW51" s="85"/>
      <c r="OX51" s="85"/>
      <c r="OY51" s="85"/>
      <c r="OZ51" s="85"/>
      <c r="PA51" s="85"/>
      <c r="PB51" s="85"/>
      <c r="PC51" s="85"/>
      <c r="PD51" s="85"/>
      <c r="PE51" s="85"/>
      <c r="PF51" s="85"/>
      <c r="PG51" s="85"/>
      <c r="PH51" s="85"/>
      <c r="PI51" s="85"/>
      <c r="PJ51" s="85"/>
      <c r="PK51" s="85"/>
      <c r="PL51" s="85"/>
      <c r="PM51" s="85"/>
      <c r="PN51" s="85"/>
      <c r="PO51" s="85"/>
      <c r="PP51" s="85"/>
      <c r="PQ51" s="85"/>
      <c r="PR51" s="85"/>
      <c r="PS51" s="85"/>
      <c r="PT51" s="85"/>
      <c r="PU51" s="85"/>
      <c r="PV51" s="85"/>
      <c r="PW51" s="85"/>
      <c r="PX51" s="85"/>
      <c r="PY51" s="85"/>
      <c r="PZ51" s="85"/>
      <c r="QA51" s="85"/>
      <c r="QB51" s="85"/>
      <c r="QC51" s="85"/>
      <c r="QD51" s="85"/>
      <c r="QE51" s="85"/>
      <c r="QF51" s="85"/>
      <c r="QG51" s="85"/>
      <c r="QH51" s="85"/>
      <c r="QI51" s="85"/>
      <c r="QJ51" s="85"/>
      <c r="QK51" s="85"/>
      <c r="QL51" s="85"/>
      <c r="QM51" s="85"/>
      <c r="QN51" s="85"/>
      <c r="QO51" s="85"/>
      <c r="QP51" s="85"/>
      <c r="QQ51" s="85"/>
      <c r="QR51" s="85"/>
      <c r="QS51" s="85"/>
      <c r="QT51" s="85"/>
      <c r="QU51" s="85"/>
      <c r="QV51" s="85"/>
      <c r="QW51" s="85"/>
      <c r="QX51" s="85"/>
      <c r="QY51" s="85"/>
      <c r="QZ51" s="85"/>
      <c r="RA51" s="85"/>
      <c r="RB51" s="85"/>
      <c r="RC51" s="85"/>
      <c r="RD51" s="85"/>
      <c r="RE51" s="85"/>
      <c r="RF51" s="85"/>
      <c r="RG51" s="85"/>
      <c r="RH51" s="85"/>
      <c r="RI51" s="85"/>
      <c r="RJ51" s="85"/>
      <c r="RK51" s="85"/>
      <c r="RL51" s="85"/>
      <c r="RM51" s="85"/>
      <c r="RN51" s="85"/>
      <c r="RO51" s="85"/>
      <c r="RP51" s="85"/>
      <c r="RQ51" s="85"/>
      <c r="RR51" s="85"/>
      <c r="RS51" s="85"/>
      <c r="RT51" s="85"/>
      <c r="RU51" s="85"/>
      <c r="RV51" s="85"/>
      <c r="RW51" s="85"/>
      <c r="RX51" s="85"/>
      <c r="RY51" s="85"/>
      <c r="RZ51" s="85"/>
      <c r="SA51" s="85"/>
      <c r="SB51" s="85"/>
      <c r="SC51" s="85"/>
      <c r="SD51" s="85"/>
      <c r="SE51" s="85"/>
      <c r="SF51" s="85"/>
      <c r="SG51" s="85"/>
      <c r="SH51" s="85"/>
      <c r="SI51" s="85"/>
      <c r="SJ51" s="85"/>
      <c r="SK51" s="85"/>
      <c r="SL51" s="85"/>
      <c r="SM51" s="85"/>
      <c r="SN51" s="85"/>
      <c r="SO51" s="85"/>
      <c r="SP51" s="85"/>
      <c r="SQ51" s="85"/>
      <c r="SR51" s="85"/>
      <c r="SS51" s="85"/>
      <c r="ST51" s="85"/>
      <c r="SU51" s="85"/>
      <c r="SV51" s="85"/>
      <c r="SW51" s="85"/>
      <c r="SX51" s="85"/>
      <c r="SY51" s="85"/>
      <c r="SZ51" s="85"/>
      <c r="TA51" s="85"/>
      <c r="TB51" s="85"/>
      <c r="TC51" s="85"/>
      <c r="TD51" s="85"/>
      <c r="TE51" s="85"/>
      <c r="TF51" s="85"/>
      <c r="TG51" s="85"/>
      <c r="TH51" s="85"/>
      <c r="TI51" s="85"/>
      <c r="TJ51" s="85"/>
      <c r="TK51" s="85"/>
      <c r="TL51" s="85"/>
      <c r="TM51" s="85"/>
      <c r="TN51" s="85"/>
      <c r="TO51" s="85"/>
      <c r="TP51" s="85"/>
      <c r="TQ51" s="85"/>
      <c r="TR51" s="85"/>
      <c r="TS51" s="85"/>
      <c r="TT51" s="85"/>
      <c r="TU51" s="85"/>
      <c r="TV51" s="85"/>
      <c r="TW51" s="85"/>
      <c r="TX51" s="85"/>
      <c r="TY51" s="85"/>
      <c r="TZ51" s="85"/>
      <c r="UA51" s="85"/>
      <c r="UB51" s="85"/>
      <c r="UC51" s="85"/>
      <c r="UD51" s="85"/>
      <c r="UE51" s="85"/>
      <c r="UF51" s="85"/>
      <c r="UG51" s="85"/>
      <c r="UH51" s="85"/>
      <c r="UI51" s="85"/>
      <c r="UJ51" s="85"/>
      <c r="UK51" s="85"/>
      <c r="UL51" s="85"/>
      <c r="UM51" s="85"/>
      <c r="UN51" s="85"/>
      <c r="UO51" s="85"/>
      <c r="UP51" s="85"/>
      <c r="UQ51" s="85"/>
      <c r="UR51" s="85"/>
      <c r="US51" s="85"/>
      <c r="UT51" s="85"/>
      <c r="UU51" s="85"/>
      <c r="UV51" s="85"/>
      <c r="UW51" s="85"/>
      <c r="UX51" s="85"/>
      <c r="UY51" s="85"/>
      <c r="UZ51" s="85"/>
      <c r="VA51" s="85"/>
      <c r="VB51" s="85"/>
      <c r="VC51" s="85"/>
      <c r="VD51" s="85"/>
      <c r="VE51" s="85"/>
      <c r="VF51" s="85"/>
      <c r="VG51" s="85"/>
      <c r="VH51" s="85"/>
      <c r="VI51" s="85"/>
      <c r="VJ51" s="85"/>
      <c r="VK51" s="85"/>
      <c r="VL51" s="85"/>
      <c r="VM51" s="85"/>
      <c r="VN51" s="85"/>
      <c r="VO51" s="85"/>
      <c r="VP51" s="85"/>
      <c r="VQ51" s="85"/>
      <c r="VR51" s="85"/>
      <c r="VS51" s="85"/>
      <c r="VT51" s="85"/>
      <c r="VU51" s="85"/>
      <c r="VV51" s="85"/>
      <c r="VW51" s="85"/>
      <c r="VX51" s="85"/>
      <c r="VY51" s="85"/>
      <c r="VZ51" s="85"/>
      <c r="WA51" s="85"/>
      <c r="WB51" s="85"/>
      <c r="WC51" s="85"/>
      <c r="WD51" s="85"/>
      <c r="WE51" s="85"/>
      <c r="WF51" s="85"/>
      <c r="WG51" s="85"/>
      <c r="WH51" s="85"/>
      <c r="WI51" s="85"/>
      <c r="WJ51" s="85"/>
      <c r="WK51" s="85"/>
      <c r="WL51" s="85"/>
      <c r="WM51" s="85"/>
      <c r="WN51" s="85"/>
      <c r="WO51" s="85"/>
      <c r="WP51" s="85"/>
      <c r="WQ51" s="85"/>
      <c r="WR51" s="85"/>
      <c r="WS51" s="85"/>
      <c r="WT51" s="85"/>
      <c r="WU51" s="85"/>
      <c r="WV51" s="85"/>
      <c r="WW51" s="85"/>
      <c r="WX51" s="85"/>
      <c r="WY51" s="85"/>
      <c r="WZ51" s="85"/>
      <c r="XA51" s="85"/>
      <c r="XB51" s="85"/>
      <c r="XC51" s="85"/>
      <c r="XD51" s="85"/>
      <c r="XE51" s="85"/>
      <c r="XF51" s="85"/>
      <c r="XG51" s="85"/>
      <c r="XH51" s="85"/>
      <c r="XI51" s="85"/>
      <c r="XJ51" s="85"/>
      <c r="XK51" s="85"/>
      <c r="XL51" s="85"/>
      <c r="XM51" s="85"/>
      <c r="XN51" s="85"/>
      <c r="XO51" s="85"/>
      <c r="XP51" s="85"/>
      <c r="XQ51" s="85"/>
      <c r="XR51" s="85"/>
      <c r="XS51" s="85"/>
      <c r="XT51" s="85"/>
      <c r="XU51" s="85"/>
      <c r="XV51" s="85"/>
      <c r="XW51" s="85"/>
      <c r="XX51" s="85"/>
      <c r="XY51" s="85"/>
      <c r="XZ51" s="85"/>
      <c r="YA51" s="85"/>
      <c r="YB51" s="85"/>
      <c r="YC51" s="85"/>
      <c r="YD51" s="85"/>
      <c r="YE51" s="85"/>
      <c r="YF51" s="85"/>
      <c r="YG51" s="85"/>
      <c r="YH51" s="85"/>
      <c r="YI51" s="85"/>
      <c r="YJ51" s="85"/>
      <c r="YK51" s="85"/>
      <c r="YL51" s="85"/>
      <c r="YM51" s="85"/>
      <c r="YN51" s="85"/>
      <c r="YO51" s="85"/>
      <c r="YP51" s="85"/>
      <c r="YQ51" s="85"/>
      <c r="YR51" s="85"/>
      <c r="YS51" s="85"/>
      <c r="YT51" s="85"/>
      <c r="YU51" s="85"/>
      <c r="YV51" s="85"/>
      <c r="YW51" s="85"/>
      <c r="YX51" s="85"/>
      <c r="YY51" s="85"/>
      <c r="YZ51" s="85"/>
      <c r="ZA51" s="85"/>
      <c r="ZB51" s="85"/>
      <c r="ZC51" s="85"/>
      <c r="ZD51" s="85"/>
      <c r="ZE51" s="85"/>
      <c r="ZF51" s="85"/>
      <c r="ZG51" s="85"/>
      <c r="ZH51" s="85"/>
      <c r="ZI51" s="85"/>
      <c r="ZJ51" s="85"/>
      <c r="ZK51" s="85"/>
      <c r="ZL51" s="85"/>
      <c r="ZM51" s="85"/>
      <c r="ZN51" s="85"/>
      <c r="ZO51" s="85"/>
      <c r="ZP51" s="85"/>
      <c r="ZQ51" s="85"/>
      <c r="ZR51" s="85"/>
      <c r="ZS51" s="85"/>
      <c r="ZT51" s="85"/>
      <c r="ZU51" s="85"/>
      <c r="ZV51" s="85"/>
      <c r="ZW51" s="85"/>
      <c r="ZX51" s="85"/>
      <c r="ZY51" s="85"/>
      <c r="ZZ51" s="85"/>
      <c r="AAA51" s="85"/>
      <c r="AAB51" s="85"/>
      <c r="AAC51" s="85"/>
      <c r="AAD51" s="85"/>
      <c r="AAE51" s="85"/>
      <c r="AAF51" s="85"/>
      <c r="AAG51" s="85"/>
      <c r="AAH51" s="85"/>
      <c r="AAI51" s="85"/>
      <c r="AAJ51" s="85"/>
      <c r="AAK51" s="85"/>
      <c r="AAL51" s="85"/>
      <c r="AAM51" s="85"/>
      <c r="AAN51" s="85"/>
      <c r="AAO51" s="85"/>
      <c r="AAP51" s="85"/>
      <c r="AAQ51" s="85"/>
      <c r="AAR51" s="85"/>
      <c r="AAS51" s="85"/>
      <c r="AAT51" s="85"/>
      <c r="AAU51" s="85"/>
      <c r="AAV51" s="85"/>
      <c r="AAW51" s="85"/>
      <c r="AAX51" s="85"/>
      <c r="AAY51" s="85"/>
      <c r="AAZ51" s="85"/>
      <c r="ABA51" s="85"/>
      <c r="ABB51" s="85"/>
      <c r="ABC51" s="85"/>
      <c r="ABD51" s="85"/>
      <c r="ABE51" s="85"/>
      <c r="ABF51" s="85"/>
      <c r="ABG51" s="85"/>
      <c r="ABH51" s="85"/>
      <c r="ABI51" s="85"/>
      <c r="ABJ51" s="85"/>
      <c r="ABK51" s="85"/>
      <c r="ABL51" s="85"/>
      <c r="ABM51" s="85"/>
      <c r="ABN51" s="85"/>
      <c r="ABO51" s="85"/>
      <c r="ABP51" s="85"/>
      <c r="ABQ51" s="85"/>
      <c r="ABR51" s="85"/>
      <c r="ABS51" s="85"/>
      <c r="ABT51" s="85"/>
      <c r="ABU51" s="85"/>
      <c r="ABV51" s="85"/>
      <c r="ABW51" s="85"/>
      <c r="ABX51" s="85"/>
      <c r="ABY51" s="85"/>
      <c r="ABZ51" s="85"/>
      <c r="ACA51" s="85"/>
      <c r="ACB51" s="85"/>
      <c r="ACC51" s="85"/>
      <c r="ACD51" s="85"/>
      <c r="ACE51" s="85"/>
      <c r="ACF51" s="85"/>
      <c r="ACG51" s="85"/>
      <c r="ACH51" s="85"/>
      <c r="ACI51" s="85"/>
      <c r="ACJ51" s="85"/>
      <c r="ACK51" s="85"/>
      <c r="ACL51" s="85"/>
      <c r="ACM51" s="85"/>
      <c r="ACN51" s="85"/>
      <c r="ACO51" s="85"/>
      <c r="ACP51" s="85"/>
      <c r="ACQ51" s="85"/>
      <c r="ACR51" s="85"/>
      <c r="ACS51" s="85"/>
      <c r="ACT51" s="85"/>
      <c r="ACU51" s="85"/>
      <c r="ACV51" s="85"/>
      <c r="ACW51" s="85"/>
      <c r="ACX51" s="85"/>
      <c r="ACY51" s="85"/>
      <c r="ACZ51" s="85"/>
      <c r="ADA51" s="85"/>
      <c r="ADB51" s="85"/>
      <c r="ADC51" s="85"/>
      <c r="ADD51" s="85"/>
      <c r="ADE51" s="85"/>
      <c r="ADF51" s="85"/>
      <c r="ADG51" s="85"/>
      <c r="ADH51" s="85"/>
      <c r="ADI51" s="85"/>
      <c r="ADJ51" s="85"/>
      <c r="ADK51" s="85"/>
      <c r="ADL51" s="85"/>
      <c r="ADM51" s="85"/>
      <c r="ADN51" s="85"/>
      <c r="ADO51" s="85"/>
      <c r="ADP51" s="85"/>
      <c r="ADQ51" s="85"/>
      <c r="ADR51" s="85"/>
      <c r="ADS51" s="85"/>
      <c r="ADT51" s="85"/>
      <c r="ADU51" s="85"/>
      <c r="ADV51" s="85"/>
      <c r="ADW51" s="85"/>
      <c r="ADX51" s="85"/>
      <c r="ADY51" s="85"/>
      <c r="ADZ51" s="85"/>
      <c r="AEA51" s="85"/>
      <c r="AEB51" s="85"/>
      <c r="AEC51" s="85"/>
      <c r="AED51" s="85"/>
      <c r="AEE51" s="85"/>
      <c r="AEF51" s="85"/>
      <c r="AEG51" s="85"/>
      <c r="AEH51" s="85"/>
      <c r="AEI51" s="85"/>
      <c r="AEJ51" s="85"/>
      <c r="AEK51" s="85"/>
      <c r="AEL51" s="85"/>
      <c r="AEM51" s="85"/>
      <c r="AEN51" s="85"/>
      <c r="AEO51" s="85"/>
      <c r="AEP51" s="85"/>
      <c r="AEQ51" s="85"/>
      <c r="AER51" s="85"/>
      <c r="AES51" s="85"/>
      <c r="AET51" s="85"/>
      <c r="AEU51" s="85"/>
      <c r="AEV51" s="85"/>
      <c r="AEW51" s="85"/>
      <c r="AEX51" s="85"/>
      <c r="AEY51" s="85"/>
      <c r="AEZ51" s="85"/>
      <c r="AFA51" s="85"/>
      <c r="AFB51" s="85"/>
      <c r="AFC51" s="85"/>
      <c r="AFD51" s="85"/>
      <c r="AFE51" s="85"/>
      <c r="AFF51" s="85"/>
      <c r="AFG51" s="85"/>
      <c r="AFH51" s="85"/>
      <c r="AFI51" s="85"/>
      <c r="AFJ51" s="85"/>
      <c r="AFK51" s="85"/>
      <c r="AFL51" s="85"/>
      <c r="AFM51" s="85"/>
      <c r="AFN51" s="85"/>
      <c r="AFO51" s="85"/>
      <c r="AFP51" s="85"/>
      <c r="AFQ51" s="85"/>
      <c r="AFR51" s="85"/>
      <c r="AFS51" s="85"/>
      <c r="AFT51" s="85"/>
      <c r="AFU51" s="85"/>
      <c r="AFV51" s="85"/>
      <c r="AFW51" s="85"/>
      <c r="AFX51" s="85"/>
      <c r="AFY51" s="85"/>
      <c r="AFZ51" s="85"/>
      <c r="AGA51" s="85"/>
      <c r="AGB51" s="85"/>
      <c r="AGC51" s="85"/>
      <c r="AGD51" s="85"/>
      <c r="AGE51" s="85"/>
      <c r="AGF51" s="85"/>
      <c r="AGG51" s="85"/>
      <c r="AGH51" s="85"/>
      <c r="AGI51" s="85"/>
      <c r="AGJ51" s="85"/>
      <c r="AGK51" s="85"/>
      <c r="AGL51" s="85"/>
      <c r="AGM51" s="85"/>
      <c r="AGN51" s="85"/>
      <c r="AGO51" s="85"/>
      <c r="AGP51" s="85"/>
      <c r="AGQ51" s="85"/>
      <c r="AGR51" s="85"/>
      <c r="AGS51" s="85"/>
      <c r="AGT51" s="85"/>
      <c r="AGU51" s="85"/>
      <c r="AGV51" s="85"/>
      <c r="AGW51" s="85"/>
      <c r="AGX51" s="85"/>
      <c r="AGY51" s="85"/>
      <c r="AGZ51" s="85"/>
      <c r="AHA51" s="85"/>
      <c r="AHB51" s="85"/>
      <c r="AHC51" s="85"/>
      <c r="AHD51" s="85"/>
      <c r="AHE51" s="85"/>
      <c r="AHF51" s="85"/>
      <c r="AHG51" s="85"/>
      <c r="AHH51" s="85"/>
      <c r="AHI51" s="85"/>
      <c r="AHJ51" s="85"/>
      <c r="AHK51" s="85"/>
      <c r="AHL51" s="85"/>
      <c r="AHM51" s="85"/>
      <c r="AHN51" s="85"/>
      <c r="AHO51" s="85"/>
      <c r="AHP51" s="85"/>
      <c r="AHQ51" s="85"/>
      <c r="AHR51" s="85"/>
      <c r="AHS51" s="85"/>
      <c r="AHT51" s="85"/>
      <c r="AHU51" s="85"/>
      <c r="AHV51" s="85"/>
      <c r="AHW51" s="85"/>
      <c r="AHX51" s="85"/>
      <c r="AHY51" s="85"/>
      <c r="AHZ51" s="85"/>
      <c r="AIA51" s="85"/>
      <c r="AIB51" s="85"/>
      <c r="AIC51" s="85"/>
      <c r="AID51" s="85"/>
      <c r="AIE51" s="85"/>
      <c r="AIF51" s="85"/>
      <c r="AIG51" s="85"/>
      <c r="AIH51" s="85"/>
      <c r="AII51" s="85"/>
      <c r="AIJ51" s="85"/>
      <c r="AIK51" s="85"/>
      <c r="AIL51" s="85"/>
      <c r="AIM51" s="85"/>
      <c r="AIN51" s="85"/>
      <c r="AIO51" s="85"/>
      <c r="AIP51" s="85"/>
      <c r="AIQ51" s="85"/>
      <c r="AIR51" s="85"/>
      <c r="AIS51" s="85"/>
      <c r="AIT51" s="85"/>
      <c r="AIU51" s="85"/>
      <c r="AIV51" s="85"/>
      <c r="AIW51" s="85"/>
      <c r="AIX51" s="85"/>
      <c r="AIY51" s="85"/>
      <c r="AIZ51" s="85"/>
      <c r="AJA51" s="85"/>
      <c r="AJB51" s="85"/>
      <c r="AJC51" s="85"/>
      <c r="AJD51" s="85"/>
      <c r="AJE51" s="85"/>
      <c r="AJF51" s="85"/>
      <c r="AJG51" s="85"/>
      <c r="AJH51" s="85"/>
      <c r="AJI51" s="85"/>
      <c r="AJJ51" s="85"/>
      <c r="AJK51" s="85"/>
      <c r="AJL51" s="85"/>
      <c r="AJM51" s="85"/>
      <c r="AJN51" s="85"/>
      <c r="AJO51" s="85"/>
      <c r="AJP51" s="85"/>
      <c r="AJQ51" s="85"/>
      <c r="AJR51" s="85"/>
      <c r="AJS51" s="85"/>
      <c r="AJT51" s="85"/>
      <c r="AJU51" s="85"/>
      <c r="AJV51" s="85"/>
      <c r="AJW51" s="85"/>
      <c r="AJX51" s="85"/>
      <c r="AJY51" s="85"/>
      <c r="AJZ51" s="85"/>
      <c r="AKA51" s="85"/>
      <c r="AKB51" s="85"/>
      <c r="AKC51" s="85"/>
      <c r="AKD51" s="85"/>
      <c r="AKE51" s="85"/>
      <c r="AKF51" s="85"/>
      <c r="AKG51" s="85"/>
      <c r="AKH51" s="85"/>
      <c r="AKI51" s="85"/>
      <c r="AKJ51" s="85"/>
      <c r="AKK51" s="85"/>
      <c r="AKL51" s="85"/>
      <c r="AKM51" s="85"/>
      <c r="AKN51" s="85"/>
      <c r="AKO51" s="85"/>
      <c r="AKP51" s="85"/>
      <c r="AKQ51" s="85"/>
      <c r="AKR51" s="85"/>
      <c r="AKS51" s="85"/>
      <c r="AKT51" s="85"/>
      <c r="AKU51" s="85"/>
      <c r="AKV51" s="85"/>
      <c r="AKW51" s="85"/>
      <c r="AKX51" s="85"/>
      <c r="AKY51" s="85"/>
      <c r="AKZ51" s="85"/>
      <c r="ALA51" s="85"/>
      <c r="ALB51" s="85"/>
      <c r="ALC51" s="85"/>
      <c r="ALD51" s="85"/>
      <c r="ALE51" s="85"/>
      <c r="ALF51" s="85"/>
      <c r="ALG51" s="85"/>
      <c r="ALH51" s="85"/>
      <c r="ALI51" s="85"/>
      <c r="ALJ51" s="85"/>
      <c r="ALK51" s="85"/>
      <c r="ALL51" s="85"/>
      <c r="ALM51" s="85"/>
      <c r="ALN51" s="85"/>
      <c r="ALO51" s="85"/>
      <c r="ALP51" s="85"/>
      <c r="ALQ51" s="85"/>
      <c r="ALR51" s="85"/>
      <c r="ALS51" s="85"/>
      <c r="ALT51" s="85"/>
      <c r="ALU51" s="85"/>
      <c r="ALV51" s="85"/>
      <c r="ALW51" s="85"/>
      <c r="ALX51" s="85"/>
      <c r="ALY51" s="85"/>
      <c r="ALZ51" s="85"/>
      <c r="AMA51" s="85"/>
      <c r="AMB51" s="85"/>
      <c r="AMC51" s="85"/>
      <c r="AMD51" s="85"/>
      <c r="AME51" s="85"/>
      <c r="AMF51" s="85"/>
      <c r="AMG51" s="85"/>
      <c r="AMH51" s="85"/>
      <c r="AMI51" s="85"/>
      <c r="AMJ51" s="85"/>
      <c r="AMK51" s="85"/>
      <c r="AML51" s="85"/>
      <c r="AMM51" s="85"/>
    </row>
    <row r="52" spans="1:1027" s="2" customFormat="1" ht="50.1" hidden="1" customHeight="1">
      <c r="A52" s="23"/>
      <c r="B52" s="28"/>
      <c r="C52" s="27" t="s">
        <v>61</v>
      </c>
      <c r="D52" s="27"/>
      <c r="E52" s="15"/>
      <c r="F52" s="15"/>
      <c r="G52" s="15"/>
      <c r="H52" s="15"/>
      <c r="I52" s="110">
        <f>I50-I51</f>
        <v>69781.28976</v>
      </c>
      <c r="J52" s="27" t="s">
        <v>56</v>
      </c>
      <c r="K52" s="15"/>
      <c r="L52" s="15"/>
      <c r="M52" s="15"/>
      <c r="N52" s="23"/>
      <c r="O52" s="15"/>
      <c r="P52" s="23"/>
      <c r="Q52" s="62"/>
      <c r="R52" s="15"/>
      <c r="S52" s="15"/>
      <c r="T52" s="15"/>
      <c r="U52" s="15"/>
      <c r="V52" s="15"/>
      <c r="W52" s="15"/>
      <c r="X52" s="15"/>
      <c r="Y52" s="69"/>
      <c r="Z52" s="69"/>
      <c r="AA52" s="15"/>
      <c r="AB52" s="23"/>
      <c r="AC52" s="15"/>
      <c r="AD52" s="15"/>
      <c r="AE52" s="15"/>
      <c r="AF52" s="15"/>
      <c r="AG52" s="15"/>
      <c r="AH52" s="15"/>
      <c r="AI52" s="94"/>
      <c r="AJ52" s="94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  <c r="HE52" s="85"/>
      <c r="HF52" s="85"/>
      <c r="HG52" s="85"/>
      <c r="HH52" s="85"/>
      <c r="HI52" s="85"/>
      <c r="HJ52" s="85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  <c r="IB52" s="85"/>
      <c r="IC52" s="85"/>
      <c r="ID52" s="85"/>
      <c r="IE52" s="85"/>
      <c r="IF52" s="85"/>
      <c r="IG52" s="85"/>
      <c r="IH52" s="85"/>
      <c r="II52" s="85"/>
      <c r="IJ52" s="85"/>
      <c r="IK52" s="85"/>
      <c r="IL52" s="85"/>
      <c r="IM52" s="85"/>
      <c r="IN52" s="85"/>
      <c r="IO52" s="85"/>
      <c r="IP52" s="85"/>
      <c r="IQ52" s="85"/>
      <c r="IR52" s="85"/>
      <c r="IS52" s="85"/>
      <c r="IT52" s="85"/>
      <c r="IU52" s="85"/>
      <c r="IV52" s="85"/>
      <c r="IW52" s="85"/>
      <c r="IX52" s="85"/>
      <c r="IY52" s="85"/>
      <c r="IZ52" s="85"/>
      <c r="JA52" s="85"/>
      <c r="JB52" s="85"/>
      <c r="JC52" s="85"/>
      <c r="JD52" s="85"/>
      <c r="JE52" s="85"/>
      <c r="JF52" s="85"/>
      <c r="JG52" s="85"/>
      <c r="JH52" s="85"/>
      <c r="JI52" s="85"/>
      <c r="JJ52" s="85"/>
      <c r="JK52" s="85"/>
      <c r="JL52" s="85"/>
      <c r="JM52" s="85"/>
      <c r="JN52" s="85"/>
      <c r="JO52" s="85"/>
      <c r="JP52" s="85"/>
      <c r="JQ52" s="85"/>
      <c r="JR52" s="85"/>
      <c r="JS52" s="85"/>
      <c r="JT52" s="85"/>
      <c r="JU52" s="85"/>
      <c r="JV52" s="85"/>
      <c r="JW52" s="85"/>
      <c r="JX52" s="85"/>
      <c r="JY52" s="85"/>
      <c r="JZ52" s="85"/>
      <c r="KA52" s="85"/>
      <c r="KB52" s="85"/>
      <c r="KC52" s="85"/>
      <c r="KD52" s="85"/>
      <c r="KE52" s="85"/>
      <c r="KF52" s="85"/>
      <c r="KG52" s="85"/>
      <c r="KH52" s="85"/>
      <c r="KI52" s="85"/>
      <c r="KJ52" s="85"/>
      <c r="KK52" s="85"/>
      <c r="KL52" s="85"/>
      <c r="KM52" s="85"/>
      <c r="KN52" s="85"/>
      <c r="KO52" s="85"/>
      <c r="KP52" s="85"/>
      <c r="KQ52" s="85"/>
      <c r="KR52" s="85"/>
      <c r="KS52" s="85"/>
      <c r="KT52" s="85"/>
      <c r="KU52" s="85"/>
      <c r="KV52" s="85"/>
      <c r="KW52" s="85"/>
      <c r="KX52" s="85"/>
      <c r="KY52" s="85"/>
      <c r="KZ52" s="85"/>
      <c r="LA52" s="85"/>
      <c r="LB52" s="85"/>
      <c r="LC52" s="85"/>
      <c r="LD52" s="85"/>
      <c r="LE52" s="85"/>
      <c r="LF52" s="85"/>
      <c r="LG52" s="85"/>
      <c r="LH52" s="85"/>
      <c r="LI52" s="85"/>
      <c r="LJ52" s="85"/>
      <c r="LK52" s="85"/>
      <c r="LL52" s="85"/>
      <c r="LM52" s="85"/>
      <c r="LN52" s="85"/>
      <c r="LO52" s="85"/>
      <c r="LP52" s="85"/>
      <c r="LQ52" s="85"/>
      <c r="LR52" s="85"/>
      <c r="LS52" s="85"/>
      <c r="LT52" s="85"/>
      <c r="LU52" s="85"/>
      <c r="LV52" s="85"/>
      <c r="LW52" s="85"/>
      <c r="LX52" s="85"/>
      <c r="LY52" s="85"/>
      <c r="LZ52" s="85"/>
      <c r="MA52" s="85"/>
      <c r="MB52" s="85"/>
      <c r="MC52" s="85"/>
      <c r="MD52" s="85"/>
      <c r="ME52" s="85"/>
      <c r="MF52" s="85"/>
      <c r="MG52" s="85"/>
      <c r="MH52" s="85"/>
      <c r="MI52" s="85"/>
      <c r="MJ52" s="85"/>
      <c r="MK52" s="85"/>
      <c r="ML52" s="85"/>
      <c r="MM52" s="85"/>
      <c r="MN52" s="85"/>
      <c r="MO52" s="85"/>
      <c r="MP52" s="85"/>
      <c r="MQ52" s="85"/>
      <c r="MR52" s="85"/>
      <c r="MS52" s="85"/>
      <c r="MT52" s="85"/>
      <c r="MU52" s="85"/>
      <c r="MV52" s="85"/>
      <c r="MW52" s="85"/>
      <c r="MX52" s="85"/>
      <c r="MY52" s="85"/>
      <c r="MZ52" s="85"/>
      <c r="NA52" s="85"/>
      <c r="NB52" s="85"/>
      <c r="NC52" s="85"/>
      <c r="ND52" s="85"/>
      <c r="NE52" s="85"/>
      <c r="NF52" s="85"/>
      <c r="NG52" s="85"/>
      <c r="NH52" s="85"/>
      <c r="NI52" s="85"/>
      <c r="NJ52" s="85"/>
      <c r="NK52" s="85"/>
      <c r="NL52" s="85"/>
      <c r="NM52" s="85"/>
      <c r="NN52" s="85"/>
      <c r="NO52" s="85"/>
      <c r="NP52" s="85"/>
      <c r="NQ52" s="85"/>
      <c r="NR52" s="85"/>
      <c r="NS52" s="85"/>
      <c r="NT52" s="85"/>
      <c r="NU52" s="85"/>
      <c r="NV52" s="85"/>
      <c r="NW52" s="85"/>
      <c r="NX52" s="85"/>
      <c r="NY52" s="85"/>
      <c r="NZ52" s="85"/>
      <c r="OA52" s="85"/>
      <c r="OB52" s="85"/>
      <c r="OC52" s="85"/>
      <c r="OD52" s="85"/>
      <c r="OE52" s="85"/>
      <c r="OF52" s="85"/>
      <c r="OG52" s="85"/>
      <c r="OH52" s="85"/>
      <c r="OI52" s="85"/>
      <c r="OJ52" s="85"/>
      <c r="OK52" s="85"/>
      <c r="OL52" s="85"/>
      <c r="OM52" s="85"/>
      <c r="ON52" s="85"/>
      <c r="OO52" s="85"/>
      <c r="OP52" s="85"/>
      <c r="OQ52" s="85"/>
      <c r="OR52" s="85"/>
      <c r="OS52" s="85"/>
      <c r="OT52" s="85"/>
      <c r="OU52" s="85"/>
      <c r="OV52" s="85"/>
      <c r="OW52" s="85"/>
      <c r="OX52" s="85"/>
      <c r="OY52" s="85"/>
      <c r="OZ52" s="85"/>
      <c r="PA52" s="85"/>
      <c r="PB52" s="85"/>
      <c r="PC52" s="85"/>
      <c r="PD52" s="85"/>
      <c r="PE52" s="85"/>
      <c r="PF52" s="85"/>
      <c r="PG52" s="85"/>
      <c r="PH52" s="85"/>
      <c r="PI52" s="85"/>
      <c r="PJ52" s="85"/>
      <c r="PK52" s="85"/>
      <c r="PL52" s="85"/>
      <c r="PM52" s="85"/>
      <c r="PN52" s="85"/>
      <c r="PO52" s="85"/>
      <c r="PP52" s="85"/>
      <c r="PQ52" s="85"/>
      <c r="PR52" s="85"/>
      <c r="PS52" s="85"/>
      <c r="PT52" s="85"/>
      <c r="PU52" s="85"/>
      <c r="PV52" s="85"/>
      <c r="PW52" s="85"/>
      <c r="PX52" s="85"/>
      <c r="PY52" s="85"/>
      <c r="PZ52" s="85"/>
      <c r="QA52" s="85"/>
      <c r="QB52" s="85"/>
      <c r="QC52" s="85"/>
      <c r="QD52" s="85"/>
      <c r="QE52" s="85"/>
      <c r="QF52" s="85"/>
      <c r="QG52" s="85"/>
      <c r="QH52" s="85"/>
      <c r="QI52" s="85"/>
      <c r="QJ52" s="85"/>
      <c r="QK52" s="85"/>
      <c r="QL52" s="85"/>
      <c r="QM52" s="85"/>
      <c r="QN52" s="85"/>
      <c r="QO52" s="85"/>
      <c r="QP52" s="85"/>
      <c r="QQ52" s="85"/>
      <c r="QR52" s="85"/>
      <c r="QS52" s="85"/>
      <c r="QT52" s="85"/>
      <c r="QU52" s="85"/>
      <c r="QV52" s="85"/>
      <c r="QW52" s="85"/>
      <c r="QX52" s="85"/>
      <c r="QY52" s="85"/>
      <c r="QZ52" s="85"/>
      <c r="RA52" s="85"/>
      <c r="RB52" s="85"/>
      <c r="RC52" s="85"/>
      <c r="RD52" s="85"/>
      <c r="RE52" s="85"/>
      <c r="RF52" s="85"/>
      <c r="RG52" s="85"/>
      <c r="RH52" s="85"/>
      <c r="RI52" s="85"/>
      <c r="RJ52" s="85"/>
      <c r="RK52" s="85"/>
      <c r="RL52" s="85"/>
      <c r="RM52" s="85"/>
      <c r="RN52" s="85"/>
      <c r="RO52" s="85"/>
      <c r="RP52" s="85"/>
      <c r="RQ52" s="85"/>
      <c r="RR52" s="85"/>
      <c r="RS52" s="85"/>
      <c r="RT52" s="85"/>
      <c r="RU52" s="85"/>
      <c r="RV52" s="85"/>
      <c r="RW52" s="85"/>
      <c r="RX52" s="85"/>
      <c r="RY52" s="85"/>
      <c r="RZ52" s="85"/>
      <c r="SA52" s="85"/>
      <c r="SB52" s="85"/>
      <c r="SC52" s="85"/>
      <c r="SD52" s="85"/>
      <c r="SE52" s="85"/>
      <c r="SF52" s="85"/>
      <c r="SG52" s="85"/>
      <c r="SH52" s="85"/>
      <c r="SI52" s="85"/>
      <c r="SJ52" s="85"/>
      <c r="SK52" s="85"/>
      <c r="SL52" s="85"/>
      <c r="SM52" s="85"/>
      <c r="SN52" s="85"/>
      <c r="SO52" s="85"/>
      <c r="SP52" s="85"/>
      <c r="SQ52" s="85"/>
      <c r="SR52" s="85"/>
      <c r="SS52" s="85"/>
      <c r="ST52" s="85"/>
      <c r="SU52" s="85"/>
      <c r="SV52" s="85"/>
      <c r="SW52" s="85"/>
      <c r="SX52" s="85"/>
      <c r="SY52" s="85"/>
      <c r="SZ52" s="85"/>
      <c r="TA52" s="85"/>
      <c r="TB52" s="85"/>
      <c r="TC52" s="85"/>
      <c r="TD52" s="85"/>
      <c r="TE52" s="85"/>
      <c r="TF52" s="85"/>
      <c r="TG52" s="85"/>
      <c r="TH52" s="85"/>
      <c r="TI52" s="85"/>
      <c r="TJ52" s="85"/>
      <c r="TK52" s="85"/>
      <c r="TL52" s="85"/>
      <c r="TM52" s="85"/>
      <c r="TN52" s="85"/>
      <c r="TO52" s="85"/>
      <c r="TP52" s="85"/>
      <c r="TQ52" s="85"/>
      <c r="TR52" s="85"/>
      <c r="TS52" s="85"/>
      <c r="TT52" s="85"/>
      <c r="TU52" s="85"/>
      <c r="TV52" s="85"/>
      <c r="TW52" s="85"/>
      <c r="TX52" s="85"/>
      <c r="TY52" s="85"/>
      <c r="TZ52" s="85"/>
      <c r="UA52" s="85"/>
      <c r="UB52" s="85"/>
      <c r="UC52" s="85"/>
      <c r="UD52" s="85"/>
      <c r="UE52" s="85"/>
      <c r="UF52" s="85"/>
      <c r="UG52" s="85"/>
      <c r="UH52" s="85"/>
      <c r="UI52" s="85"/>
      <c r="UJ52" s="85"/>
      <c r="UK52" s="85"/>
      <c r="UL52" s="85"/>
      <c r="UM52" s="85"/>
      <c r="UN52" s="85"/>
      <c r="UO52" s="85"/>
      <c r="UP52" s="85"/>
      <c r="UQ52" s="85"/>
      <c r="UR52" s="85"/>
      <c r="US52" s="85"/>
      <c r="UT52" s="85"/>
      <c r="UU52" s="85"/>
      <c r="UV52" s="85"/>
      <c r="UW52" s="85"/>
      <c r="UX52" s="85"/>
      <c r="UY52" s="85"/>
      <c r="UZ52" s="85"/>
      <c r="VA52" s="85"/>
      <c r="VB52" s="85"/>
      <c r="VC52" s="85"/>
      <c r="VD52" s="85"/>
      <c r="VE52" s="85"/>
      <c r="VF52" s="85"/>
      <c r="VG52" s="85"/>
      <c r="VH52" s="85"/>
      <c r="VI52" s="85"/>
      <c r="VJ52" s="85"/>
      <c r="VK52" s="85"/>
      <c r="VL52" s="85"/>
      <c r="VM52" s="85"/>
      <c r="VN52" s="85"/>
      <c r="VO52" s="85"/>
      <c r="VP52" s="85"/>
      <c r="VQ52" s="85"/>
      <c r="VR52" s="85"/>
      <c r="VS52" s="85"/>
      <c r="VT52" s="85"/>
      <c r="VU52" s="85"/>
      <c r="VV52" s="85"/>
      <c r="VW52" s="85"/>
      <c r="VX52" s="85"/>
      <c r="VY52" s="85"/>
      <c r="VZ52" s="85"/>
      <c r="WA52" s="85"/>
      <c r="WB52" s="85"/>
      <c r="WC52" s="85"/>
      <c r="WD52" s="85"/>
      <c r="WE52" s="85"/>
      <c r="WF52" s="85"/>
      <c r="WG52" s="85"/>
      <c r="WH52" s="85"/>
      <c r="WI52" s="85"/>
      <c r="WJ52" s="85"/>
      <c r="WK52" s="85"/>
      <c r="WL52" s="85"/>
      <c r="WM52" s="85"/>
      <c r="WN52" s="85"/>
      <c r="WO52" s="85"/>
      <c r="WP52" s="85"/>
      <c r="WQ52" s="85"/>
      <c r="WR52" s="85"/>
      <c r="WS52" s="85"/>
      <c r="WT52" s="85"/>
      <c r="WU52" s="85"/>
      <c r="WV52" s="85"/>
      <c r="WW52" s="85"/>
      <c r="WX52" s="85"/>
      <c r="WY52" s="85"/>
      <c r="WZ52" s="85"/>
      <c r="XA52" s="85"/>
      <c r="XB52" s="85"/>
      <c r="XC52" s="85"/>
      <c r="XD52" s="85"/>
      <c r="XE52" s="85"/>
      <c r="XF52" s="85"/>
      <c r="XG52" s="85"/>
      <c r="XH52" s="85"/>
      <c r="XI52" s="85"/>
      <c r="XJ52" s="85"/>
      <c r="XK52" s="85"/>
      <c r="XL52" s="85"/>
      <c r="XM52" s="85"/>
      <c r="XN52" s="85"/>
      <c r="XO52" s="85"/>
      <c r="XP52" s="85"/>
      <c r="XQ52" s="85"/>
      <c r="XR52" s="85"/>
      <c r="XS52" s="85"/>
      <c r="XT52" s="85"/>
      <c r="XU52" s="85"/>
      <c r="XV52" s="85"/>
      <c r="XW52" s="85"/>
      <c r="XX52" s="85"/>
      <c r="XY52" s="85"/>
      <c r="XZ52" s="85"/>
      <c r="YA52" s="85"/>
      <c r="YB52" s="85"/>
      <c r="YC52" s="85"/>
      <c r="YD52" s="85"/>
      <c r="YE52" s="85"/>
      <c r="YF52" s="85"/>
      <c r="YG52" s="85"/>
      <c r="YH52" s="85"/>
      <c r="YI52" s="85"/>
      <c r="YJ52" s="85"/>
      <c r="YK52" s="85"/>
      <c r="YL52" s="85"/>
      <c r="YM52" s="85"/>
      <c r="YN52" s="85"/>
      <c r="YO52" s="85"/>
      <c r="YP52" s="85"/>
      <c r="YQ52" s="85"/>
      <c r="YR52" s="85"/>
      <c r="YS52" s="85"/>
      <c r="YT52" s="85"/>
      <c r="YU52" s="85"/>
      <c r="YV52" s="85"/>
      <c r="YW52" s="85"/>
      <c r="YX52" s="85"/>
      <c r="YY52" s="85"/>
      <c r="YZ52" s="85"/>
      <c r="ZA52" s="85"/>
      <c r="ZB52" s="85"/>
      <c r="ZC52" s="85"/>
      <c r="ZD52" s="85"/>
      <c r="ZE52" s="85"/>
      <c r="ZF52" s="85"/>
      <c r="ZG52" s="85"/>
      <c r="ZH52" s="85"/>
      <c r="ZI52" s="85"/>
      <c r="ZJ52" s="85"/>
      <c r="ZK52" s="85"/>
      <c r="ZL52" s="85"/>
      <c r="ZM52" s="85"/>
      <c r="ZN52" s="85"/>
      <c r="ZO52" s="85"/>
      <c r="ZP52" s="85"/>
      <c r="ZQ52" s="85"/>
      <c r="ZR52" s="85"/>
      <c r="ZS52" s="85"/>
      <c r="ZT52" s="85"/>
      <c r="ZU52" s="85"/>
      <c r="ZV52" s="85"/>
      <c r="ZW52" s="85"/>
      <c r="ZX52" s="85"/>
      <c r="ZY52" s="85"/>
      <c r="ZZ52" s="85"/>
      <c r="AAA52" s="85"/>
      <c r="AAB52" s="85"/>
      <c r="AAC52" s="85"/>
      <c r="AAD52" s="85"/>
      <c r="AAE52" s="85"/>
      <c r="AAF52" s="85"/>
      <c r="AAG52" s="85"/>
      <c r="AAH52" s="85"/>
      <c r="AAI52" s="85"/>
      <c r="AAJ52" s="85"/>
      <c r="AAK52" s="85"/>
      <c r="AAL52" s="85"/>
      <c r="AAM52" s="85"/>
      <c r="AAN52" s="85"/>
      <c r="AAO52" s="85"/>
      <c r="AAP52" s="85"/>
      <c r="AAQ52" s="85"/>
      <c r="AAR52" s="85"/>
      <c r="AAS52" s="85"/>
      <c r="AAT52" s="85"/>
      <c r="AAU52" s="85"/>
      <c r="AAV52" s="85"/>
      <c r="AAW52" s="85"/>
      <c r="AAX52" s="85"/>
      <c r="AAY52" s="85"/>
      <c r="AAZ52" s="85"/>
      <c r="ABA52" s="85"/>
      <c r="ABB52" s="85"/>
      <c r="ABC52" s="85"/>
      <c r="ABD52" s="85"/>
      <c r="ABE52" s="85"/>
      <c r="ABF52" s="85"/>
      <c r="ABG52" s="85"/>
      <c r="ABH52" s="85"/>
      <c r="ABI52" s="85"/>
      <c r="ABJ52" s="85"/>
      <c r="ABK52" s="85"/>
      <c r="ABL52" s="85"/>
      <c r="ABM52" s="85"/>
      <c r="ABN52" s="85"/>
      <c r="ABO52" s="85"/>
      <c r="ABP52" s="85"/>
      <c r="ABQ52" s="85"/>
      <c r="ABR52" s="85"/>
      <c r="ABS52" s="85"/>
      <c r="ABT52" s="85"/>
      <c r="ABU52" s="85"/>
      <c r="ABV52" s="85"/>
      <c r="ABW52" s="85"/>
      <c r="ABX52" s="85"/>
      <c r="ABY52" s="85"/>
      <c r="ABZ52" s="85"/>
      <c r="ACA52" s="85"/>
      <c r="ACB52" s="85"/>
      <c r="ACC52" s="85"/>
      <c r="ACD52" s="85"/>
      <c r="ACE52" s="85"/>
      <c r="ACF52" s="85"/>
      <c r="ACG52" s="85"/>
      <c r="ACH52" s="85"/>
      <c r="ACI52" s="85"/>
      <c r="ACJ52" s="85"/>
      <c r="ACK52" s="85"/>
      <c r="ACL52" s="85"/>
      <c r="ACM52" s="85"/>
      <c r="ACN52" s="85"/>
      <c r="ACO52" s="85"/>
      <c r="ACP52" s="85"/>
      <c r="ACQ52" s="85"/>
      <c r="ACR52" s="85"/>
      <c r="ACS52" s="85"/>
      <c r="ACT52" s="85"/>
      <c r="ACU52" s="85"/>
      <c r="ACV52" s="85"/>
      <c r="ACW52" s="85"/>
      <c r="ACX52" s="85"/>
      <c r="ACY52" s="85"/>
      <c r="ACZ52" s="85"/>
      <c r="ADA52" s="85"/>
      <c r="ADB52" s="85"/>
      <c r="ADC52" s="85"/>
      <c r="ADD52" s="85"/>
      <c r="ADE52" s="85"/>
      <c r="ADF52" s="85"/>
      <c r="ADG52" s="85"/>
      <c r="ADH52" s="85"/>
      <c r="ADI52" s="85"/>
      <c r="ADJ52" s="85"/>
      <c r="ADK52" s="85"/>
      <c r="ADL52" s="85"/>
      <c r="ADM52" s="85"/>
      <c r="ADN52" s="85"/>
      <c r="ADO52" s="85"/>
      <c r="ADP52" s="85"/>
      <c r="ADQ52" s="85"/>
      <c r="ADR52" s="85"/>
      <c r="ADS52" s="85"/>
      <c r="ADT52" s="85"/>
      <c r="ADU52" s="85"/>
      <c r="ADV52" s="85"/>
      <c r="ADW52" s="85"/>
      <c r="ADX52" s="85"/>
      <c r="ADY52" s="85"/>
      <c r="ADZ52" s="85"/>
      <c r="AEA52" s="85"/>
      <c r="AEB52" s="85"/>
      <c r="AEC52" s="85"/>
      <c r="AED52" s="85"/>
      <c r="AEE52" s="85"/>
      <c r="AEF52" s="85"/>
      <c r="AEG52" s="85"/>
      <c r="AEH52" s="85"/>
      <c r="AEI52" s="85"/>
      <c r="AEJ52" s="85"/>
      <c r="AEK52" s="85"/>
      <c r="AEL52" s="85"/>
      <c r="AEM52" s="85"/>
      <c r="AEN52" s="85"/>
      <c r="AEO52" s="85"/>
      <c r="AEP52" s="85"/>
      <c r="AEQ52" s="85"/>
      <c r="AER52" s="85"/>
      <c r="AES52" s="85"/>
      <c r="AET52" s="85"/>
      <c r="AEU52" s="85"/>
      <c r="AEV52" s="85"/>
      <c r="AEW52" s="85"/>
      <c r="AEX52" s="85"/>
      <c r="AEY52" s="85"/>
      <c r="AEZ52" s="85"/>
      <c r="AFA52" s="85"/>
      <c r="AFB52" s="85"/>
      <c r="AFC52" s="85"/>
      <c r="AFD52" s="85"/>
      <c r="AFE52" s="85"/>
      <c r="AFF52" s="85"/>
      <c r="AFG52" s="85"/>
      <c r="AFH52" s="85"/>
      <c r="AFI52" s="85"/>
      <c r="AFJ52" s="85"/>
      <c r="AFK52" s="85"/>
      <c r="AFL52" s="85"/>
      <c r="AFM52" s="85"/>
      <c r="AFN52" s="85"/>
      <c r="AFO52" s="85"/>
      <c r="AFP52" s="85"/>
      <c r="AFQ52" s="85"/>
      <c r="AFR52" s="85"/>
      <c r="AFS52" s="85"/>
      <c r="AFT52" s="85"/>
      <c r="AFU52" s="85"/>
      <c r="AFV52" s="85"/>
      <c r="AFW52" s="85"/>
      <c r="AFX52" s="85"/>
      <c r="AFY52" s="85"/>
      <c r="AFZ52" s="85"/>
      <c r="AGA52" s="85"/>
      <c r="AGB52" s="85"/>
      <c r="AGC52" s="85"/>
      <c r="AGD52" s="85"/>
      <c r="AGE52" s="85"/>
      <c r="AGF52" s="85"/>
      <c r="AGG52" s="85"/>
      <c r="AGH52" s="85"/>
      <c r="AGI52" s="85"/>
      <c r="AGJ52" s="85"/>
      <c r="AGK52" s="85"/>
      <c r="AGL52" s="85"/>
      <c r="AGM52" s="85"/>
      <c r="AGN52" s="85"/>
      <c r="AGO52" s="85"/>
      <c r="AGP52" s="85"/>
      <c r="AGQ52" s="85"/>
      <c r="AGR52" s="85"/>
      <c r="AGS52" s="85"/>
      <c r="AGT52" s="85"/>
      <c r="AGU52" s="85"/>
      <c r="AGV52" s="85"/>
      <c r="AGW52" s="85"/>
      <c r="AGX52" s="85"/>
      <c r="AGY52" s="85"/>
      <c r="AGZ52" s="85"/>
      <c r="AHA52" s="85"/>
      <c r="AHB52" s="85"/>
      <c r="AHC52" s="85"/>
      <c r="AHD52" s="85"/>
      <c r="AHE52" s="85"/>
      <c r="AHF52" s="85"/>
      <c r="AHG52" s="85"/>
      <c r="AHH52" s="85"/>
      <c r="AHI52" s="85"/>
      <c r="AHJ52" s="85"/>
      <c r="AHK52" s="85"/>
      <c r="AHL52" s="85"/>
      <c r="AHM52" s="85"/>
      <c r="AHN52" s="85"/>
      <c r="AHO52" s="85"/>
      <c r="AHP52" s="85"/>
      <c r="AHQ52" s="85"/>
      <c r="AHR52" s="85"/>
      <c r="AHS52" s="85"/>
      <c r="AHT52" s="85"/>
      <c r="AHU52" s="85"/>
      <c r="AHV52" s="85"/>
      <c r="AHW52" s="85"/>
      <c r="AHX52" s="85"/>
      <c r="AHY52" s="85"/>
      <c r="AHZ52" s="85"/>
      <c r="AIA52" s="85"/>
      <c r="AIB52" s="85"/>
      <c r="AIC52" s="85"/>
      <c r="AID52" s="85"/>
      <c r="AIE52" s="85"/>
      <c r="AIF52" s="85"/>
      <c r="AIG52" s="85"/>
      <c r="AIH52" s="85"/>
      <c r="AII52" s="85"/>
      <c r="AIJ52" s="85"/>
      <c r="AIK52" s="85"/>
      <c r="AIL52" s="85"/>
      <c r="AIM52" s="85"/>
      <c r="AIN52" s="85"/>
      <c r="AIO52" s="85"/>
      <c r="AIP52" s="85"/>
      <c r="AIQ52" s="85"/>
      <c r="AIR52" s="85"/>
      <c r="AIS52" s="85"/>
      <c r="AIT52" s="85"/>
      <c r="AIU52" s="85"/>
      <c r="AIV52" s="85"/>
      <c r="AIW52" s="85"/>
      <c r="AIX52" s="85"/>
      <c r="AIY52" s="85"/>
      <c r="AIZ52" s="85"/>
      <c r="AJA52" s="85"/>
      <c r="AJB52" s="85"/>
      <c r="AJC52" s="85"/>
      <c r="AJD52" s="85"/>
      <c r="AJE52" s="85"/>
      <c r="AJF52" s="85"/>
      <c r="AJG52" s="85"/>
      <c r="AJH52" s="85"/>
      <c r="AJI52" s="85"/>
      <c r="AJJ52" s="85"/>
      <c r="AJK52" s="85"/>
      <c r="AJL52" s="85"/>
      <c r="AJM52" s="85"/>
      <c r="AJN52" s="85"/>
      <c r="AJO52" s="85"/>
      <c r="AJP52" s="85"/>
      <c r="AJQ52" s="85"/>
      <c r="AJR52" s="85"/>
      <c r="AJS52" s="85"/>
      <c r="AJT52" s="85"/>
      <c r="AJU52" s="85"/>
      <c r="AJV52" s="85"/>
      <c r="AJW52" s="85"/>
      <c r="AJX52" s="85"/>
      <c r="AJY52" s="85"/>
      <c r="AJZ52" s="85"/>
      <c r="AKA52" s="85"/>
      <c r="AKB52" s="85"/>
      <c r="AKC52" s="85"/>
      <c r="AKD52" s="85"/>
      <c r="AKE52" s="85"/>
      <c r="AKF52" s="85"/>
      <c r="AKG52" s="85"/>
      <c r="AKH52" s="85"/>
      <c r="AKI52" s="85"/>
      <c r="AKJ52" s="85"/>
      <c r="AKK52" s="85"/>
      <c r="AKL52" s="85"/>
      <c r="AKM52" s="85"/>
      <c r="AKN52" s="85"/>
      <c r="AKO52" s="85"/>
      <c r="AKP52" s="85"/>
      <c r="AKQ52" s="85"/>
      <c r="AKR52" s="85"/>
      <c r="AKS52" s="85"/>
      <c r="AKT52" s="85"/>
      <c r="AKU52" s="85"/>
      <c r="AKV52" s="85"/>
      <c r="AKW52" s="85"/>
      <c r="AKX52" s="85"/>
      <c r="AKY52" s="85"/>
      <c r="AKZ52" s="85"/>
      <c r="ALA52" s="85"/>
      <c r="ALB52" s="85"/>
      <c r="ALC52" s="85"/>
      <c r="ALD52" s="85"/>
      <c r="ALE52" s="85"/>
      <c r="ALF52" s="85"/>
      <c r="ALG52" s="85"/>
      <c r="ALH52" s="85"/>
      <c r="ALI52" s="85"/>
      <c r="ALJ52" s="85"/>
      <c r="ALK52" s="85"/>
      <c r="ALL52" s="85"/>
      <c r="ALM52" s="85"/>
      <c r="ALN52" s="85"/>
      <c r="ALO52" s="85"/>
      <c r="ALP52" s="85"/>
      <c r="ALQ52" s="85"/>
      <c r="ALR52" s="85"/>
      <c r="ALS52" s="85"/>
      <c r="ALT52" s="85"/>
      <c r="ALU52" s="85"/>
      <c r="ALV52" s="85"/>
      <c r="ALW52" s="85"/>
      <c r="ALX52" s="85"/>
      <c r="ALY52" s="85"/>
      <c r="ALZ52" s="85"/>
      <c r="AMA52" s="85"/>
      <c r="AMB52" s="85"/>
      <c r="AMC52" s="85"/>
      <c r="AMD52" s="85"/>
      <c r="AME52" s="85"/>
      <c r="AMF52" s="85"/>
      <c r="AMG52" s="85"/>
      <c r="AMH52" s="85"/>
      <c r="AMI52" s="85"/>
      <c r="AMJ52" s="85"/>
      <c r="AMK52" s="85"/>
      <c r="AML52" s="85"/>
      <c r="AMM52" s="85"/>
    </row>
    <row r="53" spans="1:1027" s="2" customFormat="1" ht="50.1" hidden="1" customHeight="1">
      <c r="A53" s="23"/>
      <c r="B53" s="29"/>
      <c r="C53" s="27" t="s">
        <v>62</v>
      </c>
      <c r="D53" s="27"/>
      <c r="E53" s="15"/>
      <c r="F53" s="15"/>
      <c r="G53" s="15"/>
      <c r="H53" s="15"/>
      <c r="I53" s="111"/>
      <c r="J53" s="27" t="s">
        <v>56</v>
      </c>
      <c r="K53" s="15"/>
      <c r="L53" s="15"/>
      <c r="M53" s="15"/>
      <c r="N53" s="23"/>
      <c r="O53" s="15"/>
      <c r="P53" s="23"/>
      <c r="Q53" s="62"/>
      <c r="R53" s="15"/>
      <c r="S53" s="15"/>
      <c r="T53" s="15"/>
      <c r="U53" s="15"/>
      <c r="V53" s="15"/>
      <c r="W53" s="15"/>
      <c r="X53" s="15"/>
      <c r="Y53" s="69"/>
      <c r="Z53" s="69"/>
      <c r="AA53" s="15"/>
      <c r="AB53" s="23"/>
      <c r="AC53" s="15"/>
      <c r="AD53" s="15"/>
      <c r="AE53" s="15"/>
      <c r="AF53" s="15"/>
      <c r="AG53" s="15"/>
      <c r="AH53" s="15"/>
      <c r="AI53" s="97"/>
      <c r="AJ53" s="97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/>
      <c r="FK53" s="85"/>
      <c r="FL53" s="85"/>
      <c r="FM53" s="85"/>
      <c r="FN53" s="85"/>
      <c r="FO53" s="85"/>
      <c r="FP53" s="85"/>
      <c r="FQ53" s="85"/>
      <c r="FR53" s="85"/>
      <c r="FS53" s="85"/>
      <c r="FT53" s="85"/>
      <c r="FU53" s="85"/>
      <c r="FV53" s="85"/>
      <c r="FW53" s="85"/>
      <c r="FX53" s="85"/>
      <c r="FY53" s="85"/>
      <c r="FZ53" s="85"/>
      <c r="GA53" s="85"/>
      <c r="GB53" s="85"/>
      <c r="GC53" s="85"/>
      <c r="GD53" s="85"/>
      <c r="GE53" s="85"/>
      <c r="GF53" s="85"/>
      <c r="GG53" s="85"/>
      <c r="GH53" s="85"/>
      <c r="GI53" s="85"/>
      <c r="GJ53" s="85"/>
      <c r="GK53" s="85"/>
      <c r="GL53" s="85"/>
      <c r="GM53" s="85"/>
      <c r="GN53" s="85"/>
      <c r="GO53" s="85"/>
      <c r="GP53" s="85"/>
      <c r="GQ53" s="85"/>
      <c r="GR53" s="85"/>
      <c r="GS53" s="85"/>
      <c r="GT53" s="85"/>
      <c r="GU53" s="85"/>
      <c r="GV53" s="85"/>
      <c r="GW53" s="85"/>
      <c r="GX53" s="85"/>
      <c r="GY53" s="85"/>
      <c r="GZ53" s="85"/>
      <c r="HA53" s="85"/>
      <c r="HB53" s="85"/>
      <c r="HC53" s="85"/>
      <c r="HD53" s="85"/>
      <c r="HE53" s="85"/>
      <c r="HF53" s="85"/>
      <c r="HG53" s="85"/>
      <c r="HH53" s="85"/>
      <c r="HI53" s="85"/>
      <c r="HJ53" s="85"/>
      <c r="HK53" s="85"/>
      <c r="HL53" s="85"/>
      <c r="HM53" s="85"/>
      <c r="HN53" s="85"/>
      <c r="HO53" s="85"/>
      <c r="HP53" s="85"/>
      <c r="HQ53" s="85"/>
      <c r="HR53" s="85"/>
      <c r="HS53" s="85"/>
      <c r="HT53" s="85"/>
      <c r="HU53" s="85"/>
      <c r="HV53" s="85"/>
      <c r="HW53" s="85"/>
      <c r="HX53" s="85"/>
      <c r="HY53" s="85"/>
      <c r="HZ53" s="85"/>
      <c r="IA53" s="85"/>
      <c r="IB53" s="85"/>
      <c r="IC53" s="85"/>
      <c r="ID53" s="85"/>
      <c r="IE53" s="85"/>
      <c r="IF53" s="85"/>
      <c r="IG53" s="85"/>
      <c r="IH53" s="85"/>
      <c r="II53" s="85"/>
      <c r="IJ53" s="85"/>
      <c r="IK53" s="85"/>
      <c r="IL53" s="85"/>
      <c r="IM53" s="85"/>
      <c r="IN53" s="85"/>
      <c r="IO53" s="85"/>
      <c r="IP53" s="85"/>
      <c r="IQ53" s="85"/>
      <c r="IR53" s="85"/>
      <c r="IS53" s="85"/>
      <c r="IT53" s="85"/>
      <c r="IU53" s="85"/>
      <c r="IV53" s="85"/>
      <c r="IW53" s="85"/>
      <c r="IX53" s="85"/>
      <c r="IY53" s="85"/>
      <c r="IZ53" s="85"/>
      <c r="JA53" s="85"/>
      <c r="JB53" s="85"/>
      <c r="JC53" s="85"/>
      <c r="JD53" s="85"/>
      <c r="JE53" s="85"/>
      <c r="JF53" s="85"/>
      <c r="JG53" s="85"/>
      <c r="JH53" s="85"/>
      <c r="JI53" s="85"/>
      <c r="JJ53" s="85"/>
      <c r="JK53" s="85"/>
      <c r="JL53" s="85"/>
      <c r="JM53" s="85"/>
      <c r="JN53" s="85"/>
      <c r="JO53" s="85"/>
      <c r="JP53" s="85"/>
      <c r="JQ53" s="85"/>
      <c r="JR53" s="85"/>
      <c r="JS53" s="85"/>
      <c r="JT53" s="85"/>
      <c r="JU53" s="85"/>
      <c r="JV53" s="85"/>
      <c r="JW53" s="85"/>
      <c r="JX53" s="85"/>
      <c r="JY53" s="85"/>
      <c r="JZ53" s="85"/>
      <c r="KA53" s="85"/>
      <c r="KB53" s="85"/>
      <c r="KC53" s="85"/>
      <c r="KD53" s="85"/>
      <c r="KE53" s="85"/>
      <c r="KF53" s="85"/>
      <c r="KG53" s="85"/>
      <c r="KH53" s="85"/>
      <c r="KI53" s="85"/>
      <c r="KJ53" s="85"/>
      <c r="KK53" s="85"/>
      <c r="KL53" s="85"/>
      <c r="KM53" s="85"/>
      <c r="KN53" s="85"/>
      <c r="KO53" s="85"/>
      <c r="KP53" s="85"/>
      <c r="KQ53" s="85"/>
      <c r="KR53" s="85"/>
      <c r="KS53" s="85"/>
      <c r="KT53" s="85"/>
      <c r="KU53" s="85"/>
      <c r="KV53" s="85"/>
      <c r="KW53" s="85"/>
      <c r="KX53" s="85"/>
      <c r="KY53" s="85"/>
      <c r="KZ53" s="85"/>
      <c r="LA53" s="85"/>
      <c r="LB53" s="85"/>
      <c r="LC53" s="85"/>
      <c r="LD53" s="85"/>
      <c r="LE53" s="85"/>
      <c r="LF53" s="85"/>
      <c r="LG53" s="85"/>
      <c r="LH53" s="85"/>
      <c r="LI53" s="85"/>
      <c r="LJ53" s="85"/>
      <c r="LK53" s="85"/>
      <c r="LL53" s="85"/>
      <c r="LM53" s="85"/>
      <c r="LN53" s="85"/>
      <c r="LO53" s="85"/>
      <c r="LP53" s="85"/>
      <c r="LQ53" s="85"/>
      <c r="LR53" s="85"/>
      <c r="LS53" s="85"/>
      <c r="LT53" s="85"/>
      <c r="LU53" s="85"/>
      <c r="LV53" s="85"/>
      <c r="LW53" s="85"/>
      <c r="LX53" s="85"/>
      <c r="LY53" s="85"/>
      <c r="LZ53" s="85"/>
      <c r="MA53" s="85"/>
      <c r="MB53" s="85"/>
      <c r="MC53" s="85"/>
      <c r="MD53" s="85"/>
      <c r="ME53" s="85"/>
      <c r="MF53" s="85"/>
      <c r="MG53" s="85"/>
      <c r="MH53" s="85"/>
      <c r="MI53" s="85"/>
      <c r="MJ53" s="85"/>
      <c r="MK53" s="85"/>
      <c r="ML53" s="85"/>
      <c r="MM53" s="85"/>
      <c r="MN53" s="85"/>
      <c r="MO53" s="85"/>
      <c r="MP53" s="85"/>
      <c r="MQ53" s="85"/>
      <c r="MR53" s="85"/>
      <c r="MS53" s="85"/>
      <c r="MT53" s="85"/>
      <c r="MU53" s="85"/>
      <c r="MV53" s="85"/>
      <c r="MW53" s="85"/>
      <c r="MX53" s="85"/>
      <c r="MY53" s="85"/>
      <c r="MZ53" s="85"/>
      <c r="NA53" s="85"/>
      <c r="NB53" s="85"/>
      <c r="NC53" s="85"/>
      <c r="ND53" s="85"/>
      <c r="NE53" s="85"/>
      <c r="NF53" s="85"/>
      <c r="NG53" s="85"/>
      <c r="NH53" s="85"/>
      <c r="NI53" s="85"/>
      <c r="NJ53" s="85"/>
      <c r="NK53" s="85"/>
      <c r="NL53" s="85"/>
      <c r="NM53" s="85"/>
      <c r="NN53" s="85"/>
      <c r="NO53" s="85"/>
      <c r="NP53" s="85"/>
      <c r="NQ53" s="85"/>
      <c r="NR53" s="85"/>
      <c r="NS53" s="85"/>
      <c r="NT53" s="85"/>
      <c r="NU53" s="85"/>
      <c r="NV53" s="85"/>
      <c r="NW53" s="85"/>
      <c r="NX53" s="85"/>
      <c r="NY53" s="85"/>
      <c r="NZ53" s="85"/>
      <c r="OA53" s="85"/>
      <c r="OB53" s="85"/>
      <c r="OC53" s="85"/>
      <c r="OD53" s="85"/>
      <c r="OE53" s="85"/>
      <c r="OF53" s="85"/>
      <c r="OG53" s="85"/>
      <c r="OH53" s="85"/>
      <c r="OI53" s="85"/>
      <c r="OJ53" s="85"/>
      <c r="OK53" s="85"/>
      <c r="OL53" s="85"/>
      <c r="OM53" s="85"/>
      <c r="ON53" s="85"/>
      <c r="OO53" s="85"/>
      <c r="OP53" s="85"/>
      <c r="OQ53" s="85"/>
      <c r="OR53" s="85"/>
      <c r="OS53" s="85"/>
      <c r="OT53" s="85"/>
      <c r="OU53" s="85"/>
      <c r="OV53" s="85"/>
      <c r="OW53" s="85"/>
      <c r="OX53" s="85"/>
      <c r="OY53" s="85"/>
      <c r="OZ53" s="85"/>
      <c r="PA53" s="85"/>
      <c r="PB53" s="85"/>
      <c r="PC53" s="85"/>
      <c r="PD53" s="85"/>
      <c r="PE53" s="85"/>
      <c r="PF53" s="85"/>
      <c r="PG53" s="85"/>
      <c r="PH53" s="85"/>
      <c r="PI53" s="85"/>
      <c r="PJ53" s="85"/>
      <c r="PK53" s="85"/>
      <c r="PL53" s="85"/>
      <c r="PM53" s="85"/>
      <c r="PN53" s="85"/>
      <c r="PO53" s="85"/>
      <c r="PP53" s="85"/>
      <c r="PQ53" s="85"/>
      <c r="PR53" s="85"/>
      <c r="PS53" s="85"/>
      <c r="PT53" s="85"/>
      <c r="PU53" s="85"/>
      <c r="PV53" s="85"/>
      <c r="PW53" s="85"/>
      <c r="PX53" s="85"/>
      <c r="PY53" s="85"/>
      <c r="PZ53" s="85"/>
      <c r="QA53" s="85"/>
      <c r="QB53" s="85"/>
      <c r="QC53" s="85"/>
      <c r="QD53" s="85"/>
      <c r="QE53" s="85"/>
      <c r="QF53" s="85"/>
      <c r="QG53" s="85"/>
      <c r="QH53" s="85"/>
      <c r="QI53" s="85"/>
      <c r="QJ53" s="85"/>
      <c r="QK53" s="85"/>
      <c r="QL53" s="85"/>
      <c r="QM53" s="85"/>
      <c r="QN53" s="85"/>
      <c r="QO53" s="85"/>
      <c r="QP53" s="85"/>
      <c r="QQ53" s="85"/>
      <c r="QR53" s="85"/>
      <c r="QS53" s="85"/>
      <c r="QT53" s="85"/>
      <c r="QU53" s="85"/>
      <c r="QV53" s="85"/>
      <c r="QW53" s="85"/>
      <c r="QX53" s="85"/>
      <c r="QY53" s="85"/>
      <c r="QZ53" s="85"/>
      <c r="RA53" s="85"/>
      <c r="RB53" s="85"/>
      <c r="RC53" s="85"/>
      <c r="RD53" s="85"/>
      <c r="RE53" s="85"/>
      <c r="RF53" s="85"/>
      <c r="RG53" s="85"/>
      <c r="RH53" s="85"/>
      <c r="RI53" s="85"/>
      <c r="RJ53" s="85"/>
      <c r="RK53" s="85"/>
      <c r="RL53" s="85"/>
      <c r="RM53" s="85"/>
      <c r="RN53" s="85"/>
      <c r="RO53" s="85"/>
      <c r="RP53" s="85"/>
      <c r="RQ53" s="85"/>
      <c r="RR53" s="85"/>
      <c r="RS53" s="85"/>
      <c r="RT53" s="85"/>
      <c r="RU53" s="85"/>
      <c r="RV53" s="85"/>
      <c r="RW53" s="85"/>
      <c r="RX53" s="85"/>
      <c r="RY53" s="85"/>
      <c r="RZ53" s="85"/>
      <c r="SA53" s="85"/>
      <c r="SB53" s="85"/>
      <c r="SC53" s="85"/>
      <c r="SD53" s="85"/>
      <c r="SE53" s="85"/>
      <c r="SF53" s="85"/>
      <c r="SG53" s="85"/>
      <c r="SH53" s="85"/>
      <c r="SI53" s="85"/>
      <c r="SJ53" s="85"/>
      <c r="SK53" s="85"/>
      <c r="SL53" s="85"/>
      <c r="SM53" s="85"/>
      <c r="SN53" s="85"/>
      <c r="SO53" s="85"/>
      <c r="SP53" s="85"/>
      <c r="SQ53" s="85"/>
      <c r="SR53" s="85"/>
      <c r="SS53" s="85"/>
      <c r="ST53" s="85"/>
      <c r="SU53" s="85"/>
      <c r="SV53" s="85"/>
      <c r="SW53" s="85"/>
      <c r="SX53" s="85"/>
      <c r="SY53" s="85"/>
      <c r="SZ53" s="85"/>
      <c r="TA53" s="85"/>
      <c r="TB53" s="85"/>
      <c r="TC53" s="85"/>
      <c r="TD53" s="85"/>
      <c r="TE53" s="85"/>
      <c r="TF53" s="85"/>
      <c r="TG53" s="85"/>
      <c r="TH53" s="85"/>
      <c r="TI53" s="85"/>
      <c r="TJ53" s="85"/>
      <c r="TK53" s="85"/>
      <c r="TL53" s="85"/>
      <c r="TM53" s="85"/>
      <c r="TN53" s="85"/>
      <c r="TO53" s="85"/>
      <c r="TP53" s="85"/>
      <c r="TQ53" s="85"/>
      <c r="TR53" s="85"/>
      <c r="TS53" s="85"/>
      <c r="TT53" s="85"/>
      <c r="TU53" s="85"/>
      <c r="TV53" s="85"/>
      <c r="TW53" s="85"/>
      <c r="TX53" s="85"/>
      <c r="TY53" s="85"/>
      <c r="TZ53" s="85"/>
      <c r="UA53" s="85"/>
      <c r="UB53" s="85"/>
      <c r="UC53" s="85"/>
      <c r="UD53" s="85"/>
      <c r="UE53" s="85"/>
      <c r="UF53" s="85"/>
      <c r="UG53" s="85"/>
      <c r="UH53" s="85"/>
      <c r="UI53" s="85"/>
      <c r="UJ53" s="85"/>
      <c r="UK53" s="85"/>
      <c r="UL53" s="85"/>
      <c r="UM53" s="85"/>
      <c r="UN53" s="85"/>
      <c r="UO53" s="85"/>
      <c r="UP53" s="85"/>
      <c r="UQ53" s="85"/>
      <c r="UR53" s="85"/>
      <c r="US53" s="85"/>
      <c r="UT53" s="85"/>
      <c r="UU53" s="85"/>
      <c r="UV53" s="85"/>
      <c r="UW53" s="85"/>
      <c r="UX53" s="85"/>
      <c r="UY53" s="85"/>
      <c r="UZ53" s="85"/>
      <c r="VA53" s="85"/>
      <c r="VB53" s="85"/>
      <c r="VC53" s="85"/>
      <c r="VD53" s="85"/>
      <c r="VE53" s="85"/>
      <c r="VF53" s="85"/>
      <c r="VG53" s="85"/>
      <c r="VH53" s="85"/>
      <c r="VI53" s="85"/>
      <c r="VJ53" s="85"/>
      <c r="VK53" s="85"/>
      <c r="VL53" s="85"/>
      <c r="VM53" s="85"/>
      <c r="VN53" s="85"/>
      <c r="VO53" s="85"/>
      <c r="VP53" s="85"/>
      <c r="VQ53" s="85"/>
      <c r="VR53" s="85"/>
      <c r="VS53" s="85"/>
      <c r="VT53" s="85"/>
      <c r="VU53" s="85"/>
      <c r="VV53" s="85"/>
      <c r="VW53" s="85"/>
      <c r="VX53" s="85"/>
      <c r="VY53" s="85"/>
      <c r="VZ53" s="85"/>
      <c r="WA53" s="85"/>
      <c r="WB53" s="85"/>
      <c r="WC53" s="85"/>
      <c r="WD53" s="85"/>
      <c r="WE53" s="85"/>
      <c r="WF53" s="85"/>
      <c r="WG53" s="85"/>
      <c r="WH53" s="85"/>
      <c r="WI53" s="85"/>
      <c r="WJ53" s="85"/>
      <c r="WK53" s="85"/>
      <c r="WL53" s="85"/>
      <c r="WM53" s="85"/>
      <c r="WN53" s="85"/>
      <c r="WO53" s="85"/>
      <c r="WP53" s="85"/>
      <c r="WQ53" s="85"/>
      <c r="WR53" s="85"/>
      <c r="WS53" s="85"/>
      <c r="WT53" s="85"/>
      <c r="WU53" s="85"/>
      <c r="WV53" s="85"/>
      <c r="WW53" s="85"/>
      <c r="WX53" s="85"/>
      <c r="WY53" s="85"/>
      <c r="WZ53" s="85"/>
      <c r="XA53" s="85"/>
      <c r="XB53" s="85"/>
      <c r="XC53" s="85"/>
      <c r="XD53" s="85"/>
      <c r="XE53" s="85"/>
      <c r="XF53" s="85"/>
      <c r="XG53" s="85"/>
      <c r="XH53" s="85"/>
      <c r="XI53" s="85"/>
      <c r="XJ53" s="85"/>
      <c r="XK53" s="85"/>
      <c r="XL53" s="85"/>
      <c r="XM53" s="85"/>
      <c r="XN53" s="85"/>
      <c r="XO53" s="85"/>
      <c r="XP53" s="85"/>
      <c r="XQ53" s="85"/>
      <c r="XR53" s="85"/>
      <c r="XS53" s="85"/>
      <c r="XT53" s="85"/>
      <c r="XU53" s="85"/>
      <c r="XV53" s="85"/>
      <c r="XW53" s="85"/>
      <c r="XX53" s="85"/>
      <c r="XY53" s="85"/>
      <c r="XZ53" s="85"/>
      <c r="YA53" s="85"/>
      <c r="YB53" s="85"/>
      <c r="YC53" s="85"/>
      <c r="YD53" s="85"/>
      <c r="YE53" s="85"/>
      <c r="YF53" s="85"/>
      <c r="YG53" s="85"/>
      <c r="YH53" s="85"/>
      <c r="YI53" s="85"/>
      <c r="YJ53" s="85"/>
      <c r="YK53" s="85"/>
      <c r="YL53" s="85"/>
      <c r="YM53" s="85"/>
      <c r="YN53" s="85"/>
      <c r="YO53" s="85"/>
      <c r="YP53" s="85"/>
      <c r="YQ53" s="85"/>
      <c r="YR53" s="85"/>
      <c r="YS53" s="85"/>
      <c r="YT53" s="85"/>
      <c r="YU53" s="85"/>
      <c r="YV53" s="85"/>
      <c r="YW53" s="85"/>
      <c r="YX53" s="85"/>
      <c r="YY53" s="85"/>
      <c r="YZ53" s="85"/>
      <c r="ZA53" s="85"/>
      <c r="ZB53" s="85"/>
      <c r="ZC53" s="85"/>
      <c r="ZD53" s="85"/>
      <c r="ZE53" s="85"/>
      <c r="ZF53" s="85"/>
      <c r="ZG53" s="85"/>
      <c r="ZH53" s="85"/>
      <c r="ZI53" s="85"/>
      <c r="ZJ53" s="85"/>
      <c r="ZK53" s="85"/>
      <c r="ZL53" s="85"/>
      <c r="ZM53" s="85"/>
      <c r="ZN53" s="85"/>
      <c r="ZO53" s="85"/>
      <c r="ZP53" s="85"/>
      <c r="ZQ53" s="85"/>
      <c r="ZR53" s="85"/>
      <c r="ZS53" s="85"/>
      <c r="ZT53" s="85"/>
      <c r="ZU53" s="85"/>
      <c r="ZV53" s="85"/>
      <c r="ZW53" s="85"/>
      <c r="ZX53" s="85"/>
      <c r="ZY53" s="85"/>
      <c r="ZZ53" s="85"/>
      <c r="AAA53" s="85"/>
      <c r="AAB53" s="85"/>
      <c r="AAC53" s="85"/>
      <c r="AAD53" s="85"/>
      <c r="AAE53" s="85"/>
      <c r="AAF53" s="85"/>
      <c r="AAG53" s="85"/>
      <c r="AAH53" s="85"/>
      <c r="AAI53" s="85"/>
      <c r="AAJ53" s="85"/>
      <c r="AAK53" s="85"/>
      <c r="AAL53" s="85"/>
      <c r="AAM53" s="85"/>
      <c r="AAN53" s="85"/>
      <c r="AAO53" s="85"/>
      <c r="AAP53" s="85"/>
      <c r="AAQ53" s="85"/>
      <c r="AAR53" s="85"/>
      <c r="AAS53" s="85"/>
      <c r="AAT53" s="85"/>
      <c r="AAU53" s="85"/>
      <c r="AAV53" s="85"/>
      <c r="AAW53" s="85"/>
      <c r="AAX53" s="85"/>
      <c r="AAY53" s="85"/>
      <c r="AAZ53" s="85"/>
      <c r="ABA53" s="85"/>
      <c r="ABB53" s="85"/>
      <c r="ABC53" s="85"/>
      <c r="ABD53" s="85"/>
      <c r="ABE53" s="85"/>
      <c r="ABF53" s="85"/>
      <c r="ABG53" s="85"/>
      <c r="ABH53" s="85"/>
      <c r="ABI53" s="85"/>
      <c r="ABJ53" s="85"/>
      <c r="ABK53" s="85"/>
      <c r="ABL53" s="85"/>
      <c r="ABM53" s="85"/>
      <c r="ABN53" s="85"/>
      <c r="ABO53" s="85"/>
      <c r="ABP53" s="85"/>
      <c r="ABQ53" s="85"/>
      <c r="ABR53" s="85"/>
      <c r="ABS53" s="85"/>
      <c r="ABT53" s="85"/>
      <c r="ABU53" s="85"/>
      <c r="ABV53" s="85"/>
      <c r="ABW53" s="85"/>
      <c r="ABX53" s="85"/>
      <c r="ABY53" s="85"/>
      <c r="ABZ53" s="85"/>
      <c r="ACA53" s="85"/>
      <c r="ACB53" s="85"/>
      <c r="ACC53" s="85"/>
      <c r="ACD53" s="85"/>
      <c r="ACE53" s="85"/>
      <c r="ACF53" s="85"/>
      <c r="ACG53" s="85"/>
      <c r="ACH53" s="85"/>
      <c r="ACI53" s="85"/>
      <c r="ACJ53" s="85"/>
      <c r="ACK53" s="85"/>
      <c r="ACL53" s="85"/>
      <c r="ACM53" s="85"/>
      <c r="ACN53" s="85"/>
      <c r="ACO53" s="85"/>
      <c r="ACP53" s="85"/>
      <c r="ACQ53" s="85"/>
      <c r="ACR53" s="85"/>
      <c r="ACS53" s="85"/>
      <c r="ACT53" s="85"/>
      <c r="ACU53" s="85"/>
      <c r="ACV53" s="85"/>
      <c r="ACW53" s="85"/>
      <c r="ACX53" s="85"/>
      <c r="ACY53" s="85"/>
      <c r="ACZ53" s="85"/>
      <c r="ADA53" s="85"/>
      <c r="ADB53" s="85"/>
      <c r="ADC53" s="85"/>
      <c r="ADD53" s="85"/>
      <c r="ADE53" s="85"/>
      <c r="ADF53" s="85"/>
      <c r="ADG53" s="85"/>
      <c r="ADH53" s="85"/>
      <c r="ADI53" s="85"/>
      <c r="ADJ53" s="85"/>
      <c r="ADK53" s="85"/>
      <c r="ADL53" s="85"/>
      <c r="ADM53" s="85"/>
      <c r="ADN53" s="85"/>
      <c r="ADO53" s="85"/>
      <c r="ADP53" s="85"/>
      <c r="ADQ53" s="85"/>
      <c r="ADR53" s="85"/>
      <c r="ADS53" s="85"/>
      <c r="ADT53" s="85"/>
      <c r="ADU53" s="85"/>
      <c r="ADV53" s="85"/>
      <c r="ADW53" s="85"/>
      <c r="ADX53" s="85"/>
      <c r="ADY53" s="85"/>
      <c r="ADZ53" s="85"/>
      <c r="AEA53" s="85"/>
      <c r="AEB53" s="85"/>
      <c r="AEC53" s="85"/>
      <c r="AED53" s="85"/>
      <c r="AEE53" s="85"/>
      <c r="AEF53" s="85"/>
      <c r="AEG53" s="85"/>
      <c r="AEH53" s="85"/>
      <c r="AEI53" s="85"/>
      <c r="AEJ53" s="85"/>
      <c r="AEK53" s="85"/>
      <c r="AEL53" s="85"/>
      <c r="AEM53" s="85"/>
      <c r="AEN53" s="85"/>
      <c r="AEO53" s="85"/>
      <c r="AEP53" s="85"/>
      <c r="AEQ53" s="85"/>
      <c r="AER53" s="85"/>
      <c r="AES53" s="85"/>
      <c r="AET53" s="85"/>
      <c r="AEU53" s="85"/>
      <c r="AEV53" s="85"/>
      <c r="AEW53" s="85"/>
      <c r="AEX53" s="85"/>
      <c r="AEY53" s="85"/>
      <c r="AEZ53" s="85"/>
      <c r="AFA53" s="85"/>
      <c r="AFB53" s="85"/>
      <c r="AFC53" s="85"/>
      <c r="AFD53" s="85"/>
      <c r="AFE53" s="85"/>
      <c r="AFF53" s="85"/>
      <c r="AFG53" s="85"/>
      <c r="AFH53" s="85"/>
      <c r="AFI53" s="85"/>
      <c r="AFJ53" s="85"/>
      <c r="AFK53" s="85"/>
      <c r="AFL53" s="85"/>
      <c r="AFM53" s="85"/>
      <c r="AFN53" s="85"/>
      <c r="AFO53" s="85"/>
      <c r="AFP53" s="85"/>
      <c r="AFQ53" s="85"/>
      <c r="AFR53" s="85"/>
      <c r="AFS53" s="85"/>
      <c r="AFT53" s="85"/>
      <c r="AFU53" s="85"/>
      <c r="AFV53" s="85"/>
      <c r="AFW53" s="85"/>
      <c r="AFX53" s="85"/>
      <c r="AFY53" s="85"/>
      <c r="AFZ53" s="85"/>
      <c r="AGA53" s="85"/>
      <c r="AGB53" s="85"/>
      <c r="AGC53" s="85"/>
      <c r="AGD53" s="85"/>
      <c r="AGE53" s="85"/>
      <c r="AGF53" s="85"/>
      <c r="AGG53" s="85"/>
      <c r="AGH53" s="85"/>
      <c r="AGI53" s="85"/>
      <c r="AGJ53" s="85"/>
      <c r="AGK53" s="85"/>
      <c r="AGL53" s="85"/>
      <c r="AGM53" s="85"/>
      <c r="AGN53" s="85"/>
      <c r="AGO53" s="85"/>
      <c r="AGP53" s="85"/>
      <c r="AGQ53" s="85"/>
      <c r="AGR53" s="85"/>
      <c r="AGS53" s="85"/>
      <c r="AGT53" s="85"/>
      <c r="AGU53" s="85"/>
      <c r="AGV53" s="85"/>
      <c r="AGW53" s="85"/>
      <c r="AGX53" s="85"/>
      <c r="AGY53" s="85"/>
      <c r="AGZ53" s="85"/>
      <c r="AHA53" s="85"/>
      <c r="AHB53" s="85"/>
      <c r="AHC53" s="85"/>
      <c r="AHD53" s="85"/>
      <c r="AHE53" s="85"/>
      <c r="AHF53" s="85"/>
      <c r="AHG53" s="85"/>
      <c r="AHH53" s="85"/>
      <c r="AHI53" s="85"/>
      <c r="AHJ53" s="85"/>
      <c r="AHK53" s="85"/>
      <c r="AHL53" s="85"/>
      <c r="AHM53" s="85"/>
      <c r="AHN53" s="85"/>
      <c r="AHO53" s="85"/>
      <c r="AHP53" s="85"/>
      <c r="AHQ53" s="85"/>
      <c r="AHR53" s="85"/>
      <c r="AHS53" s="85"/>
      <c r="AHT53" s="85"/>
      <c r="AHU53" s="85"/>
      <c r="AHV53" s="85"/>
      <c r="AHW53" s="85"/>
      <c r="AHX53" s="85"/>
      <c r="AHY53" s="85"/>
      <c r="AHZ53" s="85"/>
      <c r="AIA53" s="85"/>
      <c r="AIB53" s="85"/>
      <c r="AIC53" s="85"/>
      <c r="AID53" s="85"/>
      <c r="AIE53" s="85"/>
      <c r="AIF53" s="85"/>
      <c r="AIG53" s="85"/>
      <c r="AIH53" s="85"/>
      <c r="AII53" s="85"/>
      <c r="AIJ53" s="85"/>
      <c r="AIK53" s="85"/>
      <c r="AIL53" s="85"/>
      <c r="AIM53" s="85"/>
      <c r="AIN53" s="85"/>
      <c r="AIO53" s="85"/>
      <c r="AIP53" s="85"/>
      <c r="AIQ53" s="85"/>
      <c r="AIR53" s="85"/>
      <c r="AIS53" s="85"/>
      <c r="AIT53" s="85"/>
      <c r="AIU53" s="85"/>
      <c r="AIV53" s="85"/>
      <c r="AIW53" s="85"/>
      <c r="AIX53" s="85"/>
      <c r="AIY53" s="85"/>
      <c r="AIZ53" s="85"/>
      <c r="AJA53" s="85"/>
      <c r="AJB53" s="85"/>
      <c r="AJC53" s="85"/>
      <c r="AJD53" s="85"/>
      <c r="AJE53" s="85"/>
      <c r="AJF53" s="85"/>
      <c r="AJG53" s="85"/>
      <c r="AJH53" s="85"/>
      <c r="AJI53" s="85"/>
      <c r="AJJ53" s="85"/>
      <c r="AJK53" s="85"/>
      <c r="AJL53" s="85"/>
      <c r="AJM53" s="85"/>
      <c r="AJN53" s="85"/>
      <c r="AJO53" s="85"/>
      <c r="AJP53" s="85"/>
      <c r="AJQ53" s="85"/>
      <c r="AJR53" s="85"/>
      <c r="AJS53" s="85"/>
      <c r="AJT53" s="85"/>
      <c r="AJU53" s="85"/>
      <c r="AJV53" s="85"/>
      <c r="AJW53" s="85"/>
      <c r="AJX53" s="85"/>
      <c r="AJY53" s="85"/>
      <c r="AJZ53" s="85"/>
      <c r="AKA53" s="85"/>
      <c r="AKB53" s="85"/>
      <c r="AKC53" s="85"/>
      <c r="AKD53" s="85"/>
      <c r="AKE53" s="85"/>
      <c r="AKF53" s="85"/>
      <c r="AKG53" s="85"/>
      <c r="AKH53" s="85"/>
      <c r="AKI53" s="85"/>
      <c r="AKJ53" s="85"/>
      <c r="AKK53" s="85"/>
      <c r="AKL53" s="85"/>
      <c r="AKM53" s="85"/>
      <c r="AKN53" s="85"/>
      <c r="AKO53" s="85"/>
      <c r="AKP53" s="85"/>
      <c r="AKQ53" s="85"/>
      <c r="AKR53" s="85"/>
      <c r="AKS53" s="85"/>
      <c r="AKT53" s="85"/>
      <c r="AKU53" s="85"/>
      <c r="AKV53" s="85"/>
      <c r="AKW53" s="85"/>
      <c r="AKX53" s="85"/>
      <c r="AKY53" s="85"/>
      <c r="AKZ53" s="85"/>
      <c r="ALA53" s="85"/>
      <c r="ALB53" s="85"/>
      <c r="ALC53" s="85"/>
      <c r="ALD53" s="85"/>
      <c r="ALE53" s="85"/>
      <c r="ALF53" s="85"/>
      <c r="ALG53" s="85"/>
      <c r="ALH53" s="85"/>
      <c r="ALI53" s="85"/>
      <c r="ALJ53" s="85"/>
      <c r="ALK53" s="85"/>
      <c r="ALL53" s="85"/>
      <c r="ALM53" s="85"/>
      <c r="ALN53" s="85"/>
      <c r="ALO53" s="85"/>
      <c r="ALP53" s="85"/>
      <c r="ALQ53" s="85"/>
      <c r="ALR53" s="85"/>
      <c r="ALS53" s="85"/>
      <c r="ALT53" s="85"/>
      <c r="ALU53" s="85"/>
      <c r="ALV53" s="85"/>
      <c r="ALW53" s="85"/>
      <c r="ALX53" s="85"/>
      <c r="ALY53" s="85"/>
      <c r="ALZ53" s="85"/>
      <c r="AMA53" s="85"/>
      <c r="AMB53" s="85"/>
      <c r="AMC53" s="85"/>
      <c r="AMD53" s="85"/>
      <c r="AME53" s="85"/>
      <c r="AMF53" s="85"/>
      <c r="AMG53" s="85"/>
      <c r="AMH53" s="85"/>
      <c r="AMI53" s="85"/>
      <c r="AMJ53" s="85"/>
      <c r="AMK53" s="85"/>
      <c r="AML53" s="85"/>
      <c r="AMM53" s="85"/>
    </row>
    <row r="54" spans="1:1027" s="2" customFormat="1" ht="50.1" hidden="1" customHeight="1">
      <c r="A54" s="23"/>
      <c r="B54" s="30"/>
      <c r="C54" s="30"/>
      <c r="D54" s="23"/>
      <c r="E54" s="15"/>
      <c r="F54" s="15"/>
      <c r="G54" s="15"/>
      <c r="H54" s="15"/>
      <c r="I54" s="15"/>
      <c r="J54" s="15"/>
      <c r="K54" s="15"/>
      <c r="L54" s="15"/>
      <c r="M54" s="15"/>
      <c r="N54" s="23"/>
      <c r="O54" s="15"/>
      <c r="P54" s="23"/>
      <c r="Q54" s="62"/>
      <c r="R54" s="15"/>
      <c r="S54" s="15"/>
      <c r="T54" s="15"/>
      <c r="U54" s="15"/>
      <c r="V54" s="15"/>
      <c r="W54" s="15"/>
      <c r="X54" s="15"/>
      <c r="Y54" s="69"/>
      <c r="Z54" s="69"/>
      <c r="AA54" s="15"/>
      <c r="AB54" s="23"/>
      <c r="AC54" s="15"/>
      <c r="AD54" s="15"/>
      <c r="AE54" s="15"/>
      <c r="AF54" s="15"/>
      <c r="AG54" s="15"/>
      <c r="AH54" s="15"/>
      <c r="AI54" s="94"/>
      <c r="AJ54" s="94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85"/>
      <c r="FY54" s="85"/>
      <c r="FZ54" s="85"/>
      <c r="GA54" s="85"/>
      <c r="GB54" s="85"/>
      <c r="GC54" s="85"/>
      <c r="GD54" s="85"/>
      <c r="GE54" s="85"/>
      <c r="GF54" s="85"/>
      <c r="GG54" s="85"/>
      <c r="GH54" s="85"/>
      <c r="GI54" s="85"/>
      <c r="GJ54" s="85"/>
      <c r="GK54" s="85"/>
      <c r="GL54" s="85"/>
      <c r="GM54" s="85"/>
      <c r="GN54" s="85"/>
      <c r="GO54" s="85"/>
      <c r="GP54" s="85"/>
      <c r="GQ54" s="85"/>
      <c r="GR54" s="85"/>
      <c r="GS54" s="85"/>
      <c r="GT54" s="85"/>
      <c r="GU54" s="85"/>
      <c r="GV54" s="85"/>
      <c r="GW54" s="85"/>
      <c r="GX54" s="85"/>
      <c r="GY54" s="85"/>
      <c r="GZ54" s="85"/>
      <c r="HA54" s="85"/>
      <c r="HB54" s="85"/>
      <c r="HC54" s="85"/>
      <c r="HD54" s="85"/>
      <c r="HE54" s="85"/>
      <c r="HF54" s="85"/>
      <c r="HG54" s="85"/>
      <c r="HH54" s="85"/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/>
      <c r="HW54" s="85"/>
      <c r="HX54" s="85"/>
      <c r="HY54" s="85"/>
      <c r="HZ54" s="85"/>
      <c r="IA54" s="85"/>
      <c r="IB54" s="85"/>
      <c r="IC54" s="85"/>
      <c r="ID54" s="85"/>
      <c r="IE54" s="85"/>
      <c r="IF54" s="85"/>
      <c r="IG54" s="85"/>
      <c r="IH54" s="85"/>
      <c r="II54" s="85"/>
      <c r="IJ54" s="85"/>
      <c r="IK54" s="85"/>
      <c r="IL54" s="85"/>
      <c r="IM54" s="85"/>
      <c r="IN54" s="85"/>
      <c r="IO54" s="85"/>
      <c r="IP54" s="85"/>
      <c r="IQ54" s="85"/>
      <c r="IR54" s="85"/>
      <c r="IS54" s="85"/>
      <c r="IT54" s="85"/>
      <c r="IU54" s="85"/>
      <c r="IV54" s="85"/>
      <c r="IW54" s="85"/>
      <c r="IX54" s="85"/>
      <c r="IY54" s="85"/>
      <c r="IZ54" s="85"/>
      <c r="JA54" s="85"/>
      <c r="JB54" s="85"/>
      <c r="JC54" s="85"/>
      <c r="JD54" s="85"/>
      <c r="JE54" s="85"/>
      <c r="JF54" s="85"/>
      <c r="JG54" s="85"/>
      <c r="JH54" s="85"/>
      <c r="JI54" s="85"/>
      <c r="JJ54" s="85"/>
      <c r="JK54" s="85"/>
      <c r="JL54" s="85"/>
      <c r="JM54" s="85"/>
      <c r="JN54" s="85"/>
      <c r="JO54" s="85"/>
      <c r="JP54" s="85"/>
      <c r="JQ54" s="85"/>
      <c r="JR54" s="85"/>
      <c r="JS54" s="85"/>
      <c r="JT54" s="85"/>
      <c r="JU54" s="85"/>
      <c r="JV54" s="85"/>
      <c r="JW54" s="85"/>
      <c r="JX54" s="85"/>
      <c r="JY54" s="85"/>
      <c r="JZ54" s="85"/>
      <c r="KA54" s="85"/>
      <c r="KB54" s="85"/>
      <c r="KC54" s="85"/>
      <c r="KD54" s="85"/>
      <c r="KE54" s="85"/>
      <c r="KF54" s="85"/>
      <c r="KG54" s="85"/>
      <c r="KH54" s="85"/>
      <c r="KI54" s="85"/>
      <c r="KJ54" s="85"/>
      <c r="KK54" s="85"/>
      <c r="KL54" s="85"/>
      <c r="KM54" s="85"/>
      <c r="KN54" s="85"/>
      <c r="KO54" s="85"/>
      <c r="KP54" s="85"/>
      <c r="KQ54" s="85"/>
      <c r="KR54" s="85"/>
      <c r="KS54" s="85"/>
      <c r="KT54" s="85"/>
      <c r="KU54" s="85"/>
      <c r="KV54" s="85"/>
      <c r="KW54" s="85"/>
      <c r="KX54" s="85"/>
      <c r="KY54" s="85"/>
      <c r="KZ54" s="85"/>
      <c r="LA54" s="85"/>
      <c r="LB54" s="85"/>
      <c r="LC54" s="85"/>
      <c r="LD54" s="85"/>
      <c r="LE54" s="85"/>
      <c r="LF54" s="85"/>
      <c r="LG54" s="85"/>
      <c r="LH54" s="85"/>
      <c r="LI54" s="85"/>
      <c r="LJ54" s="85"/>
      <c r="LK54" s="85"/>
      <c r="LL54" s="85"/>
      <c r="LM54" s="85"/>
      <c r="LN54" s="85"/>
      <c r="LO54" s="85"/>
      <c r="LP54" s="85"/>
      <c r="LQ54" s="85"/>
      <c r="LR54" s="85"/>
      <c r="LS54" s="85"/>
      <c r="LT54" s="85"/>
      <c r="LU54" s="85"/>
      <c r="LV54" s="85"/>
      <c r="LW54" s="85"/>
      <c r="LX54" s="85"/>
      <c r="LY54" s="85"/>
      <c r="LZ54" s="85"/>
      <c r="MA54" s="85"/>
      <c r="MB54" s="85"/>
      <c r="MC54" s="85"/>
      <c r="MD54" s="85"/>
      <c r="ME54" s="85"/>
      <c r="MF54" s="85"/>
      <c r="MG54" s="85"/>
      <c r="MH54" s="85"/>
      <c r="MI54" s="85"/>
      <c r="MJ54" s="85"/>
      <c r="MK54" s="85"/>
      <c r="ML54" s="85"/>
      <c r="MM54" s="85"/>
      <c r="MN54" s="85"/>
      <c r="MO54" s="85"/>
      <c r="MP54" s="85"/>
      <c r="MQ54" s="85"/>
      <c r="MR54" s="85"/>
      <c r="MS54" s="85"/>
      <c r="MT54" s="85"/>
      <c r="MU54" s="85"/>
      <c r="MV54" s="85"/>
      <c r="MW54" s="85"/>
      <c r="MX54" s="85"/>
      <c r="MY54" s="85"/>
      <c r="MZ54" s="85"/>
      <c r="NA54" s="85"/>
      <c r="NB54" s="85"/>
      <c r="NC54" s="85"/>
      <c r="ND54" s="85"/>
      <c r="NE54" s="85"/>
      <c r="NF54" s="85"/>
      <c r="NG54" s="85"/>
      <c r="NH54" s="85"/>
      <c r="NI54" s="85"/>
      <c r="NJ54" s="85"/>
      <c r="NK54" s="85"/>
      <c r="NL54" s="85"/>
      <c r="NM54" s="85"/>
      <c r="NN54" s="85"/>
      <c r="NO54" s="85"/>
      <c r="NP54" s="85"/>
      <c r="NQ54" s="85"/>
      <c r="NR54" s="85"/>
      <c r="NS54" s="85"/>
      <c r="NT54" s="85"/>
      <c r="NU54" s="85"/>
      <c r="NV54" s="85"/>
      <c r="NW54" s="85"/>
      <c r="NX54" s="85"/>
      <c r="NY54" s="85"/>
      <c r="NZ54" s="85"/>
      <c r="OA54" s="85"/>
      <c r="OB54" s="85"/>
      <c r="OC54" s="85"/>
      <c r="OD54" s="85"/>
      <c r="OE54" s="85"/>
      <c r="OF54" s="85"/>
      <c r="OG54" s="85"/>
      <c r="OH54" s="85"/>
      <c r="OI54" s="85"/>
      <c r="OJ54" s="85"/>
      <c r="OK54" s="85"/>
      <c r="OL54" s="85"/>
      <c r="OM54" s="85"/>
      <c r="ON54" s="85"/>
      <c r="OO54" s="85"/>
      <c r="OP54" s="85"/>
      <c r="OQ54" s="85"/>
      <c r="OR54" s="85"/>
      <c r="OS54" s="85"/>
      <c r="OT54" s="85"/>
      <c r="OU54" s="85"/>
      <c r="OV54" s="85"/>
      <c r="OW54" s="85"/>
      <c r="OX54" s="85"/>
      <c r="OY54" s="85"/>
      <c r="OZ54" s="85"/>
      <c r="PA54" s="85"/>
      <c r="PB54" s="85"/>
      <c r="PC54" s="85"/>
      <c r="PD54" s="85"/>
      <c r="PE54" s="85"/>
      <c r="PF54" s="85"/>
      <c r="PG54" s="85"/>
      <c r="PH54" s="85"/>
      <c r="PI54" s="85"/>
      <c r="PJ54" s="85"/>
      <c r="PK54" s="85"/>
      <c r="PL54" s="85"/>
      <c r="PM54" s="85"/>
      <c r="PN54" s="85"/>
      <c r="PO54" s="85"/>
      <c r="PP54" s="85"/>
      <c r="PQ54" s="85"/>
      <c r="PR54" s="85"/>
      <c r="PS54" s="85"/>
      <c r="PT54" s="85"/>
      <c r="PU54" s="85"/>
      <c r="PV54" s="85"/>
      <c r="PW54" s="85"/>
      <c r="PX54" s="85"/>
      <c r="PY54" s="85"/>
      <c r="PZ54" s="85"/>
      <c r="QA54" s="85"/>
      <c r="QB54" s="85"/>
      <c r="QC54" s="85"/>
      <c r="QD54" s="85"/>
      <c r="QE54" s="85"/>
      <c r="QF54" s="85"/>
      <c r="QG54" s="85"/>
      <c r="QH54" s="85"/>
      <c r="QI54" s="85"/>
      <c r="QJ54" s="85"/>
      <c r="QK54" s="85"/>
      <c r="QL54" s="85"/>
      <c r="QM54" s="85"/>
      <c r="QN54" s="85"/>
      <c r="QO54" s="85"/>
      <c r="QP54" s="85"/>
      <c r="QQ54" s="85"/>
      <c r="QR54" s="85"/>
      <c r="QS54" s="85"/>
      <c r="QT54" s="85"/>
      <c r="QU54" s="85"/>
      <c r="QV54" s="85"/>
      <c r="QW54" s="85"/>
      <c r="QX54" s="85"/>
      <c r="QY54" s="85"/>
      <c r="QZ54" s="85"/>
      <c r="RA54" s="85"/>
      <c r="RB54" s="85"/>
      <c r="RC54" s="85"/>
      <c r="RD54" s="85"/>
      <c r="RE54" s="85"/>
      <c r="RF54" s="85"/>
      <c r="RG54" s="85"/>
      <c r="RH54" s="85"/>
      <c r="RI54" s="85"/>
      <c r="RJ54" s="85"/>
      <c r="RK54" s="85"/>
      <c r="RL54" s="85"/>
      <c r="RM54" s="85"/>
      <c r="RN54" s="85"/>
      <c r="RO54" s="85"/>
      <c r="RP54" s="85"/>
      <c r="RQ54" s="85"/>
      <c r="RR54" s="85"/>
      <c r="RS54" s="85"/>
      <c r="RT54" s="85"/>
      <c r="RU54" s="85"/>
      <c r="RV54" s="85"/>
      <c r="RW54" s="85"/>
      <c r="RX54" s="85"/>
      <c r="RY54" s="85"/>
      <c r="RZ54" s="85"/>
      <c r="SA54" s="85"/>
      <c r="SB54" s="85"/>
      <c r="SC54" s="85"/>
      <c r="SD54" s="85"/>
      <c r="SE54" s="85"/>
      <c r="SF54" s="85"/>
      <c r="SG54" s="85"/>
      <c r="SH54" s="85"/>
      <c r="SI54" s="85"/>
      <c r="SJ54" s="85"/>
      <c r="SK54" s="85"/>
      <c r="SL54" s="85"/>
      <c r="SM54" s="85"/>
      <c r="SN54" s="85"/>
      <c r="SO54" s="85"/>
      <c r="SP54" s="85"/>
      <c r="SQ54" s="85"/>
      <c r="SR54" s="85"/>
      <c r="SS54" s="85"/>
      <c r="ST54" s="85"/>
      <c r="SU54" s="85"/>
      <c r="SV54" s="85"/>
      <c r="SW54" s="85"/>
      <c r="SX54" s="85"/>
      <c r="SY54" s="85"/>
      <c r="SZ54" s="85"/>
      <c r="TA54" s="85"/>
      <c r="TB54" s="85"/>
      <c r="TC54" s="85"/>
      <c r="TD54" s="85"/>
      <c r="TE54" s="85"/>
      <c r="TF54" s="85"/>
      <c r="TG54" s="85"/>
      <c r="TH54" s="85"/>
      <c r="TI54" s="85"/>
      <c r="TJ54" s="85"/>
      <c r="TK54" s="85"/>
      <c r="TL54" s="85"/>
      <c r="TM54" s="85"/>
      <c r="TN54" s="85"/>
      <c r="TO54" s="85"/>
      <c r="TP54" s="85"/>
      <c r="TQ54" s="85"/>
      <c r="TR54" s="85"/>
      <c r="TS54" s="85"/>
      <c r="TT54" s="85"/>
      <c r="TU54" s="85"/>
      <c r="TV54" s="85"/>
      <c r="TW54" s="85"/>
      <c r="TX54" s="85"/>
      <c r="TY54" s="85"/>
      <c r="TZ54" s="85"/>
      <c r="UA54" s="85"/>
      <c r="UB54" s="85"/>
      <c r="UC54" s="85"/>
      <c r="UD54" s="85"/>
      <c r="UE54" s="85"/>
      <c r="UF54" s="85"/>
      <c r="UG54" s="85"/>
      <c r="UH54" s="85"/>
      <c r="UI54" s="85"/>
      <c r="UJ54" s="85"/>
      <c r="UK54" s="85"/>
      <c r="UL54" s="85"/>
      <c r="UM54" s="85"/>
      <c r="UN54" s="85"/>
      <c r="UO54" s="85"/>
      <c r="UP54" s="85"/>
      <c r="UQ54" s="85"/>
      <c r="UR54" s="85"/>
      <c r="US54" s="85"/>
      <c r="UT54" s="85"/>
      <c r="UU54" s="85"/>
      <c r="UV54" s="85"/>
      <c r="UW54" s="85"/>
      <c r="UX54" s="85"/>
      <c r="UY54" s="85"/>
      <c r="UZ54" s="85"/>
      <c r="VA54" s="85"/>
      <c r="VB54" s="85"/>
      <c r="VC54" s="85"/>
      <c r="VD54" s="85"/>
      <c r="VE54" s="85"/>
      <c r="VF54" s="85"/>
      <c r="VG54" s="85"/>
      <c r="VH54" s="85"/>
      <c r="VI54" s="85"/>
      <c r="VJ54" s="85"/>
      <c r="VK54" s="85"/>
      <c r="VL54" s="85"/>
      <c r="VM54" s="85"/>
      <c r="VN54" s="85"/>
      <c r="VO54" s="85"/>
      <c r="VP54" s="85"/>
      <c r="VQ54" s="85"/>
      <c r="VR54" s="85"/>
      <c r="VS54" s="85"/>
      <c r="VT54" s="85"/>
      <c r="VU54" s="85"/>
      <c r="VV54" s="85"/>
      <c r="VW54" s="85"/>
      <c r="VX54" s="85"/>
      <c r="VY54" s="85"/>
      <c r="VZ54" s="85"/>
      <c r="WA54" s="85"/>
      <c r="WB54" s="85"/>
      <c r="WC54" s="85"/>
      <c r="WD54" s="85"/>
      <c r="WE54" s="85"/>
      <c r="WF54" s="85"/>
      <c r="WG54" s="85"/>
      <c r="WH54" s="85"/>
      <c r="WI54" s="85"/>
      <c r="WJ54" s="85"/>
      <c r="WK54" s="85"/>
      <c r="WL54" s="85"/>
      <c r="WM54" s="85"/>
      <c r="WN54" s="85"/>
      <c r="WO54" s="85"/>
      <c r="WP54" s="85"/>
      <c r="WQ54" s="85"/>
      <c r="WR54" s="85"/>
      <c r="WS54" s="85"/>
      <c r="WT54" s="85"/>
      <c r="WU54" s="85"/>
      <c r="WV54" s="85"/>
      <c r="WW54" s="85"/>
      <c r="WX54" s="85"/>
      <c r="WY54" s="85"/>
      <c r="WZ54" s="85"/>
      <c r="XA54" s="85"/>
      <c r="XB54" s="85"/>
      <c r="XC54" s="85"/>
      <c r="XD54" s="85"/>
      <c r="XE54" s="85"/>
      <c r="XF54" s="85"/>
      <c r="XG54" s="85"/>
      <c r="XH54" s="85"/>
      <c r="XI54" s="85"/>
      <c r="XJ54" s="85"/>
      <c r="XK54" s="85"/>
      <c r="XL54" s="85"/>
      <c r="XM54" s="85"/>
      <c r="XN54" s="85"/>
      <c r="XO54" s="85"/>
      <c r="XP54" s="85"/>
      <c r="XQ54" s="85"/>
      <c r="XR54" s="85"/>
      <c r="XS54" s="85"/>
      <c r="XT54" s="85"/>
      <c r="XU54" s="85"/>
      <c r="XV54" s="85"/>
      <c r="XW54" s="85"/>
      <c r="XX54" s="85"/>
      <c r="XY54" s="85"/>
      <c r="XZ54" s="85"/>
      <c r="YA54" s="85"/>
      <c r="YB54" s="85"/>
      <c r="YC54" s="85"/>
      <c r="YD54" s="85"/>
      <c r="YE54" s="85"/>
      <c r="YF54" s="85"/>
      <c r="YG54" s="85"/>
      <c r="YH54" s="85"/>
      <c r="YI54" s="85"/>
      <c r="YJ54" s="85"/>
      <c r="YK54" s="85"/>
      <c r="YL54" s="85"/>
      <c r="YM54" s="85"/>
      <c r="YN54" s="85"/>
      <c r="YO54" s="85"/>
      <c r="YP54" s="85"/>
      <c r="YQ54" s="85"/>
      <c r="YR54" s="85"/>
      <c r="YS54" s="85"/>
      <c r="YT54" s="85"/>
      <c r="YU54" s="85"/>
      <c r="YV54" s="85"/>
      <c r="YW54" s="85"/>
      <c r="YX54" s="85"/>
      <c r="YY54" s="85"/>
      <c r="YZ54" s="85"/>
      <c r="ZA54" s="85"/>
      <c r="ZB54" s="85"/>
      <c r="ZC54" s="85"/>
      <c r="ZD54" s="85"/>
      <c r="ZE54" s="85"/>
      <c r="ZF54" s="85"/>
      <c r="ZG54" s="85"/>
      <c r="ZH54" s="85"/>
      <c r="ZI54" s="85"/>
      <c r="ZJ54" s="85"/>
      <c r="ZK54" s="85"/>
      <c r="ZL54" s="85"/>
      <c r="ZM54" s="85"/>
      <c r="ZN54" s="85"/>
      <c r="ZO54" s="85"/>
      <c r="ZP54" s="85"/>
      <c r="ZQ54" s="85"/>
      <c r="ZR54" s="85"/>
      <c r="ZS54" s="85"/>
      <c r="ZT54" s="85"/>
      <c r="ZU54" s="85"/>
      <c r="ZV54" s="85"/>
      <c r="ZW54" s="85"/>
      <c r="ZX54" s="85"/>
      <c r="ZY54" s="85"/>
      <c r="ZZ54" s="85"/>
      <c r="AAA54" s="85"/>
      <c r="AAB54" s="85"/>
      <c r="AAC54" s="85"/>
      <c r="AAD54" s="85"/>
      <c r="AAE54" s="85"/>
      <c r="AAF54" s="85"/>
      <c r="AAG54" s="85"/>
      <c r="AAH54" s="85"/>
      <c r="AAI54" s="85"/>
      <c r="AAJ54" s="85"/>
      <c r="AAK54" s="85"/>
      <c r="AAL54" s="85"/>
      <c r="AAM54" s="85"/>
      <c r="AAN54" s="85"/>
      <c r="AAO54" s="85"/>
      <c r="AAP54" s="85"/>
      <c r="AAQ54" s="85"/>
      <c r="AAR54" s="85"/>
      <c r="AAS54" s="85"/>
      <c r="AAT54" s="85"/>
      <c r="AAU54" s="85"/>
      <c r="AAV54" s="85"/>
      <c r="AAW54" s="85"/>
      <c r="AAX54" s="85"/>
      <c r="AAY54" s="85"/>
      <c r="AAZ54" s="85"/>
      <c r="ABA54" s="85"/>
      <c r="ABB54" s="85"/>
      <c r="ABC54" s="85"/>
      <c r="ABD54" s="85"/>
      <c r="ABE54" s="85"/>
      <c r="ABF54" s="85"/>
      <c r="ABG54" s="85"/>
      <c r="ABH54" s="85"/>
      <c r="ABI54" s="85"/>
      <c r="ABJ54" s="85"/>
      <c r="ABK54" s="85"/>
      <c r="ABL54" s="85"/>
      <c r="ABM54" s="85"/>
      <c r="ABN54" s="85"/>
      <c r="ABO54" s="85"/>
      <c r="ABP54" s="85"/>
      <c r="ABQ54" s="85"/>
      <c r="ABR54" s="85"/>
      <c r="ABS54" s="85"/>
      <c r="ABT54" s="85"/>
      <c r="ABU54" s="85"/>
      <c r="ABV54" s="85"/>
      <c r="ABW54" s="85"/>
      <c r="ABX54" s="85"/>
      <c r="ABY54" s="85"/>
      <c r="ABZ54" s="85"/>
      <c r="ACA54" s="85"/>
      <c r="ACB54" s="85"/>
      <c r="ACC54" s="85"/>
      <c r="ACD54" s="85"/>
      <c r="ACE54" s="85"/>
      <c r="ACF54" s="85"/>
      <c r="ACG54" s="85"/>
      <c r="ACH54" s="85"/>
      <c r="ACI54" s="85"/>
      <c r="ACJ54" s="85"/>
      <c r="ACK54" s="85"/>
      <c r="ACL54" s="85"/>
      <c r="ACM54" s="85"/>
      <c r="ACN54" s="85"/>
      <c r="ACO54" s="85"/>
      <c r="ACP54" s="85"/>
      <c r="ACQ54" s="85"/>
      <c r="ACR54" s="85"/>
      <c r="ACS54" s="85"/>
      <c r="ACT54" s="85"/>
      <c r="ACU54" s="85"/>
      <c r="ACV54" s="85"/>
      <c r="ACW54" s="85"/>
      <c r="ACX54" s="85"/>
      <c r="ACY54" s="85"/>
      <c r="ACZ54" s="85"/>
      <c r="ADA54" s="85"/>
      <c r="ADB54" s="85"/>
      <c r="ADC54" s="85"/>
      <c r="ADD54" s="85"/>
      <c r="ADE54" s="85"/>
      <c r="ADF54" s="85"/>
      <c r="ADG54" s="85"/>
      <c r="ADH54" s="85"/>
      <c r="ADI54" s="85"/>
      <c r="ADJ54" s="85"/>
      <c r="ADK54" s="85"/>
      <c r="ADL54" s="85"/>
      <c r="ADM54" s="85"/>
      <c r="ADN54" s="85"/>
      <c r="ADO54" s="85"/>
      <c r="ADP54" s="85"/>
      <c r="ADQ54" s="85"/>
      <c r="ADR54" s="85"/>
      <c r="ADS54" s="85"/>
      <c r="ADT54" s="85"/>
      <c r="ADU54" s="85"/>
      <c r="ADV54" s="85"/>
      <c r="ADW54" s="85"/>
      <c r="ADX54" s="85"/>
      <c r="ADY54" s="85"/>
      <c r="ADZ54" s="85"/>
      <c r="AEA54" s="85"/>
      <c r="AEB54" s="85"/>
      <c r="AEC54" s="85"/>
      <c r="AED54" s="85"/>
      <c r="AEE54" s="85"/>
      <c r="AEF54" s="85"/>
      <c r="AEG54" s="85"/>
      <c r="AEH54" s="85"/>
      <c r="AEI54" s="85"/>
      <c r="AEJ54" s="85"/>
      <c r="AEK54" s="85"/>
      <c r="AEL54" s="85"/>
      <c r="AEM54" s="85"/>
      <c r="AEN54" s="85"/>
      <c r="AEO54" s="85"/>
      <c r="AEP54" s="85"/>
      <c r="AEQ54" s="85"/>
      <c r="AER54" s="85"/>
      <c r="AES54" s="85"/>
      <c r="AET54" s="85"/>
      <c r="AEU54" s="85"/>
      <c r="AEV54" s="85"/>
      <c r="AEW54" s="85"/>
      <c r="AEX54" s="85"/>
      <c r="AEY54" s="85"/>
      <c r="AEZ54" s="85"/>
      <c r="AFA54" s="85"/>
      <c r="AFB54" s="85"/>
      <c r="AFC54" s="85"/>
      <c r="AFD54" s="85"/>
      <c r="AFE54" s="85"/>
      <c r="AFF54" s="85"/>
      <c r="AFG54" s="85"/>
      <c r="AFH54" s="85"/>
      <c r="AFI54" s="85"/>
      <c r="AFJ54" s="85"/>
      <c r="AFK54" s="85"/>
      <c r="AFL54" s="85"/>
      <c r="AFM54" s="85"/>
      <c r="AFN54" s="85"/>
      <c r="AFO54" s="85"/>
      <c r="AFP54" s="85"/>
      <c r="AFQ54" s="85"/>
      <c r="AFR54" s="85"/>
      <c r="AFS54" s="85"/>
      <c r="AFT54" s="85"/>
      <c r="AFU54" s="85"/>
      <c r="AFV54" s="85"/>
      <c r="AFW54" s="85"/>
      <c r="AFX54" s="85"/>
      <c r="AFY54" s="85"/>
      <c r="AFZ54" s="85"/>
      <c r="AGA54" s="85"/>
      <c r="AGB54" s="85"/>
      <c r="AGC54" s="85"/>
      <c r="AGD54" s="85"/>
      <c r="AGE54" s="85"/>
      <c r="AGF54" s="85"/>
      <c r="AGG54" s="85"/>
      <c r="AGH54" s="85"/>
      <c r="AGI54" s="85"/>
      <c r="AGJ54" s="85"/>
      <c r="AGK54" s="85"/>
      <c r="AGL54" s="85"/>
      <c r="AGM54" s="85"/>
      <c r="AGN54" s="85"/>
      <c r="AGO54" s="85"/>
      <c r="AGP54" s="85"/>
      <c r="AGQ54" s="85"/>
      <c r="AGR54" s="85"/>
      <c r="AGS54" s="85"/>
      <c r="AGT54" s="85"/>
      <c r="AGU54" s="85"/>
      <c r="AGV54" s="85"/>
      <c r="AGW54" s="85"/>
      <c r="AGX54" s="85"/>
      <c r="AGY54" s="85"/>
      <c r="AGZ54" s="85"/>
      <c r="AHA54" s="85"/>
      <c r="AHB54" s="85"/>
      <c r="AHC54" s="85"/>
      <c r="AHD54" s="85"/>
      <c r="AHE54" s="85"/>
      <c r="AHF54" s="85"/>
      <c r="AHG54" s="85"/>
      <c r="AHH54" s="85"/>
      <c r="AHI54" s="85"/>
      <c r="AHJ54" s="85"/>
      <c r="AHK54" s="85"/>
      <c r="AHL54" s="85"/>
      <c r="AHM54" s="85"/>
      <c r="AHN54" s="85"/>
      <c r="AHO54" s="85"/>
      <c r="AHP54" s="85"/>
      <c r="AHQ54" s="85"/>
      <c r="AHR54" s="85"/>
      <c r="AHS54" s="85"/>
      <c r="AHT54" s="85"/>
      <c r="AHU54" s="85"/>
      <c r="AHV54" s="85"/>
      <c r="AHW54" s="85"/>
      <c r="AHX54" s="85"/>
      <c r="AHY54" s="85"/>
      <c r="AHZ54" s="85"/>
      <c r="AIA54" s="85"/>
      <c r="AIB54" s="85"/>
      <c r="AIC54" s="85"/>
      <c r="AID54" s="85"/>
      <c r="AIE54" s="85"/>
      <c r="AIF54" s="85"/>
      <c r="AIG54" s="85"/>
      <c r="AIH54" s="85"/>
      <c r="AII54" s="85"/>
      <c r="AIJ54" s="85"/>
      <c r="AIK54" s="85"/>
      <c r="AIL54" s="85"/>
      <c r="AIM54" s="85"/>
      <c r="AIN54" s="85"/>
      <c r="AIO54" s="85"/>
      <c r="AIP54" s="85"/>
      <c r="AIQ54" s="85"/>
      <c r="AIR54" s="85"/>
      <c r="AIS54" s="85"/>
      <c r="AIT54" s="85"/>
      <c r="AIU54" s="85"/>
      <c r="AIV54" s="85"/>
      <c r="AIW54" s="85"/>
      <c r="AIX54" s="85"/>
      <c r="AIY54" s="85"/>
      <c r="AIZ54" s="85"/>
      <c r="AJA54" s="85"/>
      <c r="AJB54" s="85"/>
      <c r="AJC54" s="85"/>
      <c r="AJD54" s="85"/>
      <c r="AJE54" s="85"/>
      <c r="AJF54" s="85"/>
      <c r="AJG54" s="85"/>
      <c r="AJH54" s="85"/>
      <c r="AJI54" s="85"/>
      <c r="AJJ54" s="85"/>
      <c r="AJK54" s="85"/>
      <c r="AJL54" s="85"/>
      <c r="AJM54" s="85"/>
      <c r="AJN54" s="85"/>
      <c r="AJO54" s="85"/>
      <c r="AJP54" s="85"/>
      <c r="AJQ54" s="85"/>
      <c r="AJR54" s="85"/>
      <c r="AJS54" s="85"/>
      <c r="AJT54" s="85"/>
      <c r="AJU54" s="85"/>
      <c r="AJV54" s="85"/>
      <c r="AJW54" s="85"/>
      <c r="AJX54" s="85"/>
      <c r="AJY54" s="85"/>
      <c r="AJZ54" s="85"/>
      <c r="AKA54" s="85"/>
      <c r="AKB54" s="85"/>
      <c r="AKC54" s="85"/>
      <c r="AKD54" s="85"/>
      <c r="AKE54" s="85"/>
      <c r="AKF54" s="85"/>
      <c r="AKG54" s="85"/>
      <c r="AKH54" s="85"/>
      <c r="AKI54" s="85"/>
      <c r="AKJ54" s="85"/>
      <c r="AKK54" s="85"/>
      <c r="AKL54" s="85"/>
      <c r="AKM54" s="85"/>
      <c r="AKN54" s="85"/>
      <c r="AKO54" s="85"/>
      <c r="AKP54" s="85"/>
      <c r="AKQ54" s="85"/>
      <c r="AKR54" s="85"/>
      <c r="AKS54" s="85"/>
      <c r="AKT54" s="85"/>
      <c r="AKU54" s="85"/>
      <c r="AKV54" s="85"/>
      <c r="AKW54" s="85"/>
      <c r="AKX54" s="85"/>
      <c r="AKY54" s="85"/>
      <c r="AKZ54" s="85"/>
      <c r="ALA54" s="85"/>
      <c r="ALB54" s="85"/>
      <c r="ALC54" s="85"/>
      <c r="ALD54" s="85"/>
      <c r="ALE54" s="85"/>
      <c r="ALF54" s="85"/>
      <c r="ALG54" s="85"/>
      <c r="ALH54" s="85"/>
      <c r="ALI54" s="85"/>
      <c r="ALJ54" s="85"/>
      <c r="ALK54" s="85"/>
      <c r="ALL54" s="85"/>
      <c r="ALM54" s="85"/>
      <c r="ALN54" s="85"/>
      <c r="ALO54" s="85"/>
      <c r="ALP54" s="85"/>
      <c r="ALQ54" s="85"/>
      <c r="ALR54" s="85"/>
      <c r="ALS54" s="85"/>
      <c r="ALT54" s="85"/>
      <c r="ALU54" s="85"/>
      <c r="ALV54" s="85"/>
      <c r="ALW54" s="85"/>
      <c r="ALX54" s="85"/>
      <c r="ALY54" s="85"/>
      <c r="ALZ54" s="85"/>
      <c r="AMA54" s="85"/>
      <c r="AMB54" s="85"/>
      <c r="AMC54" s="85"/>
      <c r="AMD54" s="85"/>
      <c r="AME54" s="85"/>
      <c r="AMF54" s="85"/>
      <c r="AMG54" s="85"/>
      <c r="AMH54" s="85"/>
      <c r="AMI54" s="85"/>
      <c r="AMJ54" s="85"/>
      <c r="AMK54" s="85"/>
      <c r="AML54" s="85"/>
      <c r="AMM54" s="85"/>
    </row>
    <row r="55" spans="1:1027" s="2" customFormat="1" ht="50.1" hidden="1" customHeight="1">
      <c r="A55" s="23"/>
      <c r="B55" s="15"/>
      <c r="C55" s="27"/>
      <c r="D55" s="27"/>
      <c r="E55" s="15"/>
      <c r="F55" s="15"/>
      <c r="G55" s="15"/>
      <c r="H55" s="15"/>
      <c r="I55" s="52"/>
      <c r="J55" s="51"/>
      <c r="K55" s="53"/>
      <c r="L55" s="15"/>
      <c r="M55" s="15"/>
      <c r="N55" s="23"/>
      <c r="O55" s="15"/>
      <c r="P55" s="23"/>
      <c r="Q55" s="62"/>
      <c r="R55" s="15"/>
      <c r="S55" s="15"/>
      <c r="T55" s="15"/>
      <c r="U55" s="15"/>
      <c r="V55" s="15"/>
      <c r="W55" s="15"/>
      <c r="X55" s="15"/>
      <c r="Y55" s="69"/>
      <c r="Z55" s="69"/>
      <c r="AA55" s="15"/>
      <c r="AB55" s="23"/>
      <c r="AC55" s="15"/>
      <c r="AD55" s="15"/>
      <c r="AE55" s="15"/>
      <c r="AF55" s="15"/>
      <c r="AG55" s="15"/>
      <c r="AH55" s="15"/>
      <c r="AI55" s="94"/>
      <c r="AJ55" s="94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  <c r="HE55" s="85"/>
      <c r="HF55" s="85"/>
      <c r="HG55" s="85"/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  <c r="IB55" s="85"/>
      <c r="IC55" s="85"/>
      <c r="ID55" s="85"/>
      <c r="IE55" s="85"/>
      <c r="IF55" s="85"/>
      <c r="IG55" s="85"/>
      <c r="IH55" s="85"/>
      <c r="II55" s="85"/>
      <c r="IJ55" s="85"/>
      <c r="IK55" s="85"/>
      <c r="IL55" s="85"/>
      <c r="IM55" s="85"/>
      <c r="IN55" s="85"/>
      <c r="IO55" s="85"/>
      <c r="IP55" s="85"/>
      <c r="IQ55" s="85"/>
      <c r="IR55" s="85"/>
      <c r="IS55" s="85"/>
      <c r="IT55" s="85"/>
      <c r="IU55" s="85"/>
      <c r="IV55" s="85"/>
      <c r="IW55" s="85"/>
      <c r="IX55" s="85"/>
      <c r="IY55" s="85"/>
      <c r="IZ55" s="85"/>
      <c r="JA55" s="85"/>
      <c r="JB55" s="85"/>
      <c r="JC55" s="85"/>
      <c r="JD55" s="85"/>
      <c r="JE55" s="85"/>
      <c r="JF55" s="85"/>
      <c r="JG55" s="85"/>
      <c r="JH55" s="85"/>
      <c r="JI55" s="85"/>
      <c r="JJ55" s="85"/>
      <c r="JK55" s="85"/>
      <c r="JL55" s="85"/>
      <c r="JM55" s="85"/>
      <c r="JN55" s="85"/>
      <c r="JO55" s="85"/>
      <c r="JP55" s="85"/>
      <c r="JQ55" s="85"/>
      <c r="JR55" s="85"/>
      <c r="JS55" s="85"/>
      <c r="JT55" s="85"/>
      <c r="JU55" s="85"/>
      <c r="JV55" s="85"/>
      <c r="JW55" s="85"/>
      <c r="JX55" s="85"/>
      <c r="JY55" s="85"/>
      <c r="JZ55" s="85"/>
      <c r="KA55" s="85"/>
      <c r="KB55" s="85"/>
      <c r="KC55" s="85"/>
      <c r="KD55" s="85"/>
      <c r="KE55" s="85"/>
      <c r="KF55" s="85"/>
      <c r="KG55" s="85"/>
      <c r="KH55" s="85"/>
      <c r="KI55" s="85"/>
      <c r="KJ55" s="85"/>
      <c r="KK55" s="85"/>
      <c r="KL55" s="85"/>
      <c r="KM55" s="85"/>
      <c r="KN55" s="85"/>
      <c r="KO55" s="85"/>
      <c r="KP55" s="85"/>
      <c r="KQ55" s="85"/>
      <c r="KR55" s="85"/>
      <c r="KS55" s="85"/>
      <c r="KT55" s="85"/>
      <c r="KU55" s="85"/>
      <c r="KV55" s="85"/>
      <c r="KW55" s="85"/>
      <c r="KX55" s="85"/>
      <c r="KY55" s="85"/>
      <c r="KZ55" s="85"/>
      <c r="LA55" s="85"/>
      <c r="LB55" s="85"/>
      <c r="LC55" s="85"/>
      <c r="LD55" s="85"/>
      <c r="LE55" s="85"/>
      <c r="LF55" s="85"/>
      <c r="LG55" s="85"/>
      <c r="LH55" s="85"/>
      <c r="LI55" s="85"/>
      <c r="LJ55" s="85"/>
      <c r="LK55" s="85"/>
      <c r="LL55" s="85"/>
      <c r="LM55" s="85"/>
      <c r="LN55" s="85"/>
      <c r="LO55" s="85"/>
      <c r="LP55" s="85"/>
      <c r="LQ55" s="85"/>
      <c r="LR55" s="85"/>
      <c r="LS55" s="85"/>
      <c r="LT55" s="85"/>
      <c r="LU55" s="85"/>
      <c r="LV55" s="85"/>
      <c r="LW55" s="85"/>
      <c r="LX55" s="85"/>
      <c r="LY55" s="85"/>
      <c r="LZ55" s="85"/>
      <c r="MA55" s="85"/>
      <c r="MB55" s="85"/>
      <c r="MC55" s="85"/>
      <c r="MD55" s="85"/>
      <c r="ME55" s="85"/>
      <c r="MF55" s="85"/>
      <c r="MG55" s="85"/>
      <c r="MH55" s="85"/>
      <c r="MI55" s="85"/>
      <c r="MJ55" s="85"/>
      <c r="MK55" s="85"/>
      <c r="ML55" s="85"/>
      <c r="MM55" s="85"/>
      <c r="MN55" s="85"/>
      <c r="MO55" s="85"/>
      <c r="MP55" s="85"/>
      <c r="MQ55" s="85"/>
      <c r="MR55" s="85"/>
      <c r="MS55" s="85"/>
      <c r="MT55" s="85"/>
      <c r="MU55" s="85"/>
      <c r="MV55" s="85"/>
      <c r="MW55" s="85"/>
      <c r="MX55" s="85"/>
      <c r="MY55" s="85"/>
      <c r="MZ55" s="85"/>
      <c r="NA55" s="85"/>
      <c r="NB55" s="85"/>
      <c r="NC55" s="85"/>
      <c r="ND55" s="85"/>
      <c r="NE55" s="85"/>
      <c r="NF55" s="85"/>
      <c r="NG55" s="85"/>
      <c r="NH55" s="85"/>
      <c r="NI55" s="85"/>
      <c r="NJ55" s="85"/>
      <c r="NK55" s="85"/>
      <c r="NL55" s="85"/>
      <c r="NM55" s="85"/>
      <c r="NN55" s="85"/>
      <c r="NO55" s="85"/>
      <c r="NP55" s="85"/>
      <c r="NQ55" s="85"/>
      <c r="NR55" s="85"/>
      <c r="NS55" s="85"/>
      <c r="NT55" s="85"/>
      <c r="NU55" s="85"/>
      <c r="NV55" s="85"/>
      <c r="NW55" s="85"/>
      <c r="NX55" s="85"/>
      <c r="NY55" s="85"/>
      <c r="NZ55" s="85"/>
      <c r="OA55" s="85"/>
      <c r="OB55" s="85"/>
      <c r="OC55" s="85"/>
      <c r="OD55" s="85"/>
      <c r="OE55" s="85"/>
      <c r="OF55" s="85"/>
      <c r="OG55" s="85"/>
      <c r="OH55" s="85"/>
      <c r="OI55" s="85"/>
      <c r="OJ55" s="85"/>
      <c r="OK55" s="85"/>
      <c r="OL55" s="85"/>
      <c r="OM55" s="85"/>
      <c r="ON55" s="85"/>
      <c r="OO55" s="85"/>
      <c r="OP55" s="85"/>
      <c r="OQ55" s="85"/>
      <c r="OR55" s="85"/>
      <c r="OS55" s="85"/>
      <c r="OT55" s="85"/>
      <c r="OU55" s="85"/>
      <c r="OV55" s="85"/>
      <c r="OW55" s="85"/>
      <c r="OX55" s="85"/>
      <c r="OY55" s="85"/>
      <c r="OZ55" s="85"/>
      <c r="PA55" s="85"/>
      <c r="PB55" s="85"/>
      <c r="PC55" s="85"/>
      <c r="PD55" s="85"/>
      <c r="PE55" s="85"/>
      <c r="PF55" s="85"/>
      <c r="PG55" s="85"/>
      <c r="PH55" s="85"/>
      <c r="PI55" s="85"/>
      <c r="PJ55" s="85"/>
      <c r="PK55" s="85"/>
      <c r="PL55" s="85"/>
      <c r="PM55" s="85"/>
      <c r="PN55" s="85"/>
      <c r="PO55" s="85"/>
      <c r="PP55" s="85"/>
      <c r="PQ55" s="85"/>
      <c r="PR55" s="85"/>
      <c r="PS55" s="85"/>
      <c r="PT55" s="85"/>
      <c r="PU55" s="85"/>
      <c r="PV55" s="85"/>
      <c r="PW55" s="85"/>
      <c r="PX55" s="85"/>
      <c r="PY55" s="85"/>
      <c r="PZ55" s="85"/>
      <c r="QA55" s="85"/>
      <c r="QB55" s="85"/>
      <c r="QC55" s="85"/>
      <c r="QD55" s="85"/>
      <c r="QE55" s="85"/>
      <c r="QF55" s="85"/>
      <c r="QG55" s="85"/>
      <c r="QH55" s="85"/>
      <c r="QI55" s="85"/>
      <c r="QJ55" s="85"/>
      <c r="QK55" s="85"/>
      <c r="QL55" s="85"/>
      <c r="QM55" s="85"/>
      <c r="QN55" s="85"/>
      <c r="QO55" s="85"/>
      <c r="QP55" s="85"/>
      <c r="QQ55" s="85"/>
      <c r="QR55" s="85"/>
      <c r="QS55" s="85"/>
      <c r="QT55" s="85"/>
      <c r="QU55" s="85"/>
      <c r="QV55" s="85"/>
      <c r="QW55" s="85"/>
      <c r="QX55" s="85"/>
      <c r="QY55" s="85"/>
      <c r="QZ55" s="85"/>
      <c r="RA55" s="85"/>
      <c r="RB55" s="85"/>
      <c r="RC55" s="85"/>
      <c r="RD55" s="85"/>
      <c r="RE55" s="85"/>
      <c r="RF55" s="85"/>
      <c r="RG55" s="85"/>
      <c r="RH55" s="85"/>
      <c r="RI55" s="85"/>
      <c r="RJ55" s="85"/>
      <c r="RK55" s="85"/>
      <c r="RL55" s="85"/>
      <c r="RM55" s="85"/>
      <c r="RN55" s="85"/>
      <c r="RO55" s="85"/>
      <c r="RP55" s="85"/>
      <c r="RQ55" s="85"/>
      <c r="RR55" s="85"/>
      <c r="RS55" s="85"/>
      <c r="RT55" s="85"/>
      <c r="RU55" s="85"/>
      <c r="RV55" s="85"/>
      <c r="RW55" s="85"/>
      <c r="RX55" s="85"/>
      <c r="RY55" s="85"/>
      <c r="RZ55" s="85"/>
      <c r="SA55" s="85"/>
      <c r="SB55" s="85"/>
      <c r="SC55" s="85"/>
      <c r="SD55" s="85"/>
      <c r="SE55" s="85"/>
      <c r="SF55" s="85"/>
      <c r="SG55" s="85"/>
      <c r="SH55" s="85"/>
      <c r="SI55" s="85"/>
      <c r="SJ55" s="85"/>
      <c r="SK55" s="85"/>
      <c r="SL55" s="85"/>
      <c r="SM55" s="85"/>
      <c r="SN55" s="85"/>
      <c r="SO55" s="85"/>
      <c r="SP55" s="85"/>
      <c r="SQ55" s="85"/>
      <c r="SR55" s="85"/>
      <c r="SS55" s="85"/>
      <c r="ST55" s="85"/>
      <c r="SU55" s="85"/>
      <c r="SV55" s="85"/>
      <c r="SW55" s="85"/>
      <c r="SX55" s="85"/>
      <c r="SY55" s="85"/>
      <c r="SZ55" s="85"/>
      <c r="TA55" s="85"/>
      <c r="TB55" s="85"/>
      <c r="TC55" s="85"/>
      <c r="TD55" s="85"/>
      <c r="TE55" s="85"/>
      <c r="TF55" s="85"/>
      <c r="TG55" s="85"/>
      <c r="TH55" s="85"/>
      <c r="TI55" s="85"/>
      <c r="TJ55" s="85"/>
      <c r="TK55" s="85"/>
      <c r="TL55" s="85"/>
      <c r="TM55" s="85"/>
      <c r="TN55" s="85"/>
      <c r="TO55" s="85"/>
      <c r="TP55" s="85"/>
      <c r="TQ55" s="85"/>
      <c r="TR55" s="85"/>
      <c r="TS55" s="85"/>
      <c r="TT55" s="85"/>
      <c r="TU55" s="85"/>
      <c r="TV55" s="85"/>
      <c r="TW55" s="85"/>
      <c r="TX55" s="85"/>
      <c r="TY55" s="85"/>
      <c r="TZ55" s="85"/>
      <c r="UA55" s="85"/>
      <c r="UB55" s="85"/>
      <c r="UC55" s="85"/>
      <c r="UD55" s="85"/>
      <c r="UE55" s="85"/>
      <c r="UF55" s="85"/>
      <c r="UG55" s="85"/>
      <c r="UH55" s="85"/>
      <c r="UI55" s="85"/>
      <c r="UJ55" s="85"/>
      <c r="UK55" s="85"/>
      <c r="UL55" s="85"/>
      <c r="UM55" s="85"/>
      <c r="UN55" s="85"/>
      <c r="UO55" s="85"/>
      <c r="UP55" s="85"/>
      <c r="UQ55" s="85"/>
      <c r="UR55" s="85"/>
      <c r="US55" s="85"/>
      <c r="UT55" s="85"/>
      <c r="UU55" s="85"/>
      <c r="UV55" s="85"/>
      <c r="UW55" s="85"/>
      <c r="UX55" s="85"/>
      <c r="UY55" s="85"/>
      <c r="UZ55" s="85"/>
      <c r="VA55" s="85"/>
      <c r="VB55" s="85"/>
      <c r="VC55" s="85"/>
      <c r="VD55" s="85"/>
      <c r="VE55" s="85"/>
      <c r="VF55" s="85"/>
      <c r="VG55" s="85"/>
      <c r="VH55" s="85"/>
      <c r="VI55" s="85"/>
      <c r="VJ55" s="85"/>
      <c r="VK55" s="85"/>
      <c r="VL55" s="85"/>
      <c r="VM55" s="85"/>
      <c r="VN55" s="85"/>
      <c r="VO55" s="85"/>
      <c r="VP55" s="85"/>
      <c r="VQ55" s="85"/>
      <c r="VR55" s="85"/>
      <c r="VS55" s="85"/>
      <c r="VT55" s="85"/>
      <c r="VU55" s="85"/>
      <c r="VV55" s="85"/>
      <c r="VW55" s="85"/>
      <c r="VX55" s="85"/>
      <c r="VY55" s="85"/>
      <c r="VZ55" s="85"/>
      <c r="WA55" s="85"/>
      <c r="WB55" s="85"/>
      <c r="WC55" s="85"/>
      <c r="WD55" s="85"/>
      <c r="WE55" s="85"/>
      <c r="WF55" s="85"/>
      <c r="WG55" s="85"/>
      <c r="WH55" s="85"/>
      <c r="WI55" s="85"/>
      <c r="WJ55" s="85"/>
      <c r="WK55" s="85"/>
      <c r="WL55" s="85"/>
      <c r="WM55" s="85"/>
      <c r="WN55" s="85"/>
      <c r="WO55" s="85"/>
      <c r="WP55" s="85"/>
      <c r="WQ55" s="85"/>
      <c r="WR55" s="85"/>
      <c r="WS55" s="85"/>
      <c r="WT55" s="85"/>
      <c r="WU55" s="85"/>
      <c r="WV55" s="85"/>
      <c r="WW55" s="85"/>
      <c r="WX55" s="85"/>
      <c r="WY55" s="85"/>
      <c r="WZ55" s="85"/>
      <c r="XA55" s="85"/>
      <c r="XB55" s="85"/>
      <c r="XC55" s="85"/>
      <c r="XD55" s="85"/>
      <c r="XE55" s="85"/>
      <c r="XF55" s="85"/>
      <c r="XG55" s="85"/>
      <c r="XH55" s="85"/>
      <c r="XI55" s="85"/>
      <c r="XJ55" s="85"/>
      <c r="XK55" s="85"/>
      <c r="XL55" s="85"/>
      <c r="XM55" s="85"/>
      <c r="XN55" s="85"/>
      <c r="XO55" s="85"/>
      <c r="XP55" s="85"/>
      <c r="XQ55" s="85"/>
      <c r="XR55" s="85"/>
      <c r="XS55" s="85"/>
      <c r="XT55" s="85"/>
      <c r="XU55" s="85"/>
      <c r="XV55" s="85"/>
      <c r="XW55" s="85"/>
      <c r="XX55" s="85"/>
      <c r="XY55" s="85"/>
      <c r="XZ55" s="85"/>
      <c r="YA55" s="85"/>
      <c r="YB55" s="85"/>
      <c r="YC55" s="85"/>
      <c r="YD55" s="85"/>
      <c r="YE55" s="85"/>
      <c r="YF55" s="85"/>
      <c r="YG55" s="85"/>
      <c r="YH55" s="85"/>
      <c r="YI55" s="85"/>
      <c r="YJ55" s="85"/>
      <c r="YK55" s="85"/>
      <c r="YL55" s="85"/>
      <c r="YM55" s="85"/>
      <c r="YN55" s="85"/>
      <c r="YO55" s="85"/>
      <c r="YP55" s="85"/>
      <c r="YQ55" s="85"/>
      <c r="YR55" s="85"/>
      <c r="YS55" s="85"/>
      <c r="YT55" s="85"/>
      <c r="YU55" s="85"/>
      <c r="YV55" s="85"/>
      <c r="YW55" s="85"/>
      <c r="YX55" s="85"/>
      <c r="YY55" s="85"/>
      <c r="YZ55" s="85"/>
      <c r="ZA55" s="85"/>
      <c r="ZB55" s="85"/>
      <c r="ZC55" s="85"/>
      <c r="ZD55" s="85"/>
      <c r="ZE55" s="85"/>
      <c r="ZF55" s="85"/>
      <c r="ZG55" s="85"/>
      <c r="ZH55" s="85"/>
      <c r="ZI55" s="85"/>
      <c r="ZJ55" s="85"/>
      <c r="ZK55" s="85"/>
      <c r="ZL55" s="85"/>
      <c r="ZM55" s="85"/>
      <c r="ZN55" s="85"/>
      <c r="ZO55" s="85"/>
      <c r="ZP55" s="85"/>
      <c r="ZQ55" s="85"/>
      <c r="ZR55" s="85"/>
      <c r="ZS55" s="85"/>
      <c r="ZT55" s="85"/>
      <c r="ZU55" s="85"/>
      <c r="ZV55" s="85"/>
      <c r="ZW55" s="85"/>
      <c r="ZX55" s="85"/>
      <c r="ZY55" s="85"/>
      <c r="ZZ55" s="85"/>
      <c r="AAA55" s="85"/>
      <c r="AAB55" s="85"/>
      <c r="AAC55" s="85"/>
      <c r="AAD55" s="85"/>
      <c r="AAE55" s="85"/>
      <c r="AAF55" s="85"/>
      <c r="AAG55" s="85"/>
      <c r="AAH55" s="85"/>
      <c r="AAI55" s="85"/>
      <c r="AAJ55" s="85"/>
      <c r="AAK55" s="85"/>
      <c r="AAL55" s="85"/>
      <c r="AAM55" s="85"/>
      <c r="AAN55" s="85"/>
      <c r="AAO55" s="85"/>
      <c r="AAP55" s="85"/>
      <c r="AAQ55" s="85"/>
      <c r="AAR55" s="85"/>
      <c r="AAS55" s="85"/>
      <c r="AAT55" s="85"/>
      <c r="AAU55" s="85"/>
      <c r="AAV55" s="85"/>
      <c r="AAW55" s="85"/>
      <c r="AAX55" s="85"/>
      <c r="AAY55" s="85"/>
      <c r="AAZ55" s="85"/>
      <c r="ABA55" s="85"/>
      <c r="ABB55" s="85"/>
      <c r="ABC55" s="85"/>
      <c r="ABD55" s="85"/>
      <c r="ABE55" s="85"/>
      <c r="ABF55" s="85"/>
      <c r="ABG55" s="85"/>
      <c r="ABH55" s="85"/>
      <c r="ABI55" s="85"/>
      <c r="ABJ55" s="85"/>
      <c r="ABK55" s="85"/>
      <c r="ABL55" s="85"/>
      <c r="ABM55" s="85"/>
      <c r="ABN55" s="85"/>
      <c r="ABO55" s="85"/>
      <c r="ABP55" s="85"/>
      <c r="ABQ55" s="85"/>
      <c r="ABR55" s="85"/>
      <c r="ABS55" s="85"/>
      <c r="ABT55" s="85"/>
      <c r="ABU55" s="85"/>
      <c r="ABV55" s="85"/>
      <c r="ABW55" s="85"/>
      <c r="ABX55" s="85"/>
      <c r="ABY55" s="85"/>
      <c r="ABZ55" s="85"/>
      <c r="ACA55" s="85"/>
      <c r="ACB55" s="85"/>
      <c r="ACC55" s="85"/>
      <c r="ACD55" s="85"/>
      <c r="ACE55" s="85"/>
      <c r="ACF55" s="85"/>
      <c r="ACG55" s="85"/>
      <c r="ACH55" s="85"/>
      <c r="ACI55" s="85"/>
      <c r="ACJ55" s="85"/>
      <c r="ACK55" s="85"/>
      <c r="ACL55" s="85"/>
      <c r="ACM55" s="85"/>
      <c r="ACN55" s="85"/>
      <c r="ACO55" s="85"/>
      <c r="ACP55" s="85"/>
      <c r="ACQ55" s="85"/>
      <c r="ACR55" s="85"/>
      <c r="ACS55" s="85"/>
      <c r="ACT55" s="85"/>
      <c r="ACU55" s="85"/>
      <c r="ACV55" s="85"/>
      <c r="ACW55" s="85"/>
      <c r="ACX55" s="85"/>
      <c r="ACY55" s="85"/>
      <c r="ACZ55" s="85"/>
      <c r="ADA55" s="85"/>
      <c r="ADB55" s="85"/>
      <c r="ADC55" s="85"/>
      <c r="ADD55" s="85"/>
      <c r="ADE55" s="85"/>
      <c r="ADF55" s="85"/>
      <c r="ADG55" s="85"/>
      <c r="ADH55" s="85"/>
      <c r="ADI55" s="85"/>
      <c r="ADJ55" s="85"/>
      <c r="ADK55" s="85"/>
      <c r="ADL55" s="85"/>
      <c r="ADM55" s="85"/>
      <c r="ADN55" s="85"/>
      <c r="ADO55" s="85"/>
      <c r="ADP55" s="85"/>
      <c r="ADQ55" s="85"/>
      <c r="ADR55" s="85"/>
      <c r="ADS55" s="85"/>
      <c r="ADT55" s="85"/>
      <c r="ADU55" s="85"/>
      <c r="ADV55" s="85"/>
      <c r="ADW55" s="85"/>
      <c r="ADX55" s="85"/>
      <c r="ADY55" s="85"/>
      <c r="ADZ55" s="85"/>
      <c r="AEA55" s="85"/>
      <c r="AEB55" s="85"/>
      <c r="AEC55" s="85"/>
      <c r="AED55" s="85"/>
      <c r="AEE55" s="85"/>
      <c r="AEF55" s="85"/>
      <c r="AEG55" s="85"/>
      <c r="AEH55" s="85"/>
      <c r="AEI55" s="85"/>
      <c r="AEJ55" s="85"/>
      <c r="AEK55" s="85"/>
      <c r="AEL55" s="85"/>
      <c r="AEM55" s="85"/>
      <c r="AEN55" s="85"/>
      <c r="AEO55" s="85"/>
      <c r="AEP55" s="85"/>
      <c r="AEQ55" s="85"/>
      <c r="AER55" s="85"/>
      <c r="AES55" s="85"/>
      <c r="AET55" s="85"/>
      <c r="AEU55" s="85"/>
      <c r="AEV55" s="85"/>
      <c r="AEW55" s="85"/>
      <c r="AEX55" s="85"/>
      <c r="AEY55" s="85"/>
      <c r="AEZ55" s="85"/>
      <c r="AFA55" s="85"/>
      <c r="AFB55" s="85"/>
      <c r="AFC55" s="85"/>
      <c r="AFD55" s="85"/>
      <c r="AFE55" s="85"/>
      <c r="AFF55" s="85"/>
      <c r="AFG55" s="85"/>
      <c r="AFH55" s="85"/>
      <c r="AFI55" s="85"/>
      <c r="AFJ55" s="85"/>
      <c r="AFK55" s="85"/>
      <c r="AFL55" s="85"/>
      <c r="AFM55" s="85"/>
      <c r="AFN55" s="85"/>
      <c r="AFO55" s="85"/>
      <c r="AFP55" s="85"/>
      <c r="AFQ55" s="85"/>
      <c r="AFR55" s="85"/>
      <c r="AFS55" s="85"/>
      <c r="AFT55" s="85"/>
      <c r="AFU55" s="85"/>
      <c r="AFV55" s="85"/>
      <c r="AFW55" s="85"/>
      <c r="AFX55" s="85"/>
      <c r="AFY55" s="85"/>
      <c r="AFZ55" s="85"/>
      <c r="AGA55" s="85"/>
      <c r="AGB55" s="85"/>
      <c r="AGC55" s="85"/>
      <c r="AGD55" s="85"/>
      <c r="AGE55" s="85"/>
      <c r="AGF55" s="85"/>
      <c r="AGG55" s="85"/>
      <c r="AGH55" s="85"/>
      <c r="AGI55" s="85"/>
      <c r="AGJ55" s="85"/>
      <c r="AGK55" s="85"/>
      <c r="AGL55" s="85"/>
      <c r="AGM55" s="85"/>
      <c r="AGN55" s="85"/>
      <c r="AGO55" s="85"/>
      <c r="AGP55" s="85"/>
      <c r="AGQ55" s="85"/>
      <c r="AGR55" s="85"/>
      <c r="AGS55" s="85"/>
      <c r="AGT55" s="85"/>
      <c r="AGU55" s="85"/>
      <c r="AGV55" s="85"/>
      <c r="AGW55" s="85"/>
      <c r="AGX55" s="85"/>
      <c r="AGY55" s="85"/>
      <c r="AGZ55" s="85"/>
      <c r="AHA55" s="85"/>
      <c r="AHB55" s="85"/>
      <c r="AHC55" s="85"/>
      <c r="AHD55" s="85"/>
      <c r="AHE55" s="85"/>
      <c r="AHF55" s="85"/>
      <c r="AHG55" s="85"/>
      <c r="AHH55" s="85"/>
      <c r="AHI55" s="85"/>
      <c r="AHJ55" s="85"/>
      <c r="AHK55" s="85"/>
      <c r="AHL55" s="85"/>
      <c r="AHM55" s="85"/>
      <c r="AHN55" s="85"/>
      <c r="AHO55" s="85"/>
      <c r="AHP55" s="85"/>
      <c r="AHQ55" s="85"/>
      <c r="AHR55" s="85"/>
      <c r="AHS55" s="85"/>
      <c r="AHT55" s="85"/>
      <c r="AHU55" s="85"/>
      <c r="AHV55" s="85"/>
      <c r="AHW55" s="85"/>
      <c r="AHX55" s="85"/>
      <c r="AHY55" s="85"/>
      <c r="AHZ55" s="85"/>
      <c r="AIA55" s="85"/>
      <c r="AIB55" s="85"/>
      <c r="AIC55" s="85"/>
      <c r="AID55" s="85"/>
      <c r="AIE55" s="85"/>
      <c r="AIF55" s="85"/>
      <c r="AIG55" s="85"/>
      <c r="AIH55" s="85"/>
      <c r="AII55" s="85"/>
      <c r="AIJ55" s="85"/>
      <c r="AIK55" s="85"/>
      <c r="AIL55" s="85"/>
      <c r="AIM55" s="85"/>
      <c r="AIN55" s="85"/>
      <c r="AIO55" s="85"/>
      <c r="AIP55" s="85"/>
      <c r="AIQ55" s="85"/>
      <c r="AIR55" s="85"/>
      <c r="AIS55" s="85"/>
      <c r="AIT55" s="85"/>
      <c r="AIU55" s="85"/>
      <c r="AIV55" s="85"/>
      <c r="AIW55" s="85"/>
      <c r="AIX55" s="85"/>
      <c r="AIY55" s="85"/>
      <c r="AIZ55" s="85"/>
      <c r="AJA55" s="85"/>
      <c r="AJB55" s="85"/>
      <c r="AJC55" s="85"/>
      <c r="AJD55" s="85"/>
      <c r="AJE55" s="85"/>
      <c r="AJF55" s="85"/>
      <c r="AJG55" s="85"/>
      <c r="AJH55" s="85"/>
      <c r="AJI55" s="85"/>
      <c r="AJJ55" s="85"/>
      <c r="AJK55" s="85"/>
      <c r="AJL55" s="85"/>
      <c r="AJM55" s="85"/>
      <c r="AJN55" s="85"/>
      <c r="AJO55" s="85"/>
      <c r="AJP55" s="85"/>
      <c r="AJQ55" s="85"/>
      <c r="AJR55" s="85"/>
      <c r="AJS55" s="85"/>
      <c r="AJT55" s="85"/>
      <c r="AJU55" s="85"/>
      <c r="AJV55" s="85"/>
      <c r="AJW55" s="85"/>
      <c r="AJX55" s="85"/>
      <c r="AJY55" s="85"/>
      <c r="AJZ55" s="85"/>
      <c r="AKA55" s="85"/>
      <c r="AKB55" s="85"/>
      <c r="AKC55" s="85"/>
      <c r="AKD55" s="85"/>
      <c r="AKE55" s="85"/>
      <c r="AKF55" s="85"/>
      <c r="AKG55" s="85"/>
      <c r="AKH55" s="85"/>
      <c r="AKI55" s="85"/>
      <c r="AKJ55" s="85"/>
      <c r="AKK55" s="85"/>
      <c r="AKL55" s="85"/>
      <c r="AKM55" s="85"/>
      <c r="AKN55" s="85"/>
      <c r="AKO55" s="85"/>
      <c r="AKP55" s="85"/>
      <c r="AKQ55" s="85"/>
      <c r="AKR55" s="85"/>
      <c r="AKS55" s="85"/>
      <c r="AKT55" s="85"/>
      <c r="AKU55" s="85"/>
      <c r="AKV55" s="85"/>
      <c r="AKW55" s="85"/>
      <c r="AKX55" s="85"/>
      <c r="AKY55" s="85"/>
      <c r="AKZ55" s="85"/>
      <c r="ALA55" s="85"/>
      <c r="ALB55" s="85"/>
      <c r="ALC55" s="85"/>
      <c r="ALD55" s="85"/>
      <c r="ALE55" s="85"/>
      <c r="ALF55" s="85"/>
      <c r="ALG55" s="85"/>
      <c r="ALH55" s="85"/>
      <c r="ALI55" s="85"/>
      <c r="ALJ55" s="85"/>
      <c r="ALK55" s="85"/>
      <c r="ALL55" s="85"/>
      <c r="ALM55" s="85"/>
      <c r="ALN55" s="85"/>
      <c r="ALO55" s="85"/>
      <c r="ALP55" s="85"/>
      <c r="ALQ55" s="85"/>
      <c r="ALR55" s="85"/>
      <c r="ALS55" s="85"/>
      <c r="ALT55" s="85"/>
      <c r="ALU55" s="85"/>
      <c r="ALV55" s="85"/>
      <c r="ALW55" s="85"/>
      <c r="ALX55" s="85"/>
      <c r="ALY55" s="85"/>
      <c r="ALZ55" s="85"/>
      <c r="AMA55" s="85"/>
      <c r="AMB55" s="85"/>
      <c r="AMC55" s="85"/>
      <c r="AMD55" s="85"/>
      <c r="AME55" s="85"/>
      <c r="AMF55" s="85"/>
      <c r="AMG55" s="85"/>
      <c r="AMH55" s="85"/>
      <c r="AMI55" s="85"/>
      <c r="AMJ55" s="85"/>
      <c r="AMK55" s="85"/>
      <c r="AML55" s="85"/>
      <c r="AMM55" s="85"/>
    </row>
    <row r="56" spans="1:1027" s="2" customFormat="1" ht="50.1" hidden="1" customHeight="1">
      <c r="A56" s="23"/>
      <c r="B56" s="15"/>
      <c r="C56" s="27"/>
      <c r="D56" s="27"/>
      <c r="E56" s="15"/>
      <c r="F56" s="15"/>
      <c r="G56" s="15"/>
      <c r="H56" s="15"/>
      <c r="I56" s="52"/>
      <c r="J56" s="51"/>
      <c r="K56" s="15"/>
      <c r="L56" s="15">
        <v>6710.52</v>
      </c>
      <c r="M56" s="15">
        <v>394.72</v>
      </c>
      <c r="N56" s="23">
        <f>L56-M56</f>
        <v>6315.8</v>
      </c>
      <c r="O56" s="15"/>
      <c r="P56" s="23">
        <f>K44+M44</f>
        <v>3443.32</v>
      </c>
      <c r="Q56" s="62">
        <f>N56-P56</f>
        <v>2872.48</v>
      </c>
      <c r="R56" s="15"/>
      <c r="S56" s="15"/>
      <c r="T56" s="15"/>
      <c r="U56" s="15"/>
      <c r="V56" s="15"/>
      <c r="W56" s="15"/>
      <c r="X56" s="15"/>
      <c r="Y56" s="69"/>
      <c r="Z56" s="69"/>
      <c r="AA56" s="15"/>
      <c r="AB56" s="23"/>
      <c r="AC56" s="15"/>
      <c r="AD56" s="15"/>
      <c r="AE56" s="15"/>
      <c r="AF56" s="15"/>
      <c r="AG56" s="15"/>
      <c r="AH56" s="15"/>
      <c r="AI56" s="94"/>
      <c r="AJ56" s="94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  <c r="FL56" s="85"/>
      <c r="FM56" s="85"/>
      <c r="FN56" s="85"/>
      <c r="FO56" s="85"/>
      <c r="FP56" s="85"/>
      <c r="FQ56" s="85"/>
      <c r="FR56" s="85"/>
      <c r="FS56" s="85"/>
      <c r="FT56" s="85"/>
      <c r="FU56" s="85"/>
      <c r="FV56" s="85"/>
      <c r="FW56" s="85"/>
      <c r="FX56" s="85"/>
      <c r="FY56" s="85"/>
      <c r="FZ56" s="85"/>
      <c r="GA56" s="85"/>
      <c r="GB56" s="85"/>
      <c r="GC56" s="85"/>
      <c r="GD56" s="85"/>
      <c r="GE56" s="85"/>
      <c r="GF56" s="85"/>
      <c r="GG56" s="85"/>
      <c r="GH56" s="85"/>
      <c r="GI56" s="85"/>
      <c r="GJ56" s="85"/>
      <c r="GK56" s="85"/>
      <c r="GL56" s="85"/>
      <c r="GM56" s="85"/>
      <c r="GN56" s="85"/>
      <c r="GO56" s="85"/>
      <c r="GP56" s="85"/>
      <c r="GQ56" s="85"/>
      <c r="GR56" s="85"/>
      <c r="GS56" s="85"/>
      <c r="GT56" s="85"/>
      <c r="GU56" s="85"/>
      <c r="GV56" s="85"/>
      <c r="GW56" s="85"/>
      <c r="GX56" s="85"/>
      <c r="GY56" s="85"/>
      <c r="GZ56" s="85"/>
      <c r="HA56" s="85"/>
      <c r="HB56" s="85"/>
      <c r="HC56" s="85"/>
      <c r="HD56" s="85"/>
      <c r="HE56" s="85"/>
      <c r="HF56" s="85"/>
      <c r="HG56" s="85"/>
      <c r="HH56" s="85"/>
      <c r="HI56" s="85"/>
      <c r="HJ56" s="85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85"/>
      <c r="HV56" s="85"/>
      <c r="HW56" s="85"/>
      <c r="HX56" s="85"/>
      <c r="HY56" s="85"/>
      <c r="HZ56" s="85"/>
      <c r="IA56" s="85"/>
      <c r="IB56" s="85"/>
      <c r="IC56" s="85"/>
      <c r="ID56" s="85"/>
      <c r="IE56" s="85"/>
      <c r="IF56" s="85"/>
      <c r="IG56" s="85"/>
      <c r="IH56" s="85"/>
      <c r="II56" s="85"/>
      <c r="IJ56" s="85"/>
      <c r="IK56" s="85"/>
      <c r="IL56" s="85"/>
      <c r="IM56" s="85"/>
      <c r="IN56" s="85"/>
      <c r="IO56" s="85"/>
      <c r="IP56" s="85"/>
      <c r="IQ56" s="85"/>
      <c r="IR56" s="85"/>
      <c r="IS56" s="85"/>
      <c r="IT56" s="85"/>
      <c r="IU56" s="85"/>
      <c r="IV56" s="85"/>
      <c r="IW56" s="85"/>
      <c r="IX56" s="85"/>
      <c r="IY56" s="85"/>
      <c r="IZ56" s="85"/>
      <c r="JA56" s="85"/>
      <c r="JB56" s="85"/>
      <c r="JC56" s="85"/>
      <c r="JD56" s="85"/>
      <c r="JE56" s="85"/>
      <c r="JF56" s="85"/>
      <c r="JG56" s="85"/>
      <c r="JH56" s="85"/>
      <c r="JI56" s="85"/>
      <c r="JJ56" s="85"/>
      <c r="JK56" s="85"/>
      <c r="JL56" s="85"/>
      <c r="JM56" s="85"/>
      <c r="JN56" s="85"/>
      <c r="JO56" s="85"/>
      <c r="JP56" s="85"/>
      <c r="JQ56" s="85"/>
      <c r="JR56" s="85"/>
      <c r="JS56" s="85"/>
      <c r="JT56" s="85"/>
      <c r="JU56" s="85"/>
      <c r="JV56" s="85"/>
      <c r="JW56" s="85"/>
      <c r="JX56" s="85"/>
      <c r="JY56" s="85"/>
      <c r="JZ56" s="85"/>
      <c r="KA56" s="85"/>
      <c r="KB56" s="85"/>
      <c r="KC56" s="85"/>
      <c r="KD56" s="85"/>
      <c r="KE56" s="85"/>
      <c r="KF56" s="85"/>
      <c r="KG56" s="85"/>
      <c r="KH56" s="85"/>
      <c r="KI56" s="85"/>
      <c r="KJ56" s="85"/>
      <c r="KK56" s="85"/>
      <c r="KL56" s="85"/>
      <c r="KM56" s="85"/>
      <c r="KN56" s="85"/>
      <c r="KO56" s="85"/>
      <c r="KP56" s="85"/>
      <c r="KQ56" s="85"/>
      <c r="KR56" s="85"/>
      <c r="KS56" s="85"/>
      <c r="KT56" s="85"/>
      <c r="KU56" s="85"/>
      <c r="KV56" s="85"/>
      <c r="KW56" s="85"/>
      <c r="KX56" s="85"/>
      <c r="KY56" s="85"/>
      <c r="KZ56" s="85"/>
      <c r="LA56" s="85"/>
      <c r="LB56" s="85"/>
      <c r="LC56" s="85"/>
      <c r="LD56" s="85"/>
      <c r="LE56" s="85"/>
      <c r="LF56" s="85"/>
      <c r="LG56" s="85"/>
      <c r="LH56" s="85"/>
      <c r="LI56" s="85"/>
      <c r="LJ56" s="85"/>
      <c r="LK56" s="85"/>
      <c r="LL56" s="85"/>
      <c r="LM56" s="85"/>
      <c r="LN56" s="85"/>
      <c r="LO56" s="85"/>
      <c r="LP56" s="85"/>
      <c r="LQ56" s="85"/>
      <c r="LR56" s="85"/>
      <c r="LS56" s="85"/>
      <c r="LT56" s="85"/>
      <c r="LU56" s="85"/>
      <c r="LV56" s="85"/>
      <c r="LW56" s="85"/>
      <c r="LX56" s="85"/>
      <c r="LY56" s="85"/>
      <c r="LZ56" s="85"/>
      <c r="MA56" s="85"/>
      <c r="MB56" s="85"/>
      <c r="MC56" s="85"/>
      <c r="MD56" s="85"/>
      <c r="ME56" s="85"/>
      <c r="MF56" s="85"/>
      <c r="MG56" s="85"/>
      <c r="MH56" s="85"/>
      <c r="MI56" s="85"/>
      <c r="MJ56" s="85"/>
      <c r="MK56" s="85"/>
      <c r="ML56" s="85"/>
      <c r="MM56" s="85"/>
      <c r="MN56" s="85"/>
      <c r="MO56" s="85"/>
      <c r="MP56" s="85"/>
      <c r="MQ56" s="85"/>
      <c r="MR56" s="85"/>
      <c r="MS56" s="85"/>
      <c r="MT56" s="85"/>
      <c r="MU56" s="85"/>
      <c r="MV56" s="85"/>
      <c r="MW56" s="85"/>
      <c r="MX56" s="85"/>
      <c r="MY56" s="85"/>
      <c r="MZ56" s="85"/>
      <c r="NA56" s="85"/>
      <c r="NB56" s="85"/>
      <c r="NC56" s="85"/>
      <c r="ND56" s="85"/>
      <c r="NE56" s="85"/>
      <c r="NF56" s="85"/>
      <c r="NG56" s="85"/>
      <c r="NH56" s="85"/>
      <c r="NI56" s="85"/>
      <c r="NJ56" s="85"/>
      <c r="NK56" s="85"/>
      <c r="NL56" s="85"/>
      <c r="NM56" s="85"/>
      <c r="NN56" s="85"/>
      <c r="NO56" s="85"/>
      <c r="NP56" s="85"/>
      <c r="NQ56" s="85"/>
      <c r="NR56" s="85"/>
      <c r="NS56" s="85"/>
      <c r="NT56" s="85"/>
      <c r="NU56" s="85"/>
      <c r="NV56" s="85"/>
      <c r="NW56" s="85"/>
      <c r="NX56" s="85"/>
      <c r="NY56" s="85"/>
      <c r="NZ56" s="85"/>
      <c r="OA56" s="85"/>
      <c r="OB56" s="85"/>
      <c r="OC56" s="85"/>
      <c r="OD56" s="85"/>
      <c r="OE56" s="85"/>
      <c r="OF56" s="85"/>
      <c r="OG56" s="85"/>
      <c r="OH56" s="85"/>
      <c r="OI56" s="85"/>
      <c r="OJ56" s="85"/>
      <c r="OK56" s="85"/>
      <c r="OL56" s="85"/>
      <c r="OM56" s="85"/>
      <c r="ON56" s="85"/>
      <c r="OO56" s="85"/>
      <c r="OP56" s="85"/>
      <c r="OQ56" s="85"/>
      <c r="OR56" s="85"/>
      <c r="OS56" s="85"/>
      <c r="OT56" s="85"/>
      <c r="OU56" s="85"/>
      <c r="OV56" s="85"/>
      <c r="OW56" s="85"/>
      <c r="OX56" s="85"/>
      <c r="OY56" s="85"/>
      <c r="OZ56" s="85"/>
      <c r="PA56" s="85"/>
      <c r="PB56" s="85"/>
      <c r="PC56" s="85"/>
      <c r="PD56" s="85"/>
      <c r="PE56" s="85"/>
      <c r="PF56" s="85"/>
      <c r="PG56" s="85"/>
      <c r="PH56" s="85"/>
      <c r="PI56" s="85"/>
      <c r="PJ56" s="85"/>
      <c r="PK56" s="85"/>
      <c r="PL56" s="85"/>
      <c r="PM56" s="85"/>
      <c r="PN56" s="85"/>
      <c r="PO56" s="85"/>
      <c r="PP56" s="85"/>
      <c r="PQ56" s="85"/>
      <c r="PR56" s="85"/>
      <c r="PS56" s="85"/>
      <c r="PT56" s="85"/>
      <c r="PU56" s="85"/>
      <c r="PV56" s="85"/>
      <c r="PW56" s="85"/>
      <c r="PX56" s="85"/>
      <c r="PY56" s="85"/>
      <c r="PZ56" s="85"/>
      <c r="QA56" s="85"/>
      <c r="QB56" s="85"/>
      <c r="QC56" s="85"/>
      <c r="QD56" s="85"/>
      <c r="QE56" s="85"/>
      <c r="QF56" s="85"/>
      <c r="QG56" s="85"/>
      <c r="QH56" s="85"/>
      <c r="QI56" s="85"/>
      <c r="QJ56" s="85"/>
      <c r="QK56" s="85"/>
      <c r="QL56" s="85"/>
      <c r="QM56" s="85"/>
      <c r="QN56" s="85"/>
      <c r="QO56" s="85"/>
      <c r="QP56" s="85"/>
      <c r="QQ56" s="85"/>
      <c r="QR56" s="85"/>
      <c r="QS56" s="85"/>
      <c r="QT56" s="85"/>
      <c r="QU56" s="85"/>
      <c r="QV56" s="85"/>
      <c r="QW56" s="85"/>
      <c r="QX56" s="85"/>
      <c r="QY56" s="85"/>
      <c r="QZ56" s="85"/>
      <c r="RA56" s="85"/>
      <c r="RB56" s="85"/>
      <c r="RC56" s="85"/>
      <c r="RD56" s="85"/>
      <c r="RE56" s="85"/>
      <c r="RF56" s="85"/>
      <c r="RG56" s="85"/>
      <c r="RH56" s="85"/>
      <c r="RI56" s="85"/>
      <c r="RJ56" s="85"/>
      <c r="RK56" s="85"/>
      <c r="RL56" s="85"/>
      <c r="RM56" s="85"/>
      <c r="RN56" s="85"/>
      <c r="RO56" s="85"/>
      <c r="RP56" s="85"/>
      <c r="RQ56" s="85"/>
      <c r="RR56" s="85"/>
      <c r="RS56" s="85"/>
      <c r="RT56" s="85"/>
      <c r="RU56" s="85"/>
      <c r="RV56" s="85"/>
      <c r="RW56" s="85"/>
      <c r="RX56" s="85"/>
      <c r="RY56" s="85"/>
      <c r="RZ56" s="85"/>
      <c r="SA56" s="85"/>
      <c r="SB56" s="85"/>
      <c r="SC56" s="85"/>
      <c r="SD56" s="85"/>
      <c r="SE56" s="85"/>
      <c r="SF56" s="85"/>
      <c r="SG56" s="85"/>
      <c r="SH56" s="85"/>
      <c r="SI56" s="85"/>
      <c r="SJ56" s="85"/>
      <c r="SK56" s="85"/>
      <c r="SL56" s="85"/>
      <c r="SM56" s="85"/>
      <c r="SN56" s="85"/>
      <c r="SO56" s="85"/>
      <c r="SP56" s="85"/>
      <c r="SQ56" s="85"/>
      <c r="SR56" s="85"/>
      <c r="SS56" s="85"/>
      <c r="ST56" s="85"/>
      <c r="SU56" s="85"/>
      <c r="SV56" s="85"/>
      <c r="SW56" s="85"/>
      <c r="SX56" s="85"/>
      <c r="SY56" s="85"/>
      <c r="SZ56" s="85"/>
      <c r="TA56" s="85"/>
      <c r="TB56" s="85"/>
      <c r="TC56" s="85"/>
      <c r="TD56" s="85"/>
      <c r="TE56" s="85"/>
      <c r="TF56" s="85"/>
      <c r="TG56" s="85"/>
      <c r="TH56" s="85"/>
      <c r="TI56" s="85"/>
      <c r="TJ56" s="85"/>
      <c r="TK56" s="85"/>
      <c r="TL56" s="85"/>
      <c r="TM56" s="85"/>
      <c r="TN56" s="85"/>
      <c r="TO56" s="85"/>
      <c r="TP56" s="85"/>
      <c r="TQ56" s="85"/>
      <c r="TR56" s="85"/>
      <c r="TS56" s="85"/>
      <c r="TT56" s="85"/>
      <c r="TU56" s="85"/>
      <c r="TV56" s="85"/>
      <c r="TW56" s="85"/>
      <c r="TX56" s="85"/>
      <c r="TY56" s="85"/>
      <c r="TZ56" s="85"/>
      <c r="UA56" s="85"/>
      <c r="UB56" s="85"/>
      <c r="UC56" s="85"/>
      <c r="UD56" s="85"/>
      <c r="UE56" s="85"/>
      <c r="UF56" s="85"/>
      <c r="UG56" s="85"/>
      <c r="UH56" s="85"/>
      <c r="UI56" s="85"/>
      <c r="UJ56" s="85"/>
      <c r="UK56" s="85"/>
      <c r="UL56" s="85"/>
      <c r="UM56" s="85"/>
      <c r="UN56" s="85"/>
      <c r="UO56" s="85"/>
      <c r="UP56" s="85"/>
      <c r="UQ56" s="85"/>
      <c r="UR56" s="85"/>
      <c r="US56" s="85"/>
      <c r="UT56" s="85"/>
      <c r="UU56" s="85"/>
      <c r="UV56" s="85"/>
      <c r="UW56" s="85"/>
      <c r="UX56" s="85"/>
      <c r="UY56" s="85"/>
      <c r="UZ56" s="85"/>
      <c r="VA56" s="85"/>
      <c r="VB56" s="85"/>
      <c r="VC56" s="85"/>
      <c r="VD56" s="85"/>
      <c r="VE56" s="85"/>
      <c r="VF56" s="85"/>
      <c r="VG56" s="85"/>
      <c r="VH56" s="85"/>
      <c r="VI56" s="85"/>
      <c r="VJ56" s="85"/>
      <c r="VK56" s="85"/>
      <c r="VL56" s="85"/>
      <c r="VM56" s="85"/>
      <c r="VN56" s="85"/>
      <c r="VO56" s="85"/>
      <c r="VP56" s="85"/>
      <c r="VQ56" s="85"/>
      <c r="VR56" s="85"/>
      <c r="VS56" s="85"/>
      <c r="VT56" s="85"/>
      <c r="VU56" s="85"/>
      <c r="VV56" s="85"/>
      <c r="VW56" s="85"/>
      <c r="VX56" s="85"/>
      <c r="VY56" s="85"/>
      <c r="VZ56" s="85"/>
      <c r="WA56" s="85"/>
      <c r="WB56" s="85"/>
      <c r="WC56" s="85"/>
      <c r="WD56" s="85"/>
      <c r="WE56" s="85"/>
      <c r="WF56" s="85"/>
      <c r="WG56" s="85"/>
      <c r="WH56" s="85"/>
      <c r="WI56" s="85"/>
      <c r="WJ56" s="85"/>
      <c r="WK56" s="85"/>
      <c r="WL56" s="85"/>
      <c r="WM56" s="85"/>
      <c r="WN56" s="85"/>
      <c r="WO56" s="85"/>
      <c r="WP56" s="85"/>
      <c r="WQ56" s="85"/>
      <c r="WR56" s="85"/>
      <c r="WS56" s="85"/>
      <c r="WT56" s="85"/>
      <c r="WU56" s="85"/>
      <c r="WV56" s="85"/>
      <c r="WW56" s="85"/>
      <c r="WX56" s="85"/>
      <c r="WY56" s="85"/>
      <c r="WZ56" s="85"/>
      <c r="XA56" s="85"/>
      <c r="XB56" s="85"/>
      <c r="XC56" s="85"/>
      <c r="XD56" s="85"/>
      <c r="XE56" s="85"/>
      <c r="XF56" s="85"/>
      <c r="XG56" s="85"/>
      <c r="XH56" s="85"/>
      <c r="XI56" s="85"/>
      <c r="XJ56" s="85"/>
      <c r="XK56" s="85"/>
      <c r="XL56" s="85"/>
      <c r="XM56" s="85"/>
      <c r="XN56" s="85"/>
      <c r="XO56" s="85"/>
      <c r="XP56" s="85"/>
      <c r="XQ56" s="85"/>
      <c r="XR56" s="85"/>
      <c r="XS56" s="85"/>
      <c r="XT56" s="85"/>
      <c r="XU56" s="85"/>
      <c r="XV56" s="85"/>
      <c r="XW56" s="85"/>
      <c r="XX56" s="85"/>
      <c r="XY56" s="85"/>
      <c r="XZ56" s="85"/>
      <c r="YA56" s="85"/>
      <c r="YB56" s="85"/>
      <c r="YC56" s="85"/>
      <c r="YD56" s="85"/>
      <c r="YE56" s="85"/>
      <c r="YF56" s="85"/>
      <c r="YG56" s="85"/>
      <c r="YH56" s="85"/>
      <c r="YI56" s="85"/>
      <c r="YJ56" s="85"/>
      <c r="YK56" s="85"/>
      <c r="YL56" s="85"/>
      <c r="YM56" s="85"/>
      <c r="YN56" s="85"/>
      <c r="YO56" s="85"/>
      <c r="YP56" s="85"/>
      <c r="YQ56" s="85"/>
      <c r="YR56" s="85"/>
      <c r="YS56" s="85"/>
      <c r="YT56" s="85"/>
      <c r="YU56" s="85"/>
      <c r="YV56" s="85"/>
      <c r="YW56" s="85"/>
      <c r="YX56" s="85"/>
      <c r="YY56" s="85"/>
      <c r="YZ56" s="85"/>
      <c r="ZA56" s="85"/>
      <c r="ZB56" s="85"/>
      <c r="ZC56" s="85"/>
      <c r="ZD56" s="85"/>
      <c r="ZE56" s="85"/>
      <c r="ZF56" s="85"/>
      <c r="ZG56" s="85"/>
      <c r="ZH56" s="85"/>
      <c r="ZI56" s="85"/>
      <c r="ZJ56" s="85"/>
      <c r="ZK56" s="85"/>
      <c r="ZL56" s="85"/>
      <c r="ZM56" s="85"/>
      <c r="ZN56" s="85"/>
      <c r="ZO56" s="85"/>
      <c r="ZP56" s="85"/>
      <c r="ZQ56" s="85"/>
      <c r="ZR56" s="85"/>
      <c r="ZS56" s="85"/>
      <c r="ZT56" s="85"/>
      <c r="ZU56" s="85"/>
      <c r="ZV56" s="85"/>
      <c r="ZW56" s="85"/>
      <c r="ZX56" s="85"/>
      <c r="ZY56" s="85"/>
      <c r="ZZ56" s="85"/>
      <c r="AAA56" s="85"/>
      <c r="AAB56" s="85"/>
      <c r="AAC56" s="85"/>
      <c r="AAD56" s="85"/>
      <c r="AAE56" s="85"/>
      <c r="AAF56" s="85"/>
      <c r="AAG56" s="85"/>
      <c r="AAH56" s="85"/>
      <c r="AAI56" s="85"/>
      <c r="AAJ56" s="85"/>
      <c r="AAK56" s="85"/>
      <c r="AAL56" s="85"/>
      <c r="AAM56" s="85"/>
      <c r="AAN56" s="85"/>
      <c r="AAO56" s="85"/>
      <c r="AAP56" s="85"/>
      <c r="AAQ56" s="85"/>
      <c r="AAR56" s="85"/>
      <c r="AAS56" s="85"/>
      <c r="AAT56" s="85"/>
      <c r="AAU56" s="85"/>
      <c r="AAV56" s="85"/>
      <c r="AAW56" s="85"/>
      <c r="AAX56" s="85"/>
      <c r="AAY56" s="85"/>
      <c r="AAZ56" s="85"/>
      <c r="ABA56" s="85"/>
      <c r="ABB56" s="85"/>
      <c r="ABC56" s="85"/>
      <c r="ABD56" s="85"/>
      <c r="ABE56" s="85"/>
      <c r="ABF56" s="85"/>
      <c r="ABG56" s="85"/>
      <c r="ABH56" s="85"/>
      <c r="ABI56" s="85"/>
      <c r="ABJ56" s="85"/>
      <c r="ABK56" s="85"/>
      <c r="ABL56" s="85"/>
      <c r="ABM56" s="85"/>
      <c r="ABN56" s="85"/>
      <c r="ABO56" s="85"/>
      <c r="ABP56" s="85"/>
      <c r="ABQ56" s="85"/>
      <c r="ABR56" s="85"/>
      <c r="ABS56" s="85"/>
      <c r="ABT56" s="85"/>
      <c r="ABU56" s="85"/>
      <c r="ABV56" s="85"/>
      <c r="ABW56" s="85"/>
      <c r="ABX56" s="85"/>
      <c r="ABY56" s="85"/>
      <c r="ABZ56" s="85"/>
      <c r="ACA56" s="85"/>
      <c r="ACB56" s="85"/>
      <c r="ACC56" s="85"/>
      <c r="ACD56" s="85"/>
      <c r="ACE56" s="85"/>
      <c r="ACF56" s="85"/>
      <c r="ACG56" s="85"/>
      <c r="ACH56" s="85"/>
      <c r="ACI56" s="85"/>
      <c r="ACJ56" s="85"/>
      <c r="ACK56" s="85"/>
      <c r="ACL56" s="85"/>
      <c r="ACM56" s="85"/>
      <c r="ACN56" s="85"/>
      <c r="ACO56" s="85"/>
      <c r="ACP56" s="85"/>
      <c r="ACQ56" s="85"/>
      <c r="ACR56" s="85"/>
      <c r="ACS56" s="85"/>
      <c r="ACT56" s="85"/>
      <c r="ACU56" s="85"/>
      <c r="ACV56" s="85"/>
      <c r="ACW56" s="85"/>
      <c r="ACX56" s="85"/>
      <c r="ACY56" s="85"/>
      <c r="ACZ56" s="85"/>
      <c r="ADA56" s="85"/>
      <c r="ADB56" s="85"/>
      <c r="ADC56" s="85"/>
      <c r="ADD56" s="85"/>
      <c r="ADE56" s="85"/>
      <c r="ADF56" s="85"/>
      <c r="ADG56" s="85"/>
      <c r="ADH56" s="85"/>
      <c r="ADI56" s="85"/>
      <c r="ADJ56" s="85"/>
      <c r="ADK56" s="85"/>
      <c r="ADL56" s="85"/>
      <c r="ADM56" s="85"/>
      <c r="ADN56" s="85"/>
      <c r="ADO56" s="85"/>
      <c r="ADP56" s="85"/>
      <c r="ADQ56" s="85"/>
      <c r="ADR56" s="85"/>
      <c r="ADS56" s="85"/>
      <c r="ADT56" s="85"/>
      <c r="ADU56" s="85"/>
      <c r="ADV56" s="85"/>
      <c r="ADW56" s="85"/>
      <c r="ADX56" s="85"/>
      <c r="ADY56" s="85"/>
      <c r="ADZ56" s="85"/>
      <c r="AEA56" s="85"/>
      <c r="AEB56" s="85"/>
      <c r="AEC56" s="85"/>
      <c r="AED56" s="85"/>
      <c r="AEE56" s="85"/>
      <c r="AEF56" s="85"/>
      <c r="AEG56" s="85"/>
      <c r="AEH56" s="85"/>
      <c r="AEI56" s="85"/>
      <c r="AEJ56" s="85"/>
      <c r="AEK56" s="85"/>
      <c r="AEL56" s="85"/>
      <c r="AEM56" s="85"/>
      <c r="AEN56" s="85"/>
      <c r="AEO56" s="85"/>
      <c r="AEP56" s="85"/>
      <c r="AEQ56" s="85"/>
      <c r="AER56" s="85"/>
      <c r="AES56" s="85"/>
      <c r="AET56" s="85"/>
      <c r="AEU56" s="85"/>
      <c r="AEV56" s="85"/>
      <c r="AEW56" s="85"/>
      <c r="AEX56" s="85"/>
      <c r="AEY56" s="85"/>
      <c r="AEZ56" s="85"/>
      <c r="AFA56" s="85"/>
      <c r="AFB56" s="85"/>
      <c r="AFC56" s="85"/>
      <c r="AFD56" s="85"/>
      <c r="AFE56" s="85"/>
      <c r="AFF56" s="85"/>
      <c r="AFG56" s="85"/>
      <c r="AFH56" s="85"/>
      <c r="AFI56" s="85"/>
      <c r="AFJ56" s="85"/>
      <c r="AFK56" s="85"/>
      <c r="AFL56" s="85"/>
      <c r="AFM56" s="85"/>
      <c r="AFN56" s="85"/>
      <c r="AFO56" s="85"/>
      <c r="AFP56" s="85"/>
      <c r="AFQ56" s="85"/>
      <c r="AFR56" s="85"/>
      <c r="AFS56" s="85"/>
      <c r="AFT56" s="85"/>
      <c r="AFU56" s="85"/>
      <c r="AFV56" s="85"/>
      <c r="AFW56" s="85"/>
      <c r="AFX56" s="85"/>
      <c r="AFY56" s="85"/>
      <c r="AFZ56" s="85"/>
      <c r="AGA56" s="85"/>
      <c r="AGB56" s="85"/>
      <c r="AGC56" s="85"/>
      <c r="AGD56" s="85"/>
      <c r="AGE56" s="85"/>
      <c r="AGF56" s="85"/>
      <c r="AGG56" s="85"/>
      <c r="AGH56" s="85"/>
      <c r="AGI56" s="85"/>
      <c r="AGJ56" s="85"/>
      <c r="AGK56" s="85"/>
      <c r="AGL56" s="85"/>
      <c r="AGM56" s="85"/>
      <c r="AGN56" s="85"/>
      <c r="AGO56" s="85"/>
      <c r="AGP56" s="85"/>
      <c r="AGQ56" s="85"/>
      <c r="AGR56" s="85"/>
      <c r="AGS56" s="85"/>
      <c r="AGT56" s="85"/>
      <c r="AGU56" s="85"/>
      <c r="AGV56" s="85"/>
      <c r="AGW56" s="85"/>
      <c r="AGX56" s="85"/>
      <c r="AGY56" s="85"/>
      <c r="AGZ56" s="85"/>
      <c r="AHA56" s="85"/>
      <c r="AHB56" s="85"/>
      <c r="AHC56" s="85"/>
      <c r="AHD56" s="85"/>
      <c r="AHE56" s="85"/>
      <c r="AHF56" s="85"/>
      <c r="AHG56" s="85"/>
      <c r="AHH56" s="85"/>
      <c r="AHI56" s="85"/>
      <c r="AHJ56" s="85"/>
      <c r="AHK56" s="85"/>
      <c r="AHL56" s="85"/>
      <c r="AHM56" s="85"/>
      <c r="AHN56" s="85"/>
      <c r="AHO56" s="85"/>
      <c r="AHP56" s="85"/>
      <c r="AHQ56" s="85"/>
      <c r="AHR56" s="85"/>
      <c r="AHS56" s="85"/>
      <c r="AHT56" s="85"/>
      <c r="AHU56" s="85"/>
      <c r="AHV56" s="85"/>
      <c r="AHW56" s="85"/>
      <c r="AHX56" s="85"/>
      <c r="AHY56" s="85"/>
      <c r="AHZ56" s="85"/>
      <c r="AIA56" s="85"/>
      <c r="AIB56" s="85"/>
      <c r="AIC56" s="85"/>
      <c r="AID56" s="85"/>
      <c r="AIE56" s="85"/>
      <c r="AIF56" s="85"/>
      <c r="AIG56" s="85"/>
      <c r="AIH56" s="85"/>
      <c r="AII56" s="85"/>
      <c r="AIJ56" s="85"/>
      <c r="AIK56" s="85"/>
      <c r="AIL56" s="85"/>
      <c r="AIM56" s="85"/>
      <c r="AIN56" s="85"/>
      <c r="AIO56" s="85"/>
      <c r="AIP56" s="85"/>
      <c r="AIQ56" s="85"/>
      <c r="AIR56" s="85"/>
      <c r="AIS56" s="85"/>
      <c r="AIT56" s="85"/>
      <c r="AIU56" s="85"/>
      <c r="AIV56" s="85"/>
      <c r="AIW56" s="85"/>
      <c r="AIX56" s="85"/>
      <c r="AIY56" s="85"/>
      <c r="AIZ56" s="85"/>
      <c r="AJA56" s="85"/>
      <c r="AJB56" s="85"/>
      <c r="AJC56" s="85"/>
      <c r="AJD56" s="85"/>
      <c r="AJE56" s="85"/>
      <c r="AJF56" s="85"/>
      <c r="AJG56" s="85"/>
      <c r="AJH56" s="85"/>
      <c r="AJI56" s="85"/>
      <c r="AJJ56" s="85"/>
      <c r="AJK56" s="85"/>
      <c r="AJL56" s="85"/>
      <c r="AJM56" s="85"/>
      <c r="AJN56" s="85"/>
      <c r="AJO56" s="85"/>
      <c r="AJP56" s="85"/>
      <c r="AJQ56" s="85"/>
      <c r="AJR56" s="85"/>
      <c r="AJS56" s="85"/>
      <c r="AJT56" s="85"/>
      <c r="AJU56" s="85"/>
      <c r="AJV56" s="85"/>
      <c r="AJW56" s="85"/>
      <c r="AJX56" s="85"/>
      <c r="AJY56" s="85"/>
      <c r="AJZ56" s="85"/>
      <c r="AKA56" s="85"/>
      <c r="AKB56" s="85"/>
      <c r="AKC56" s="85"/>
      <c r="AKD56" s="85"/>
      <c r="AKE56" s="85"/>
      <c r="AKF56" s="85"/>
      <c r="AKG56" s="85"/>
      <c r="AKH56" s="85"/>
      <c r="AKI56" s="85"/>
      <c r="AKJ56" s="85"/>
      <c r="AKK56" s="85"/>
      <c r="AKL56" s="85"/>
      <c r="AKM56" s="85"/>
      <c r="AKN56" s="85"/>
      <c r="AKO56" s="85"/>
      <c r="AKP56" s="85"/>
      <c r="AKQ56" s="85"/>
      <c r="AKR56" s="85"/>
      <c r="AKS56" s="85"/>
      <c r="AKT56" s="85"/>
      <c r="AKU56" s="85"/>
      <c r="AKV56" s="85"/>
      <c r="AKW56" s="85"/>
      <c r="AKX56" s="85"/>
      <c r="AKY56" s="85"/>
      <c r="AKZ56" s="85"/>
      <c r="ALA56" s="85"/>
      <c r="ALB56" s="85"/>
      <c r="ALC56" s="85"/>
      <c r="ALD56" s="85"/>
      <c r="ALE56" s="85"/>
      <c r="ALF56" s="85"/>
      <c r="ALG56" s="85"/>
      <c r="ALH56" s="85"/>
      <c r="ALI56" s="85"/>
      <c r="ALJ56" s="85"/>
      <c r="ALK56" s="85"/>
      <c r="ALL56" s="85"/>
      <c r="ALM56" s="85"/>
      <c r="ALN56" s="85"/>
      <c r="ALO56" s="85"/>
      <c r="ALP56" s="85"/>
      <c r="ALQ56" s="85"/>
      <c r="ALR56" s="85"/>
      <c r="ALS56" s="85"/>
      <c r="ALT56" s="85"/>
      <c r="ALU56" s="85"/>
      <c r="ALV56" s="85"/>
      <c r="ALW56" s="85"/>
      <c r="ALX56" s="85"/>
      <c r="ALY56" s="85"/>
      <c r="ALZ56" s="85"/>
      <c r="AMA56" s="85"/>
      <c r="AMB56" s="85"/>
      <c r="AMC56" s="85"/>
      <c r="AMD56" s="85"/>
      <c r="AME56" s="85"/>
      <c r="AMF56" s="85"/>
      <c r="AMG56" s="85"/>
      <c r="AMH56" s="85"/>
      <c r="AMI56" s="85"/>
      <c r="AMJ56" s="85"/>
      <c r="AMK56" s="85"/>
      <c r="AML56" s="85"/>
      <c r="AMM56" s="85"/>
    </row>
    <row r="57" spans="1:1027" s="2" customFormat="1" ht="50.1" customHeight="1">
      <c r="A57" s="23"/>
      <c r="B57" s="102" t="s">
        <v>63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4"/>
      <c r="P57" s="55">
        <f>SUM(P9:P43)</f>
        <v>6482.84</v>
      </c>
      <c r="Q57" s="62"/>
      <c r="R57" s="15"/>
      <c r="S57" s="15"/>
      <c r="T57" s="15"/>
      <c r="U57" s="15"/>
      <c r="V57" s="15"/>
      <c r="W57" s="15"/>
      <c r="X57" s="15"/>
      <c r="Y57" s="69"/>
      <c r="Z57" s="69"/>
      <c r="AA57" s="15"/>
      <c r="AB57" s="23"/>
      <c r="AC57" s="15"/>
      <c r="AD57" s="15"/>
      <c r="AE57" s="15"/>
      <c r="AF57" s="15"/>
      <c r="AG57" s="102">
        <v>35</v>
      </c>
      <c r="AH57" s="104"/>
      <c r="AI57" s="94"/>
      <c r="AJ57" s="94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  <c r="FL57" s="85"/>
      <c r="FM57" s="85"/>
      <c r="FN57" s="85"/>
      <c r="FO57" s="85"/>
      <c r="FP57" s="85"/>
      <c r="FQ57" s="85"/>
      <c r="FR57" s="85"/>
      <c r="FS57" s="85"/>
      <c r="FT57" s="85"/>
      <c r="FU57" s="85"/>
      <c r="FV57" s="85"/>
      <c r="FW57" s="85"/>
      <c r="FX57" s="85"/>
      <c r="FY57" s="85"/>
      <c r="FZ57" s="85"/>
      <c r="GA57" s="85"/>
      <c r="GB57" s="85"/>
      <c r="GC57" s="85"/>
      <c r="GD57" s="85"/>
      <c r="GE57" s="85"/>
      <c r="GF57" s="85"/>
      <c r="GG57" s="85"/>
      <c r="GH57" s="85"/>
      <c r="GI57" s="85"/>
      <c r="GJ57" s="85"/>
      <c r="GK57" s="85"/>
      <c r="GL57" s="85"/>
      <c r="GM57" s="85"/>
      <c r="GN57" s="85"/>
      <c r="GO57" s="85"/>
      <c r="GP57" s="85"/>
      <c r="GQ57" s="85"/>
      <c r="GR57" s="85"/>
      <c r="GS57" s="85"/>
      <c r="GT57" s="85"/>
      <c r="GU57" s="85"/>
      <c r="GV57" s="85"/>
      <c r="GW57" s="85"/>
      <c r="GX57" s="85"/>
      <c r="GY57" s="85"/>
      <c r="GZ57" s="85"/>
      <c r="HA57" s="85"/>
      <c r="HB57" s="85"/>
      <c r="HC57" s="85"/>
      <c r="HD57" s="85"/>
      <c r="HE57" s="85"/>
      <c r="HF57" s="85"/>
      <c r="HG57" s="85"/>
      <c r="HH57" s="85"/>
      <c r="HI57" s="85"/>
      <c r="HJ57" s="85"/>
      <c r="HK57" s="85"/>
      <c r="HL57" s="85"/>
      <c r="HM57" s="85"/>
      <c r="HN57" s="85"/>
      <c r="HO57" s="85"/>
      <c r="HP57" s="85"/>
      <c r="HQ57" s="85"/>
      <c r="HR57" s="85"/>
      <c r="HS57" s="85"/>
      <c r="HT57" s="85"/>
      <c r="HU57" s="85"/>
      <c r="HV57" s="85"/>
      <c r="HW57" s="85"/>
      <c r="HX57" s="85"/>
      <c r="HY57" s="85"/>
      <c r="HZ57" s="85"/>
      <c r="IA57" s="85"/>
      <c r="IB57" s="85"/>
      <c r="IC57" s="85"/>
      <c r="ID57" s="85"/>
      <c r="IE57" s="85"/>
      <c r="IF57" s="85"/>
      <c r="IG57" s="85"/>
      <c r="IH57" s="85"/>
      <c r="II57" s="85"/>
      <c r="IJ57" s="85"/>
      <c r="IK57" s="85"/>
      <c r="IL57" s="85"/>
      <c r="IM57" s="85"/>
      <c r="IN57" s="85"/>
      <c r="IO57" s="85"/>
      <c r="IP57" s="85"/>
      <c r="IQ57" s="85"/>
      <c r="IR57" s="85"/>
      <c r="IS57" s="85"/>
      <c r="IT57" s="85"/>
      <c r="IU57" s="85"/>
      <c r="IV57" s="85"/>
      <c r="IW57" s="85"/>
      <c r="IX57" s="85"/>
      <c r="IY57" s="85"/>
      <c r="IZ57" s="85"/>
      <c r="JA57" s="85"/>
      <c r="JB57" s="85"/>
      <c r="JC57" s="85"/>
      <c r="JD57" s="85"/>
      <c r="JE57" s="85"/>
      <c r="JF57" s="85"/>
      <c r="JG57" s="85"/>
      <c r="JH57" s="85"/>
      <c r="JI57" s="85"/>
      <c r="JJ57" s="85"/>
      <c r="JK57" s="85"/>
      <c r="JL57" s="85"/>
      <c r="JM57" s="85"/>
      <c r="JN57" s="85"/>
      <c r="JO57" s="85"/>
      <c r="JP57" s="85"/>
      <c r="JQ57" s="85"/>
      <c r="JR57" s="85"/>
      <c r="JS57" s="85"/>
      <c r="JT57" s="85"/>
      <c r="JU57" s="85"/>
      <c r="JV57" s="85"/>
      <c r="JW57" s="85"/>
      <c r="JX57" s="85"/>
      <c r="JY57" s="85"/>
      <c r="JZ57" s="85"/>
      <c r="KA57" s="85"/>
      <c r="KB57" s="85"/>
      <c r="KC57" s="85"/>
      <c r="KD57" s="85"/>
      <c r="KE57" s="85"/>
      <c r="KF57" s="85"/>
      <c r="KG57" s="85"/>
      <c r="KH57" s="85"/>
      <c r="KI57" s="85"/>
      <c r="KJ57" s="85"/>
      <c r="KK57" s="85"/>
      <c r="KL57" s="85"/>
      <c r="KM57" s="85"/>
      <c r="KN57" s="85"/>
      <c r="KO57" s="85"/>
      <c r="KP57" s="85"/>
      <c r="KQ57" s="85"/>
      <c r="KR57" s="85"/>
      <c r="KS57" s="85"/>
      <c r="KT57" s="85"/>
      <c r="KU57" s="85"/>
      <c r="KV57" s="85"/>
      <c r="KW57" s="85"/>
      <c r="KX57" s="85"/>
      <c r="KY57" s="85"/>
      <c r="KZ57" s="85"/>
      <c r="LA57" s="85"/>
      <c r="LB57" s="85"/>
      <c r="LC57" s="85"/>
      <c r="LD57" s="85"/>
      <c r="LE57" s="85"/>
      <c r="LF57" s="85"/>
      <c r="LG57" s="85"/>
      <c r="LH57" s="85"/>
      <c r="LI57" s="85"/>
      <c r="LJ57" s="85"/>
      <c r="LK57" s="85"/>
      <c r="LL57" s="85"/>
      <c r="LM57" s="85"/>
      <c r="LN57" s="85"/>
      <c r="LO57" s="85"/>
      <c r="LP57" s="85"/>
      <c r="LQ57" s="85"/>
      <c r="LR57" s="85"/>
      <c r="LS57" s="85"/>
      <c r="LT57" s="85"/>
      <c r="LU57" s="85"/>
      <c r="LV57" s="85"/>
      <c r="LW57" s="85"/>
      <c r="LX57" s="85"/>
      <c r="LY57" s="85"/>
      <c r="LZ57" s="85"/>
      <c r="MA57" s="85"/>
      <c r="MB57" s="85"/>
      <c r="MC57" s="85"/>
      <c r="MD57" s="85"/>
      <c r="ME57" s="85"/>
      <c r="MF57" s="85"/>
      <c r="MG57" s="85"/>
      <c r="MH57" s="85"/>
      <c r="MI57" s="85"/>
      <c r="MJ57" s="85"/>
      <c r="MK57" s="85"/>
      <c r="ML57" s="85"/>
      <c r="MM57" s="85"/>
      <c r="MN57" s="85"/>
      <c r="MO57" s="85"/>
      <c r="MP57" s="85"/>
      <c r="MQ57" s="85"/>
      <c r="MR57" s="85"/>
      <c r="MS57" s="85"/>
      <c r="MT57" s="85"/>
      <c r="MU57" s="85"/>
      <c r="MV57" s="85"/>
      <c r="MW57" s="85"/>
      <c r="MX57" s="85"/>
      <c r="MY57" s="85"/>
      <c r="MZ57" s="85"/>
      <c r="NA57" s="85"/>
      <c r="NB57" s="85"/>
      <c r="NC57" s="85"/>
      <c r="ND57" s="85"/>
      <c r="NE57" s="85"/>
      <c r="NF57" s="85"/>
      <c r="NG57" s="85"/>
      <c r="NH57" s="85"/>
      <c r="NI57" s="85"/>
      <c r="NJ57" s="85"/>
      <c r="NK57" s="85"/>
      <c r="NL57" s="85"/>
      <c r="NM57" s="85"/>
      <c r="NN57" s="85"/>
      <c r="NO57" s="85"/>
      <c r="NP57" s="85"/>
      <c r="NQ57" s="85"/>
      <c r="NR57" s="85"/>
      <c r="NS57" s="85"/>
      <c r="NT57" s="85"/>
      <c r="NU57" s="85"/>
      <c r="NV57" s="85"/>
      <c r="NW57" s="85"/>
      <c r="NX57" s="85"/>
      <c r="NY57" s="85"/>
      <c r="NZ57" s="85"/>
      <c r="OA57" s="85"/>
      <c r="OB57" s="85"/>
      <c r="OC57" s="85"/>
      <c r="OD57" s="85"/>
      <c r="OE57" s="85"/>
      <c r="OF57" s="85"/>
      <c r="OG57" s="85"/>
      <c r="OH57" s="85"/>
      <c r="OI57" s="85"/>
      <c r="OJ57" s="85"/>
      <c r="OK57" s="85"/>
      <c r="OL57" s="85"/>
      <c r="OM57" s="85"/>
      <c r="ON57" s="85"/>
      <c r="OO57" s="85"/>
      <c r="OP57" s="85"/>
      <c r="OQ57" s="85"/>
      <c r="OR57" s="85"/>
      <c r="OS57" s="85"/>
      <c r="OT57" s="85"/>
      <c r="OU57" s="85"/>
      <c r="OV57" s="85"/>
      <c r="OW57" s="85"/>
      <c r="OX57" s="85"/>
      <c r="OY57" s="85"/>
      <c r="OZ57" s="85"/>
      <c r="PA57" s="85"/>
      <c r="PB57" s="85"/>
      <c r="PC57" s="85"/>
      <c r="PD57" s="85"/>
      <c r="PE57" s="85"/>
      <c r="PF57" s="85"/>
      <c r="PG57" s="85"/>
      <c r="PH57" s="85"/>
      <c r="PI57" s="85"/>
      <c r="PJ57" s="85"/>
      <c r="PK57" s="85"/>
      <c r="PL57" s="85"/>
      <c r="PM57" s="85"/>
      <c r="PN57" s="85"/>
      <c r="PO57" s="85"/>
      <c r="PP57" s="85"/>
      <c r="PQ57" s="85"/>
      <c r="PR57" s="85"/>
      <c r="PS57" s="85"/>
      <c r="PT57" s="85"/>
      <c r="PU57" s="85"/>
      <c r="PV57" s="85"/>
      <c r="PW57" s="85"/>
      <c r="PX57" s="85"/>
      <c r="PY57" s="85"/>
      <c r="PZ57" s="85"/>
      <c r="QA57" s="85"/>
      <c r="QB57" s="85"/>
      <c r="QC57" s="85"/>
      <c r="QD57" s="85"/>
      <c r="QE57" s="85"/>
      <c r="QF57" s="85"/>
      <c r="QG57" s="85"/>
      <c r="QH57" s="85"/>
      <c r="QI57" s="85"/>
      <c r="QJ57" s="85"/>
      <c r="QK57" s="85"/>
      <c r="QL57" s="85"/>
      <c r="QM57" s="85"/>
      <c r="QN57" s="85"/>
      <c r="QO57" s="85"/>
      <c r="QP57" s="85"/>
      <c r="QQ57" s="85"/>
      <c r="QR57" s="85"/>
      <c r="QS57" s="85"/>
      <c r="QT57" s="85"/>
      <c r="QU57" s="85"/>
      <c r="QV57" s="85"/>
      <c r="QW57" s="85"/>
      <c r="QX57" s="85"/>
      <c r="QY57" s="85"/>
      <c r="QZ57" s="85"/>
      <c r="RA57" s="85"/>
      <c r="RB57" s="85"/>
      <c r="RC57" s="85"/>
      <c r="RD57" s="85"/>
      <c r="RE57" s="85"/>
      <c r="RF57" s="85"/>
      <c r="RG57" s="85"/>
      <c r="RH57" s="85"/>
      <c r="RI57" s="85"/>
      <c r="RJ57" s="85"/>
      <c r="RK57" s="85"/>
      <c r="RL57" s="85"/>
      <c r="RM57" s="85"/>
      <c r="RN57" s="85"/>
      <c r="RO57" s="85"/>
      <c r="RP57" s="85"/>
      <c r="RQ57" s="85"/>
      <c r="RR57" s="85"/>
      <c r="RS57" s="85"/>
      <c r="RT57" s="85"/>
      <c r="RU57" s="85"/>
      <c r="RV57" s="85"/>
      <c r="RW57" s="85"/>
      <c r="RX57" s="85"/>
      <c r="RY57" s="85"/>
      <c r="RZ57" s="85"/>
      <c r="SA57" s="85"/>
      <c r="SB57" s="85"/>
      <c r="SC57" s="85"/>
      <c r="SD57" s="85"/>
      <c r="SE57" s="85"/>
      <c r="SF57" s="85"/>
      <c r="SG57" s="85"/>
      <c r="SH57" s="85"/>
      <c r="SI57" s="85"/>
      <c r="SJ57" s="85"/>
      <c r="SK57" s="85"/>
      <c r="SL57" s="85"/>
      <c r="SM57" s="85"/>
      <c r="SN57" s="85"/>
      <c r="SO57" s="85"/>
      <c r="SP57" s="85"/>
      <c r="SQ57" s="85"/>
      <c r="SR57" s="85"/>
      <c r="SS57" s="85"/>
      <c r="ST57" s="85"/>
      <c r="SU57" s="85"/>
      <c r="SV57" s="85"/>
      <c r="SW57" s="85"/>
      <c r="SX57" s="85"/>
      <c r="SY57" s="85"/>
      <c r="SZ57" s="85"/>
      <c r="TA57" s="85"/>
      <c r="TB57" s="85"/>
      <c r="TC57" s="85"/>
      <c r="TD57" s="85"/>
      <c r="TE57" s="85"/>
      <c r="TF57" s="85"/>
      <c r="TG57" s="85"/>
      <c r="TH57" s="85"/>
      <c r="TI57" s="85"/>
      <c r="TJ57" s="85"/>
      <c r="TK57" s="85"/>
      <c r="TL57" s="85"/>
      <c r="TM57" s="85"/>
      <c r="TN57" s="85"/>
      <c r="TO57" s="85"/>
      <c r="TP57" s="85"/>
      <c r="TQ57" s="85"/>
      <c r="TR57" s="85"/>
      <c r="TS57" s="85"/>
      <c r="TT57" s="85"/>
      <c r="TU57" s="85"/>
      <c r="TV57" s="85"/>
      <c r="TW57" s="85"/>
      <c r="TX57" s="85"/>
      <c r="TY57" s="85"/>
      <c r="TZ57" s="85"/>
      <c r="UA57" s="85"/>
      <c r="UB57" s="85"/>
      <c r="UC57" s="85"/>
      <c r="UD57" s="85"/>
      <c r="UE57" s="85"/>
      <c r="UF57" s="85"/>
      <c r="UG57" s="85"/>
      <c r="UH57" s="85"/>
      <c r="UI57" s="85"/>
      <c r="UJ57" s="85"/>
      <c r="UK57" s="85"/>
      <c r="UL57" s="85"/>
      <c r="UM57" s="85"/>
      <c r="UN57" s="85"/>
      <c r="UO57" s="85"/>
      <c r="UP57" s="85"/>
      <c r="UQ57" s="85"/>
      <c r="UR57" s="85"/>
      <c r="US57" s="85"/>
      <c r="UT57" s="85"/>
      <c r="UU57" s="85"/>
      <c r="UV57" s="85"/>
      <c r="UW57" s="85"/>
      <c r="UX57" s="85"/>
      <c r="UY57" s="85"/>
      <c r="UZ57" s="85"/>
      <c r="VA57" s="85"/>
      <c r="VB57" s="85"/>
      <c r="VC57" s="85"/>
      <c r="VD57" s="85"/>
      <c r="VE57" s="85"/>
      <c r="VF57" s="85"/>
      <c r="VG57" s="85"/>
      <c r="VH57" s="85"/>
      <c r="VI57" s="85"/>
      <c r="VJ57" s="85"/>
      <c r="VK57" s="85"/>
      <c r="VL57" s="85"/>
      <c r="VM57" s="85"/>
      <c r="VN57" s="85"/>
      <c r="VO57" s="85"/>
      <c r="VP57" s="85"/>
      <c r="VQ57" s="85"/>
      <c r="VR57" s="85"/>
      <c r="VS57" s="85"/>
      <c r="VT57" s="85"/>
      <c r="VU57" s="85"/>
      <c r="VV57" s="85"/>
      <c r="VW57" s="85"/>
      <c r="VX57" s="85"/>
      <c r="VY57" s="85"/>
      <c r="VZ57" s="85"/>
      <c r="WA57" s="85"/>
      <c r="WB57" s="85"/>
      <c r="WC57" s="85"/>
      <c r="WD57" s="85"/>
      <c r="WE57" s="85"/>
      <c r="WF57" s="85"/>
      <c r="WG57" s="85"/>
      <c r="WH57" s="85"/>
      <c r="WI57" s="85"/>
      <c r="WJ57" s="85"/>
      <c r="WK57" s="85"/>
      <c r="WL57" s="85"/>
      <c r="WM57" s="85"/>
      <c r="WN57" s="85"/>
      <c r="WO57" s="85"/>
      <c r="WP57" s="85"/>
      <c r="WQ57" s="85"/>
      <c r="WR57" s="85"/>
      <c r="WS57" s="85"/>
      <c r="WT57" s="85"/>
      <c r="WU57" s="85"/>
      <c r="WV57" s="85"/>
      <c r="WW57" s="85"/>
      <c r="WX57" s="85"/>
      <c r="WY57" s="85"/>
      <c r="WZ57" s="85"/>
      <c r="XA57" s="85"/>
      <c r="XB57" s="85"/>
      <c r="XC57" s="85"/>
      <c r="XD57" s="85"/>
      <c r="XE57" s="85"/>
      <c r="XF57" s="85"/>
      <c r="XG57" s="85"/>
      <c r="XH57" s="85"/>
      <c r="XI57" s="85"/>
      <c r="XJ57" s="85"/>
      <c r="XK57" s="85"/>
      <c r="XL57" s="85"/>
      <c r="XM57" s="85"/>
      <c r="XN57" s="85"/>
      <c r="XO57" s="85"/>
      <c r="XP57" s="85"/>
      <c r="XQ57" s="85"/>
      <c r="XR57" s="85"/>
      <c r="XS57" s="85"/>
      <c r="XT57" s="85"/>
      <c r="XU57" s="85"/>
      <c r="XV57" s="85"/>
      <c r="XW57" s="85"/>
      <c r="XX57" s="85"/>
      <c r="XY57" s="85"/>
      <c r="XZ57" s="85"/>
      <c r="YA57" s="85"/>
      <c r="YB57" s="85"/>
      <c r="YC57" s="85"/>
      <c r="YD57" s="85"/>
      <c r="YE57" s="85"/>
      <c r="YF57" s="85"/>
      <c r="YG57" s="85"/>
      <c r="YH57" s="85"/>
      <c r="YI57" s="85"/>
      <c r="YJ57" s="85"/>
      <c r="YK57" s="85"/>
      <c r="YL57" s="85"/>
      <c r="YM57" s="85"/>
      <c r="YN57" s="85"/>
      <c r="YO57" s="85"/>
      <c r="YP57" s="85"/>
      <c r="YQ57" s="85"/>
      <c r="YR57" s="85"/>
      <c r="YS57" s="85"/>
      <c r="YT57" s="85"/>
      <c r="YU57" s="85"/>
      <c r="YV57" s="85"/>
      <c r="YW57" s="85"/>
      <c r="YX57" s="85"/>
      <c r="YY57" s="85"/>
      <c r="YZ57" s="85"/>
      <c r="ZA57" s="85"/>
      <c r="ZB57" s="85"/>
      <c r="ZC57" s="85"/>
      <c r="ZD57" s="85"/>
      <c r="ZE57" s="85"/>
      <c r="ZF57" s="85"/>
      <c r="ZG57" s="85"/>
      <c r="ZH57" s="85"/>
      <c r="ZI57" s="85"/>
      <c r="ZJ57" s="85"/>
      <c r="ZK57" s="85"/>
      <c r="ZL57" s="85"/>
      <c r="ZM57" s="85"/>
      <c r="ZN57" s="85"/>
      <c r="ZO57" s="85"/>
      <c r="ZP57" s="85"/>
      <c r="ZQ57" s="85"/>
      <c r="ZR57" s="85"/>
      <c r="ZS57" s="85"/>
      <c r="ZT57" s="85"/>
      <c r="ZU57" s="85"/>
      <c r="ZV57" s="85"/>
      <c r="ZW57" s="85"/>
      <c r="ZX57" s="85"/>
      <c r="ZY57" s="85"/>
      <c r="ZZ57" s="85"/>
      <c r="AAA57" s="85"/>
      <c r="AAB57" s="85"/>
      <c r="AAC57" s="85"/>
      <c r="AAD57" s="85"/>
      <c r="AAE57" s="85"/>
      <c r="AAF57" s="85"/>
      <c r="AAG57" s="85"/>
      <c r="AAH57" s="85"/>
      <c r="AAI57" s="85"/>
      <c r="AAJ57" s="85"/>
      <c r="AAK57" s="85"/>
      <c r="AAL57" s="85"/>
      <c r="AAM57" s="85"/>
      <c r="AAN57" s="85"/>
      <c r="AAO57" s="85"/>
      <c r="AAP57" s="85"/>
      <c r="AAQ57" s="85"/>
      <c r="AAR57" s="85"/>
      <c r="AAS57" s="85"/>
      <c r="AAT57" s="85"/>
      <c r="AAU57" s="85"/>
      <c r="AAV57" s="85"/>
      <c r="AAW57" s="85"/>
      <c r="AAX57" s="85"/>
      <c r="AAY57" s="85"/>
      <c r="AAZ57" s="85"/>
      <c r="ABA57" s="85"/>
      <c r="ABB57" s="85"/>
      <c r="ABC57" s="85"/>
      <c r="ABD57" s="85"/>
      <c r="ABE57" s="85"/>
      <c r="ABF57" s="85"/>
      <c r="ABG57" s="85"/>
      <c r="ABH57" s="85"/>
      <c r="ABI57" s="85"/>
      <c r="ABJ57" s="85"/>
      <c r="ABK57" s="85"/>
      <c r="ABL57" s="85"/>
      <c r="ABM57" s="85"/>
      <c r="ABN57" s="85"/>
      <c r="ABO57" s="85"/>
      <c r="ABP57" s="85"/>
      <c r="ABQ57" s="85"/>
      <c r="ABR57" s="85"/>
      <c r="ABS57" s="85"/>
      <c r="ABT57" s="85"/>
      <c r="ABU57" s="85"/>
      <c r="ABV57" s="85"/>
      <c r="ABW57" s="85"/>
      <c r="ABX57" s="85"/>
      <c r="ABY57" s="85"/>
      <c r="ABZ57" s="85"/>
      <c r="ACA57" s="85"/>
      <c r="ACB57" s="85"/>
      <c r="ACC57" s="85"/>
      <c r="ACD57" s="85"/>
      <c r="ACE57" s="85"/>
      <c r="ACF57" s="85"/>
      <c r="ACG57" s="85"/>
      <c r="ACH57" s="85"/>
      <c r="ACI57" s="85"/>
      <c r="ACJ57" s="85"/>
      <c r="ACK57" s="85"/>
      <c r="ACL57" s="85"/>
      <c r="ACM57" s="85"/>
      <c r="ACN57" s="85"/>
      <c r="ACO57" s="85"/>
      <c r="ACP57" s="85"/>
      <c r="ACQ57" s="85"/>
      <c r="ACR57" s="85"/>
      <c r="ACS57" s="85"/>
      <c r="ACT57" s="85"/>
      <c r="ACU57" s="85"/>
      <c r="ACV57" s="85"/>
      <c r="ACW57" s="85"/>
      <c r="ACX57" s="85"/>
      <c r="ACY57" s="85"/>
      <c r="ACZ57" s="85"/>
      <c r="ADA57" s="85"/>
      <c r="ADB57" s="85"/>
      <c r="ADC57" s="85"/>
      <c r="ADD57" s="85"/>
      <c r="ADE57" s="85"/>
      <c r="ADF57" s="85"/>
      <c r="ADG57" s="85"/>
      <c r="ADH57" s="85"/>
      <c r="ADI57" s="85"/>
      <c r="ADJ57" s="85"/>
      <c r="ADK57" s="85"/>
      <c r="ADL57" s="85"/>
      <c r="ADM57" s="85"/>
      <c r="ADN57" s="85"/>
      <c r="ADO57" s="85"/>
      <c r="ADP57" s="85"/>
      <c r="ADQ57" s="85"/>
      <c r="ADR57" s="85"/>
      <c r="ADS57" s="85"/>
      <c r="ADT57" s="85"/>
      <c r="ADU57" s="85"/>
      <c r="ADV57" s="85"/>
      <c r="ADW57" s="85"/>
      <c r="ADX57" s="85"/>
      <c r="ADY57" s="85"/>
      <c r="ADZ57" s="85"/>
      <c r="AEA57" s="85"/>
      <c r="AEB57" s="85"/>
      <c r="AEC57" s="85"/>
      <c r="AED57" s="85"/>
      <c r="AEE57" s="85"/>
      <c r="AEF57" s="85"/>
      <c r="AEG57" s="85"/>
      <c r="AEH57" s="85"/>
      <c r="AEI57" s="85"/>
      <c r="AEJ57" s="85"/>
      <c r="AEK57" s="85"/>
      <c r="AEL57" s="85"/>
      <c r="AEM57" s="85"/>
      <c r="AEN57" s="85"/>
      <c r="AEO57" s="85"/>
      <c r="AEP57" s="85"/>
      <c r="AEQ57" s="85"/>
      <c r="AER57" s="85"/>
      <c r="AES57" s="85"/>
      <c r="AET57" s="85"/>
      <c r="AEU57" s="85"/>
      <c r="AEV57" s="85"/>
      <c r="AEW57" s="85"/>
      <c r="AEX57" s="85"/>
      <c r="AEY57" s="85"/>
      <c r="AEZ57" s="85"/>
      <c r="AFA57" s="85"/>
      <c r="AFB57" s="85"/>
      <c r="AFC57" s="85"/>
      <c r="AFD57" s="85"/>
      <c r="AFE57" s="85"/>
      <c r="AFF57" s="85"/>
      <c r="AFG57" s="85"/>
      <c r="AFH57" s="85"/>
      <c r="AFI57" s="85"/>
      <c r="AFJ57" s="85"/>
      <c r="AFK57" s="85"/>
      <c r="AFL57" s="85"/>
      <c r="AFM57" s="85"/>
      <c r="AFN57" s="85"/>
      <c r="AFO57" s="85"/>
      <c r="AFP57" s="85"/>
      <c r="AFQ57" s="85"/>
      <c r="AFR57" s="85"/>
      <c r="AFS57" s="85"/>
      <c r="AFT57" s="85"/>
      <c r="AFU57" s="85"/>
      <c r="AFV57" s="85"/>
      <c r="AFW57" s="85"/>
      <c r="AFX57" s="85"/>
      <c r="AFY57" s="85"/>
      <c r="AFZ57" s="85"/>
      <c r="AGA57" s="85"/>
      <c r="AGB57" s="85"/>
      <c r="AGC57" s="85"/>
      <c r="AGD57" s="85"/>
      <c r="AGE57" s="85"/>
      <c r="AGF57" s="85"/>
      <c r="AGG57" s="85"/>
      <c r="AGH57" s="85"/>
      <c r="AGI57" s="85"/>
      <c r="AGJ57" s="85"/>
      <c r="AGK57" s="85"/>
      <c r="AGL57" s="85"/>
      <c r="AGM57" s="85"/>
      <c r="AGN57" s="85"/>
      <c r="AGO57" s="85"/>
      <c r="AGP57" s="85"/>
      <c r="AGQ57" s="85"/>
      <c r="AGR57" s="85"/>
      <c r="AGS57" s="85"/>
      <c r="AGT57" s="85"/>
      <c r="AGU57" s="85"/>
      <c r="AGV57" s="85"/>
      <c r="AGW57" s="85"/>
      <c r="AGX57" s="85"/>
      <c r="AGY57" s="85"/>
      <c r="AGZ57" s="85"/>
      <c r="AHA57" s="85"/>
      <c r="AHB57" s="85"/>
      <c r="AHC57" s="85"/>
      <c r="AHD57" s="85"/>
      <c r="AHE57" s="85"/>
      <c r="AHF57" s="85"/>
      <c r="AHG57" s="85"/>
      <c r="AHH57" s="85"/>
      <c r="AHI57" s="85"/>
      <c r="AHJ57" s="85"/>
      <c r="AHK57" s="85"/>
      <c r="AHL57" s="85"/>
      <c r="AHM57" s="85"/>
      <c r="AHN57" s="85"/>
      <c r="AHO57" s="85"/>
      <c r="AHP57" s="85"/>
      <c r="AHQ57" s="85"/>
      <c r="AHR57" s="85"/>
      <c r="AHS57" s="85"/>
      <c r="AHT57" s="85"/>
      <c r="AHU57" s="85"/>
      <c r="AHV57" s="85"/>
      <c r="AHW57" s="85"/>
      <c r="AHX57" s="85"/>
      <c r="AHY57" s="85"/>
      <c r="AHZ57" s="85"/>
      <c r="AIA57" s="85"/>
      <c r="AIB57" s="85"/>
      <c r="AIC57" s="85"/>
      <c r="AID57" s="85"/>
      <c r="AIE57" s="85"/>
      <c r="AIF57" s="85"/>
      <c r="AIG57" s="85"/>
      <c r="AIH57" s="85"/>
      <c r="AII57" s="85"/>
      <c r="AIJ57" s="85"/>
      <c r="AIK57" s="85"/>
      <c r="AIL57" s="85"/>
      <c r="AIM57" s="85"/>
      <c r="AIN57" s="85"/>
      <c r="AIO57" s="85"/>
      <c r="AIP57" s="85"/>
      <c r="AIQ57" s="85"/>
      <c r="AIR57" s="85"/>
      <c r="AIS57" s="85"/>
      <c r="AIT57" s="85"/>
      <c r="AIU57" s="85"/>
      <c r="AIV57" s="85"/>
      <c r="AIW57" s="85"/>
      <c r="AIX57" s="85"/>
      <c r="AIY57" s="85"/>
      <c r="AIZ57" s="85"/>
      <c r="AJA57" s="85"/>
      <c r="AJB57" s="85"/>
      <c r="AJC57" s="85"/>
      <c r="AJD57" s="85"/>
      <c r="AJE57" s="85"/>
      <c r="AJF57" s="85"/>
      <c r="AJG57" s="85"/>
      <c r="AJH57" s="85"/>
      <c r="AJI57" s="85"/>
      <c r="AJJ57" s="85"/>
      <c r="AJK57" s="85"/>
      <c r="AJL57" s="85"/>
      <c r="AJM57" s="85"/>
      <c r="AJN57" s="85"/>
      <c r="AJO57" s="85"/>
      <c r="AJP57" s="85"/>
      <c r="AJQ57" s="85"/>
      <c r="AJR57" s="85"/>
      <c r="AJS57" s="85"/>
      <c r="AJT57" s="85"/>
      <c r="AJU57" s="85"/>
      <c r="AJV57" s="85"/>
      <c r="AJW57" s="85"/>
      <c r="AJX57" s="85"/>
      <c r="AJY57" s="85"/>
      <c r="AJZ57" s="85"/>
      <c r="AKA57" s="85"/>
      <c r="AKB57" s="85"/>
      <c r="AKC57" s="85"/>
      <c r="AKD57" s="85"/>
      <c r="AKE57" s="85"/>
      <c r="AKF57" s="85"/>
      <c r="AKG57" s="85"/>
      <c r="AKH57" s="85"/>
      <c r="AKI57" s="85"/>
      <c r="AKJ57" s="85"/>
      <c r="AKK57" s="85"/>
      <c r="AKL57" s="85"/>
      <c r="AKM57" s="85"/>
      <c r="AKN57" s="85"/>
      <c r="AKO57" s="85"/>
      <c r="AKP57" s="85"/>
      <c r="AKQ57" s="85"/>
      <c r="AKR57" s="85"/>
      <c r="AKS57" s="85"/>
      <c r="AKT57" s="85"/>
      <c r="AKU57" s="85"/>
      <c r="AKV57" s="85"/>
      <c r="AKW57" s="85"/>
      <c r="AKX57" s="85"/>
      <c r="AKY57" s="85"/>
      <c r="AKZ57" s="85"/>
      <c r="ALA57" s="85"/>
      <c r="ALB57" s="85"/>
      <c r="ALC57" s="85"/>
      <c r="ALD57" s="85"/>
      <c r="ALE57" s="85"/>
      <c r="ALF57" s="85"/>
      <c r="ALG57" s="85"/>
      <c r="ALH57" s="85"/>
      <c r="ALI57" s="85"/>
      <c r="ALJ57" s="85"/>
      <c r="ALK57" s="85"/>
      <c r="ALL57" s="85"/>
      <c r="ALM57" s="85"/>
      <c r="ALN57" s="85"/>
      <c r="ALO57" s="85"/>
      <c r="ALP57" s="85"/>
      <c r="ALQ57" s="85"/>
      <c r="ALR57" s="85"/>
      <c r="ALS57" s="85"/>
      <c r="ALT57" s="85"/>
      <c r="ALU57" s="85"/>
      <c r="ALV57" s="85"/>
      <c r="ALW57" s="85"/>
      <c r="ALX57" s="85"/>
      <c r="ALY57" s="85"/>
      <c r="ALZ57" s="85"/>
      <c r="AMA57" s="85"/>
      <c r="AMB57" s="85"/>
      <c r="AMC57" s="85"/>
      <c r="AMD57" s="85"/>
      <c r="AME57" s="85"/>
      <c r="AMF57" s="85"/>
      <c r="AMG57" s="85"/>
      <c r="AMH57" s="85"/>
      <c r="AMI57" s="85"/>
      <c r="AMJ57" s="85"/>
      <c r="AMK57" s="85"/>
      <c r="AML57" s="85"/>
      <c r="AMM57" s="85"/>
    </row>
    <row r="58" spans="1:1027" s="2" customFormat="1" ht="50.1" customHeight="1">
      <c r="A58" s="23"/>
      <c r="B58" s="102" t="s">
        <v>64</v>
      </c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56">
        <v>7203.4</v>
      </c>
      <c r="Q58" s="62"/>
      <c r="R58" s="15"/>
      <c r="S58" s="15"/>
      <c r="T58" s="15"/>
      <c r="U58" s="15"/>
      <c r="V58" s="15"/>
      <c r="W58" s="15"/>
      <c r="X58" s="15"/>
      <c r="Y58" s="69"/>
      <c r="Z58" s="69"/>
      <c r="AA58" s="15"/>
      <c r="AB58" s="23"/>
      <c r="AC58" s="15"/>
      <c r="AD58" s="15"/>
      <c r="AE58" s="15"/>
      <c r="AF58" s="15"/>
      <c r="AG58" s="31" t="s">
        <v>65</v>
      </c>
      <c r="AH58" s="54"/>
      <c r="AI58" s="94"/>
      <c r="AJ58" s="94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  <c r="HE58" s="85"/>
      <c r="HF58" s="85"/>
      <c r="HG58" s="85"/>
      <c r="HH58" s="85"/>
      <c r="HI58" s="85"/>
      <c r="HJ58" s="85"/>
      <c r="HK58" s="85"/>
      <c r="HL58" s="85"/>
      <c r="HM58" s="85"/>
      <c r="HN58" s="85"/>
      <c r="HO58" s="85"/>
      <c r="HP58" s="85"/>
      <c r="HQ58" s="85"/>
      <c r="HR58" s="85"/>
      <c r="HS58" s="85"/>
      <c r="HT58" s="85"/>
      <c r="HU58" s="85"/>
      <c r="HV58" s="85"/>
      <c r="HW58" s="85"/>
      <c r="HX58" s="85"/>
      <c r="HY58" s="85"/>
      <c r="HZ58" s="85"/>
      <c r="IA58" s="85"/>
      <c r="IB58" s="85"/>
      <c r="IC58" s="85"/>
      <c r="ID58" s="85"/>
      <c r="IE58" s="85"/>
      <c r="IF58" s="85"/>
      <c r="IG58" s="85"/>
      <c r="IH58" s="85"/>
      <c r="II58" s="85"/>
      <c r="IJ58" s="85"/>
      <c r="IK58" s="85"/>
      <c r="IL58" s="85"/>
      <c r="IM58" s="85"/>
      <c r="IN58" s="85"/>
      <c r="IO58" s="85"/>
      <c r="IP58" s="85"/>
      <c r="IQ58" s="85"/>
      <c r="IR58" s="85"/>
      <c r="IS58" s="85"/>
      <c r="IT58" s="85"/>
      <c r="IU58" s="85"/>
      <c r="IV58" s="85"/>
      <c r="IW58" s="85"/>
      <c r="IX58" s="85"/>
      <c r="IY58" s="85"/>
      <c r="IZ58" s="85"/>
      <c r="JA58" s="85"/>
      <c r="JB58" s="85"/>
      <c r="JC58" s="85"/>
      <c r="JD58" s="85"/>
      <c r="JE58" s="85"/>
      <c r="JF58" s="85"/>
      <c r="JG58" s="85"/>
      <c r="JH58" s="85"/>
      <c r="JI58" s="85"/>
      <c r="JJ58" s="85"/>
      <c r="JK58" s="85"/>
      <c r="JL58" s="85"/>
      <c r="JM58" s="85"/>
      <c r="JN58" s="85"/>
      <c r="JO58" s="85"/>
      <c r="JP58" s="85"/>
      <c r="JQ58" s="85"/>
      <c r="JR58" s="85"/>
      <c r="JS58" s="85"/>
      <c r="JT58" s="85"/>
      <c r="JU58" s="85"/>
      <c r="JV58" s="85"/>
      <c r="JW58" s="85"/>
      <c r="JX58" s="85"/>
      <c r="JY58" s="85"/>
      <c r="JZ58" s="85"/>
      <c r="KA58" s="85"/>
      <c r="KB58" s="85"/>
      <c r="KC58" s="85"/>
      <c r="KD58" s="85"/>
      <c r="KE58" s="85"/>
      <c r="KF58" s="85"/>
      <c r="KG58" s="85"/>
      <c r="KH58" s="85"/>
      <c r="KI58" s="85"/>
      <c r="KJ58" s="85"/>
      <c r="KK58" s="85"/>
      <c r="KL58" s="85"/>
      <c r="KM58" s="85"/>
      <c r="KN58" s="85"/>
      <c r="KO58" s="85"/>
      <c r="KP58" s="85"/>
      <c r="KQ58" s="85"/>
      <c r="KR58" s="85"/>
      <c r="KS58" s="85"/>
      <c r="KT58" s="85"/>
      <c r="KU58" s="85"/>
      <c r="KV58" s="85"/>
      <c r="KW58" s="85"/>
      <c r="KX58" s="85"/>
      <c r="KY58" s="85"/>
      <c r="KZ58" s="85"/>
      <c r="LA58" s="85"/>
      <c r="LB58" s="85"/>
      <c r="LC58" s="85"/>
      <c r="LD58" s="85"/>
      <c r="LE58" s="85"/>
      <c r="LF58" s="85"/>
      <c r="LG58" s="85"/>
      <c r="LH58" s="85"/>
      <c r="LI58" s="85"/>
      <c r="LJ58" s="85"/>
      <c r="LK58" s="85"/>
      <c r="LL58" s="85"/>
      <c r="LM58" s="85"/>
      <c r="LN58" s="85"/>
      <c r="LO58" s="85"/>
      <c r="LP58" s="85"/>
      <c r="LQ58" s="85"/>
      <c r="LR58" s="85"/>
      <c r="LS58" s="85"/>
      <c r="LT58" s="85"/>
      <c r="LU58" s="85"/>
      <c r="LV58" s="85"/>
      <c r="LW58" s="85"/>
      <c r="LX58" s="85"/>
      <c r="LY58" s="85"/>
      <c r="LZ58" s="85"/>
      <c r="MA58" s="85"/>
      <c r="MB58" s="85"/>
      <c r="MC58" s="85"/>
      <c r="MD58" s="85"/>
      <c r="ME58" s="85"/>
      <c r="MF58" s="85"/>
      <c r="MG58" s="85"/>
      <c r="MH58" s="85"/>
      <c r="MI58" s="85"/>
      <c r="MJ58" s="85"/>
      <c r="MK58" s="85"/>
      <c r="ML58" s="85"/>
      <c r="MM58" s="85"/>
      <c r="MN58" s="85"/>
      <c r="MO58" s="85"/>
      <c r="MP58" s="85"/>
      <c r="MQ58" s="85"/>
      <c r="MR58" s="85"/>
      <c r="MS58" s="85"/>
      <c r="MT58" s="85"/>
      <c r="MU58" s="85"/>
      <c r="MV58" s="85"/>
      <c r="MW58" s="85"/>
      <c r="MX58" s="85"/>
      <c r="MY58" s="85"/>
      <c r="MZ58" s="85"/>
      <c r="NA58" s="85"/>
      <c r="NB58" s="85"/>
      <c r="NC58" s="85"/>
      <c r="ND58" s="85"/>
      <c r="NE58" s="85"/>
      <c r="NF58" s="85"/>
      <c r="NG58" s="85"/>
      <c r="NH58" s="85"/>
      <c r="NI58" s="85"/>
      <c r="NJ58" s="85"/>
      <c r="NK58" s="85"/>
      <c r="NL58" s="85"/>
      <c r="NM58" s="85"/>
      <c r="NN58" s="85"/>
      <c r="NO58" s="85"/>
      <c r="NP58" s="85"/>
      <c r="NQ58" s="85"/>
      <c r="NR58" s="85"/>
      <c r="NS58" s="85"/>
      <c r="NT58" s="85"/>
      <c r="NU58" s="85"/>
      <c r="NV58" s="85"/>
      <c r="NW58" s="85"/>
      <c r="NX58" s="85"/>
      <c r="NY58" s="85"/>
      <c r="NZ58" s="85"/>
      <c r="OA58" s="85"/>
      <c r="OB58" s="85"/>
      <c r="OC58" s="85"/>
      <c r="OD58" s="85"/>
      <c r="OE58" s="85"/>
      <c r="OF58" s="85"/>
      <c r="OG58" s="85"/>
      <c r="OH58" s="85"/>
      <c r="OI58" s="85"/>
      <c r="OJ58" s="85"/>
      <c r="OK58" s="85"/>
      <c r="OL58" s="85"/>
      <c r="OM58" s="85"/>
      <c r="ON58" s="85"/>
      <c r="OO58" s="85"/>
      <c r="OP58" s="85"/>
      <c r="OQ58" s="85"/>
      <c r="OR58" s="85"/>
      <c r="OS58" s="85"/>
      <c r="OT58" s="85"/>
      <c r="OU58" s="85"/>
      <c r="OV58" s="85"/>
      <c r="OW58" s="85"/>
      <c r="OX58" s="85"/>
      <c r="OY58" s="85"/>
      <c r="OZ58" s="85"/>
      <c r="PA58" s="85"/>
      <c r="PB58" s="85"/>
      <c r="PC58" s="85"/>
      <c r="PD58" s="85"/>
      <c r="PE58" s="85"/>
      <c r="PF58" s="85"/>
      <c r="PG58" s="85"/>
      <c r="PH58" s="85"/>
      <c r="PI58" s="85"/>
      <c r="PJ58" s="85"/>
      <c r="PK58" s="85"/>
      <c r="PL58" s="85"/>
      <c r="PM58" s="85"/>
      <c r="PN58" s="85"/>
      <c r="PO58" s="85"/>
      <c r="PP58" s="85"/>
      <c r="PQ58" s="85"/>
      <c r="PR58" s="85"/>
      <c r="PS58" s="85"/>
      <c r="PT58" s="85"/>
      <c r="PU58" s="85"/>
      <c r="PV58" s="85"/>
      <c r="PW58" s="85"/>
      <c r="PX58" s="85"/>
      <c r="PY58" s="85"/>
      <c r="PZ58" s="85"/>
      <c r="QA58" s="85"/>
      <c r="QB58" s="85"/>
      <c r="QC58" s="85"/>
      <c r="QD58" s="85"/>
      <c r="QE58" s="85"/>
      <c r="QF58" s="85"/>
      <c r="QG58" s="85"/>
      <c r="QH58" s="85"/>
      <c r="QI58" s="85"/>
      <c r="QJ58" s="85"/>
      <c r="QK58" s="85"/>
      <c r="QL58" s="85"/>
      <c r="QM58" s="85"/>
      <c r="QN58" s="85"/>
      <c r="QO58" s="85"/>
      <c r="QP58" s="85"/>
      <c r="QQ58" s="85"/>
      <c r="QR58" s="85"/>
      <c r="QS58" s="85"/>
      <c r="QT58" s="85"/>
      <c r="QU58" s="85"/>
      <c r="QV58" s="85"/>
      <c r="QW58" s="85"/>
      <c r="QX58" s="85"/>
      <c r="QY58" s="85"/>
      <c r="QZ58" s="85"/>
      <c r="RA58" s="85"/>
      <c r="RB58" s="85"/>
      <c r="RC58" s="85"/>
      <c r="RD58" s="85"/>
      <c r="RE58" s="85"/>
      <c r="RF58" s="85"/>
      <c r="RG58" s="85"/>
      <c r="RH58" s="85"/>
      <c r="RI58" s="85"/>
      <c r="RJ58" s="85"/>
      <c r="RK58" s="85"/>
      <c r="RL58" s="85"/>
      <c r="RM58" s="85"/>
      <c r="RN58" s="85"/>
      <c r="RO58" s="85"/>
      <c r="RP58" s="85"/>
      <c r="RQ58" s="85"/>
      <c r="RR58" s="85"/>
      <c r="RS58" s="85"/>
      <c r="RT58" s="85"/>
      <c r="RU58" s="85"/>
      <c r="RV58" s="85"/>
      <c r="RW58" s="85"/>
      <c r="RX58" s="85"/>
      <c r="RY58" s="85"/>
      <c r="RZ58" s="85"/>
      <c r="SA58" s="85"/>
      <c r="SB58" s="85"/>
      <c r="SC58" s="85"/>
      <c r="SD58" s="85"/>
      <c r="SE58" s="85"/>
      <c r="SF58" s="85"/>
      <c r="SG58" s="85"/>
      <c r="SH58" s="85"/>
      <c r="SI58" s="85"/>
      <c r="SJ58" s="85"/>
      <c r="SK58" s="85"/>
      <c r="SL58" s="85"/>
      <c r="SM58" s="85"/>
      <c r="SN58" s="85"/>
      <c r="SO58" s="85"/>
      <c r="SP58" s="85"/>
      <c r="SQ58" s="85"/>
      <c r="SR58" s="85"/>
      <c r="SS58" s="85"/>
      <c r="ST58" s="85"/>
      <c r="SU58" s="85"/>
      <c r="SV58" s="85"/>
      <c r="SW58" s="85"/>
      <c r="SX58" s="85"/>
      <c r="SY58" s="85"/>
      <c r="SZ58" s="85"/>
      <c r="TA58" s="85"/>
      <c r="TB58" s="85"/>
      <c r="TC58" s="85"/>
      <c r="TD58" s="85"/>
      <c r="TE58" s="85"/>
      <c r="TF58" s="85"/>
      <c r="TG58" s="85"/>
      <c r="TH58" s="85"/>
      <c r="TI58" s="85"/>
      <c r="TJ58" s="85"/>
      <c r="TK58" s="85"/>
      <c r="TL58" s="85"/>
      <c r="TM58" s="85"/>
      <c r="TN58" s="85"/>
      <c r="TO58" s="85"/>
      <c r="TP58" s="85"/>
      <c r="TQ58" s="85"/>
      <c r="TR58" s="85"/>
      <c r="TS58" s="85"/>
      <c r="TT58" s="85"/>
      <c r="TU58" s="85"/>
      <c r="TV58" s="85"/>
      <c r="TW58" s="85"/>
      <c r="TX58" s="85"/>
      <c r="TY58" s="85"/>
      <c r="TZ58" s="85"/>
      <c r="UA58" s="85"/>
      <c r="UB58" s="85"/>
      <c r="UC58" s="85"/>
      <c r="UD58" s="85"/>
      <c r="UE58" s="85"/>
      <c r="UF58" s="85"/>
      <c r="UG58" s="85"/>
      <c r="UH58" s="85"/>
      <c r="UI58" s="85"/>
      <c r="UJ58" s="85"/>
      <c r="UK58" s="85"/>
      <c r="UL58" s="85"/>
      <c r="UM58" s="85"/>
      <c r="UN58" s="85"/>
      <c r="UO58" s="85"/>
      <c r="UP58" s="85"/>
      <c r="UQ58" s="85"/>
      <c r="UR58" s="85"/>
      <c r="US58" s="85"/>
      <c r="UT58" s="85"/>
      <c r="UU58" s="85"/>
      <c r="UV58" s="85"/>
      <c r="UW58" s="85"/>
      <c r="UX58" s="85"/>
      <c r="UY58" s="85"/>
      <c r="UZ58" s="85"/>
      <c r="VA58" s="85"/>
      <c r="VB58" s="85"/>
      <c r="VC58" s="85"/>
      <c r="VD58" s="85"/>
      <c r="VE58" s="85"/>
      <c r="VF58" s="85"/>
      <c r="VG58" s="85"/>
      <c r="VH58" s="85"/>
      <c r="VI58" s="85"/>
      <c r="VJ58" s="85"/>
      <c r="VK58" s="85"/>
      <c r="VL58" s="85"/>
      <c r="VM58" s="85"/>
      <c r="VN58" s="85"/>
      <c r="VO58" s="85"/>
      <c r="VP58" s="85"/>
      <c r="VQ58" s="85"/>
      <c r="VR58" s="85"/>
      <c r="VS58" s="85"/>
      <c r="VT58" s="85"/>
      <c r="VU58" s="85"/>
      <c r="VV58" s="85"/>
      <c r="VW58" s="85"/>
      <c r="VX58" s="85"/>
      <c r="VY58" s="85"/>
      <c r="VZ58" s="85"/>
      <c r="WA58" s="85"/>
      <c r="WB58" s="85"/>
      <c r="WC58" s="85"/>
      <c r="WD58" s="85"/>
      <c r="WE58" s="85"/>
      <c r="WF58" s="85"/>
      <c r="WG58" s="85"/>
      <c r="WH58" s="85"/>
      <c r="WI58" s="85"/>
      <c r="WJ58" s="85"/>
      <c r="WK58" s="85"/>
      <c r="WL58" s="85"/>
      <c r="WM58" s="85"/>
      <c r="WN58" s="85"/>
      <c r="WO58" s="85"/>
      <c r="WP58" s="85"/>
      <c r="WQ58" s="85"/>
      <c r="WR58" s="85"/>
      <c r="WS58" s="85"/>
      <c r="WT58" s="85"/>
      <c r="WU58" s="85"/>
      <c r="WV58" s="85"/>
      <c r="WW58" s="85"/>
      <c r="WX58" s="85"/>
      <c r="WY58" s="85"/>
      <c r="WZ58" s="85"/>
      <c r="XA58" s="85"/>
      <c r="XB58" s="85"/>
      <c r="XC58" s="85"/>
      <c r="XD58" s="85"/>
      <c r="XE58" s="85"/>
      <c r="XF58" s="85"/>
      <c r="XG58" s="85"/>
      <c r="XH58" s="85"/>
      <c r="XI58" s="85"/>
      <c r="XJ58" s="85"/>
      <c r="XK58" s="85"/>
      <c r="XL58" s="85"/>
      <c r="XM58" s="85"/>
      <c r="XN58" s="85"/>
      <c r="XO58" s="85"/>
      <c r="XP58" s="85"/>
      <c r="XQ58" s="85"/>
      <c r="XR58" s="85"/>
      <c r="XS58" s="85"/>
      <c r="XT58" s="85"/>
      <c r="XU58" s="85"/>
      <c r="XV58" s="85"/>
      <c r="XW58" s="85"/>
      <c r="XX58" s="85"/>
      <c r="XY58" s="85"/>
      <c r="XZ58" s="85"/>
      <c r="YA58" s="85"/>
      <c r="YB58" s="85"/>
      <c r="YC58" s="85"/>
      <c r="YD58" s="85"/>
      <c r="YE58" s="85"/>
      <c r="YF58" s="85"/>
      <c r="YG58" s="85"/>
      <c r="YH58" s="85"/>
      <c r="YI58" s="85"/>
      <c r="YJ58" s="85"/>
      <c r="YK58" s="85"/>
      <c r="YL58" s="85"/>
      <c r="YM58" s="85"/>
      <c r="YN58" s="85"/>
      <c r="YO58" s="85"/>
      <c r="YP58" s="85"/>
      <c r="YQ58" s="85"/>
      <c r="YR58" s="85"/>
      <c r="YS58" s="85"/>
      <c r="YT58" s="85"/>
      <c r="YU58" s="85"/>
      <c r="YV58" s="85"/>
      <c r="YW58" s="85"/>
      <c r="YX58" s="85"/>
      <c r="YY58" s="85"/>
      <c r="YZ58" s="85"/>
      <c r="ZA58" s="85"/>
      <c r="ZB58" s="85"/>
      <c r="ZC58" s="85"/>
      <c r="ZD58" s="85"/>
      <c r="ZE58" s="85"/>
      <c r="ZF58" s="85"/>
      <c r="ZG58" s="85"/>
      <c r="ZH58" s="85"/>
      <c r="ZI58" s="85"/>
      <c r="ZJ58" s="85"/>
      <c r="ZK58" s="85"/>
      <c r="ZL58" s="85"/>
      <c r="ZM58" s="85"/>
      <c r="ZN58" s="85"/>
      <c r="ZO58" s="85"/>
      <c r="ZP58" s="85"/>
      <c r="ZQ58" s="85"/>
      <c r="ZR58" s="85"/>
      <c r="ZS58" s="85"/>
      <c r="ZT58" s="85"/>
      <c r="ZU58" s="85"/>
      <c r="ZV58" s="85"/>
      <c r="ZW58" s="85"/>
      <c r="ZX58" s="85"/>
      <c r="ZY58" s="85"/>
      <c r="ZZ58" s="85"/>
      <c r="AAA58" s="85"/>
      <c r="AAB58" s="85"/>
      <c r="AAC58" s="85"/>
      <c r="AAD58" s="85"/>
      <c r="AAE58" s="85"/>
      <c r="AAF58" s="85"/>
      <c r="AAG58" s="85"/>
      <c r="AAH58" s="85"/>
      <c r="AAI58" s="85"/>
      <c r="AAJ58" s="85"/>
      <c r="AAK58" s="85"/>
      <c r="AAL58" s="85"/>
      <c r="AAM58" s="85"/>
      <c r="AAN58" s="85"/>
      <c r="AAO58" s="85"/>
      <c r="AAP58" s="85"/>
      <c r="AAQ58" s="85"/>
      <c r="AAR58" s="85"/>
      <c r="AAS58" s="85"/>
      <c r="AAT58" s="85"/>
      <c r="AAU58" s="85"/>
      <c r="AAV58" s="85"/>
      <c r="AAW58" s="85"/>
      <c r="AAX58" s="85"/>
      <c r="AAY58" s="85"/>
      <c r="AAZ58" s="85"/>
      <c r="ABA58" s="85"/>
      <c r="ABB58" s="85"/>
      <c r="ABC58" s="85"/>
      <c r="ABD58" s="85"/>
      <c r="ABE58" s="85"/>
      <c r="ABF58" s="85"/>
      <c r="ABG58" s="85"/>
      <c r="ABH58" s="85"/>
      <c r="ABI58" s="85"/>
      <c r="ABJ58" s="85"/>
      <c r="ABK58" s="85"/>
      <c r="ABL58" s="85"/>
      <c r="ABM58" s="85"/>
      <c r="ABN58" s="85"/>
      <c r="ABO58" s="85"/>
      <c r="ABP58" s="85"/>
      <c r="ABQ58" s="85"/>
      <c r="ABR58" s="85"/>
      <c r="ABS58" s="85"/>
      <c r="ABT58" s="85"/>
      <c r="ABU58" s="85"/>
      <c r="ABV58" s="85"/>
      <c r="ABW58" s="85"/>
      <c r="ABX58" s="85"/>
      <c r="ABY58" s="85"/>
      <c r="ABZ58" s="85"/>
      <c r="ACA58" s="85"/>
      <c r="ACB58" s="85"/>
      <c r="ACC58" s="85"/>
      <c r="ACD58" s="85"/>
      <c r="ACE58" s="85"/>
      <c r="ACF58" s="85"/>
      <c r="ACG58" s="85"/>
      <c r="ACH58" s="85"/>
      <c r="ACI58" s="85"/>
      <c r="ACJ58" s="85"/>
      <c r="ACK58" s="85"/>
      <c r="ACL58" s="85"/>
      <c r="ACM58" s="85"/>
      <c r="ACN58" s="85"/>
      <c r="ACO58" s="85"/>
      <c r="ACP58" s="85"/>
      <c r="ACQ58" s="85"/>
      <c r="ACR58" s="85"/>
      <c r="ACS58" s="85"/>
      <c r="ACT58" s="85"/>
      <c r="ACU58" s="85"/>
      <c r="ACV58" s="85"/>
      <c r="ACW58" s="85"/>
      <c r="ACX58" s="85"/>
      <c r="ACY58" s="85"/>
      <c r="ACZ58" s="85"/>
      <c r="ADA58" s="85"/>
      <c r="ADB58" s="85"/>
      <c r="ADC58" s="85"/>
      <c r="ADD58" s="85"/>
      <c r="ADE58" s="85"/>
      <c r="ADF58" s="85"/>
      <c r="ADG58" s="85"/>
      <c r="ADH58" s="85"/>
      <c r="ADI58" s="85"/>
      <c r="ADJ58" s="85"/>
      <c r="ADK58" s="85"/>
      <c r="ADL58" s="85"/>
      <c r="ADM58" s="85"/>
      <c r="ADN58" s="85"/>
      <c r="ADO58" s="85"/>
      <c r="ADP58" s="85"/>
      <c r="ADQ58" s="85"/>
      <c r="ADR58" s="85"/>
      <c r="ADS58" s="85"/>
      <c r="ADT58" s="85"/>
      <c r="ADU58" s="85"/>
      <c r="ADV58" s="85"/>
      <c r="ADW58" s="85"/>
      <c r="ADX58" s="85"/>
      <c r="ADY58" s="85"/>
      <c r="ADZ58" s="85"/>
      <c r="AEA58" s="85"/>
      <c r="AEB58" s="85"/>
      <c r="AEC58" s="85"/>
      <c r="AED58" s="85"/>
      <c r="AEE58" s="85"/>
      <c r="AEF58" s="85"/>
      <c r="AEG58" s="85"/>
      <c r="AEH58" s="85"/>
      <c r="AEI58" s="85"/>
      <c r="AEJ58" s="85"/>
      <c r="AEK58" s="85"/>
      <c r="AEL58" s="85"/>
      <c r="AEM58" s="85"/>
      <c r="AEN58" s="85"/>
      <c r="AEO58" s="85"/>
      <c r="AEP58" s="85"/>
      <c r="AEQ58" s="85"/>
      <c r="AER58" s="85"/>
      <c r="AES58" s="85"/>
      <c r="AET58" s="85"/>
      <c r="AEU58" s="85"/>
      <c r="AEV58" s="85"/>
      <c r="AEW58" s="85"/>
      <c r="AEX58" s="85"/>
      <c r="AEY58" s="85"/>
      <c r="AEZ58" s="85"/>
      <c r="AFA58" s="85"/>
      <c r="AFB58" s="85"/>
      <c r="AFC58" s="85"/>
      <c r="AFD58" s="85"/>
      <c r="AFE58" s="85"/>
      <c r="AFF58" s="85"/>
      <c r="AFG58" s="85"/>
      <c r="AFH58" s="85"/>
      <c r="AFI58" s="85"/>
      <c r="AFJ58" s="85"/>
      <c r="AFK58" s="85"/>
      <c r="AFL58" s="85"/>
      <c r="AFM58" s="85"/>
      <c r="AFN58" s="85"/>
      <c r="AFO58" s="85"/>
      <c r="AFP58" s="85"/>
      <c r="AFQ58" s="85"/>
      <c r="AFR58" s="85"/>
      <c r="AFS58" s="85"/>
      <c r="AFT58" s="85"/>
      <c r="AFU58" s="85"/>
      <c r="AFV58" s="85"/>
      <c r="AFW58" s="85"/>
      <c r="AFX58" s="85"/>
      <c r="AFY58" s="85"/>
      <c r="AFZ58" s="85"/>
      <c r="AGA58" s="85"/>
      <c r="AGB58" s="85"/>
      <c r="AGC58" s="85"/>
      <c r="AGD58" s="85"/>
      <c r="AGE58" s="85"/>
      <c r="AGF58" s="85"/>
      <c r="AGG58" s="85"/>
      <c r="AGH58" s="85"/>
      <c r="AGI58" s="85"/>
      <c r="AGJ58" s="85"/>
      <c r="AGK58" s="85"/>
      <c r="AGL58" s="85"/>
      <c r="AGM58" s="85"/>
      <c r="AGN58" s="85"/>
      <c r="AGO58" s="85"/>
      <c r="AGP58" s="85"/>
      <c r="AGQ58" s="85"/>
      <c r="AGR58" s="85"/>
      <c r="AGS58" s="85"/>
      <c r="AGT58" s="85"/>
      <c r="AGU58" s="85"/>
      <c r="AGV58" s="85"/>
      <c r="AGW58" s="85"/>
      <c r="AGX58" s="85"/>
      <c r="AGY58" s="85"/>
      <c r="AGZ58" s="85"/>
      <c r="AHA58" s="85"/>
      <c r="AHB58" s="85"/>
      <c r="AHC58" s="85"/>
      <c r="AHD58" s="85"/>
      <c r="AHE58" s="85"/>
      <c r="AHF58" s="85"/>
      <c r="AHG58" s="85"/>
      <c r="AHH58" s="85"/>
      <c r="AHI58" s="85"/>
      <c r="AHJ58" s="85"/>
      <c r="AHK58" s="85"/>
      <c r="AHL58" s="85"/>
      <c r="AHM58" s="85"/>
      <c r="AHN58" s="85"/>
      <c r="AHO58" s="85"/>
      <c r="AHP58" s="85"/>
      <c r="AHQ58" s="85"/>
      <c r="AHR58" s="85"/>
      <c r="AHS58" s="85"/>
      <c r="AHT58" s="85"/>
      <c r="AHU58" s="85"/>
      <c r="AHV58" s="85"/>
      <c r="AHW58" s="85"/>
      <c r="AHX58" s="85"/>
      <c r="AHY58" s="85"/>
      <c r="AHZ58" s="85"/>
      <c r="AIA58" s="85"/>
      <c r="AIB58" s="85"/>
      <c r="AIC58" s="85"/>
      <c r="AID58" s="85"/>
      <c r="AIE58" s="85"/>
      <c r="AIF58" s="85"/>
      <c r="AIG58" s="85"/>
      <c r="AIH58" s="85"/>
      <c r="AII58" s="85"/>
      <c r="AIJ58" s="85"/>
      <c r="AIK58" s="85"/>
      <c r="AIL58" s="85"/>
      <c r="AIM58" s="85"/>
      <c r="AIN58" s="85"/>
      <c r="AIO58" s="85"/>
      <c r="AIP58" s="85"/>
      <c r="AIQ58" s="85"/>
      <c r="AIR58" s="85"/>
      <c r="AIS58" s="85"/>
      <c r="AIT58" s="85"/>
      <c r="AIU58" s="85"/>
      <c r="AIV58" s="85"/>
      <c r="AIW58" s="85"/>
      <c r="AIX58" s="85"/>
      <c r="AIY58" s="85"/>
      <c r="AIZ58" s="85"/>
      <c r="AJA58" s="85"/>
      <c r="AJB58" s="85"/>
      <c r="AJC58" s="85"/>
      <c r="AJD58" s="85"/>
      <c r="AJE58" s="85"/>
      <c r="AJF58" s="85"/>
      <c r="AJG58" s="85"/>
      <c r="AJH58" s="85"/>
      <c r="AJI58" s="85"/>
      <c r="AJJ58" s="85"/>
      <c r="AJK58" s="85"/>
      <c r="AJL58" s="85"/>
      <c r="AJM58" s="85"/>
      <c r="AJN58" s="85"/>
      <c r="AJO58" s="85"/>
      <c r="AJP58" s="85"/>
      <c r="AJQ58" s="85"/>
      <c r="AJR58" s="85"/>
      <c r="AJS58" s="85"/>
      <c r="AJT58" s="85"/>
      <c r="AJU58" s="85"/>
      <c r="AJV58" s="85"/>
      <c r="AJW58" s="85"/>
      <c r="AJX58" s="85"/>
      <c r="AJY58" s="85"/>
      <c r="AJZ58" s="85"/>
      <c r="AKA58" s="85"/>
      <c r="AKB58" s="85"/>
      <c r="AKC58" s="85"/>
      <c r="AKD58" s="85"/>
      <c r="AKE58" s="85"/>
      <c r="AKF58" s="85"/>
      <c r="AKG58" s="85"/>
      <c r="AKH58" s="85"/>
      <c r="AKI58" s="85"/>
      <c r="AKJ58" s="85"/>
      <c r="AKK58" s="85"/>
      <c r="AKL58" s="85"/>
      <c r="AKM58" s="85"/>
      <c r="AKN58" s="85"/>
      <c r="AKO58" s="85"/>
      <c r="AKP58" s="85"/>
      <c r="AKQ58" s="85"/>
      <c r="AKR58" s="85"/>
      <c r="AKS58" s="85"/>
      <c r="AKT58" s="85"/>
      <c r="AKU58" s="85"/>
      <c r="AKV58" s="85"/>
      <c r="AKW58" s="85"/>
      <c r="AKX58" s="85"/>
      <c r="AKY58" s="85"/>
      <c r="AKZ58" s="85"/>
      <c r="ALA58" s="85"/>
      <c r="ALB58" s="85"/>
      <c r="ALC58" s="85"/>
      <c r="ALD58" s="85"/>
      <c r="ALE58" s="85"/>
      <c r="ALF58" s="85"/>
      <c r="ALG58" s="85"/>
      <c r="ALH58" s="85"/>
      <c r="ALI58" s="85"/>
      <c r="ALJ58" s="85"/>
      <c r="ALK58" s="85"/>
      <c r="ALL58" s="85"/>
      <c r="ALM58" s="85"/>
      <c r="ALN58" s="85"/>
      <c r="ALO58" s="85"/>
      <c r="ALP58" s="85"/>
      <c r="ALQ58" s="85"/>
      <c r="ALR58" s="85"/>
      <c r="ALS58" s="85"/>
      <c r="ALT58" s="85"/>
      <c r="ALU58" s="85"/>
      <c r="ALV58" s="85"/>
      <c r="ALW58" s="85"/>
      <c r="ALX58" s="85"/>
      <c r="ALY58" s="85"/>
      <c r="ALZ58" s="85"/>
      <c r="AMA58" s="85"/>
      <c r="AMB58" s="85"/>
      <c r="AMC58" s="85"/>
      <c r="AMD58" s="85"/>
      <c r="AME58" s="85"/>
      <c r="AMF58" s="85"/>
      <c r="AMG58" s="85"/>
      <c r="AMH58" s="85"/>
      <c r="AMI58" s="85"/>
      <c r="AMJ58" s="85"/>
      <c r="AMK58" s="85"/>
      <c r="AML58" s="85"/>
      <c r="AMM58" s="85"/>
    </row>
    <row r="59" spans="1:1027" s="2" customFormat="1" ht="50.1" customHeight="1">
      <c r="A59" s="23"/>
      <c r="B59" s="102" t="s">
        <v>66</v>
      </c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56">
        <v>720.56</v>
      </c>
      <c r="Q59" s="62"/>
      <c r="R59" s="15"/>
      <c r="S59" s="15"/>
      <c r="T59" s="15"/>
      <c r="U59" s="15"/>
      <c r="V59" s="15"/>
      <c r="W59" s="15"/>
      <c r="X59" s="15"/>
      <c r="Y59" s="69"/>
      <c r="Z59" s="69"/>
      <c r="AA59" s="15"/>
      <c r="AB59" s="23"/>
      <c r="AC59" s="15"/>
      <c r="AD59" s="15"/>
      <c r="AE59" s="15"/>
      <c r="AF59" s="15"/>
      <c r="AG59" s="31" t="s">
        <v>65</v>
      </c>
      <c r="AH59" s="54"/>
      <c r="AI59" s="94"/>
      <c r="AJ59" s="94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  <c r="FL59" s="85"/>
      <c r="FM59" s="85"/>
      <c r="FN59" s="85"/>
      <c r="FO59" s="85"/>
      <c r="FP59" s="85"/>
      <c r="FQ59" s="85"/>
      <c r="FR59" s="85"/>
      <c r="FS59" s="85"/>
      <c r="FT59" s="85"/>
      <c r="FU59" s="85"/>
      <c r="FV59" s="85"/>
      <c r="FW59" s="85"/>
      <c r="FX59" s="85"/>
      <c r="FY59" s="85"/>
      <c r="FZ59" s="85"/>
      <c r="GA59" s="85"/>
      <c r="GB59" s="85"/>
      <c r="GC59" s="85"/>
      <c r="GD59" s="85"/>
      <c r="GE59" s="85"/>
      <c r="GF59" s="85"/>
      <c r="GG59" s="85"/>
      <c r="GH59" s="85"/>
      <c r="GI59" s="85"/>
      <c r="GJ59" s="85"/>
      <c r="GK59" s="85"/>
      <c r="GL59" s="85"/>
      <c r="GM59" s="85"/>
      <c r="GN59" s="85"/>
      <c r="GO59" s="85"/>
      <c r="GP59" s="85"/>
      <c r="GQ59" s="85"/>
      <c r="GR59" s="85"/>
      <c r="GS59" s="85"/>
      <c r="GT59" s="85"/>
      <c r="GU59" s="85"/>
      <c r="GV59" s="85"/>
      <c r="GW59" s="85"/>
      <c r="GX59" s="85"/>
      <c r="GY59" s="85"/>
      <c r="GZ59" s="85"/>
      <c r="HA59" s="85"/>
      <c r="HB59" s="85"/>
      <c r="HC59" s="85"/>
      <c r="HD59" s="85"/>
      <c r="HE59" s="85"/>
      <c r="HF59" s="85"/>
      <c r="HG59" s="85"/>
      <c r="HH59" s="85"/>
      <c r="HI59" s="85"/>
      <c r="HJ59" s="85"/>
      <c r="HK59" s="85"/>
      <c r="HL59" s="85"/>
      <c r="HM59" s="85"/>
      <c r="HN59" s="85"/>
      <c r="HO59" s="85"/>
      <c r="HP59" s="85"/>
      <c r="HQ59" s="85"/>
      <c r="HR59" s="85"/>
      <c r="HS59" s="85"/>
      <c r="HT59" s="85"/>
      <c r="HU59" s="85"/>
      <c r="HV59" s="85"/>
      <c r="HW59" s="85"/>
      <c r="HX59" s="85"/>
      <c r="HY59" s="85"/>
      <c r="HZ59" s="85"/>
      <c r="IA59" s="85"/>
      <c r="IB59" s="85"/>
      <c r="IC59" s="85"/>
      <c r="ID59" s="85"/>
      <c r="IE59" s="85"/>
      <c r="IF59" s="85"/>
      <c r="IG59" s="85"/>
      <c r="IH59" s="85"/>
      <c r="II59" s="85"/>
      <c r="IJ59" s="85"/>
      <c r="IK59" s="85"/>
      <c r="IL59" s="85"/>
      <c r="IM59" s="85"/>
      <c r="IN59" s="85"/>
      <c r="IO59" s="85"/>
      <c r="IP59" s="85"/>
      <c r="IQ59" s="85"/>
      <c r="IR59" s="85"/>
      <c r="IS59" s="85"/>
      <c r="IT59" s="85"/>
      <c r="IU59" s="85"/>
      <c r="IV59" s="85"/>
      <c r="IW59" s="85"/>
      <c r="IX59" s="85"/>
      <c r="IY59" s="85"/>
      <c r="IZ59" s="85"/>
      <c r="JA59" s="85"/>
      <c r="JB59" s="85"/>
      <c r="JC59" s="85"/>
      <c r="JD59" s="85"/>
      <c r="JE59" s="85"/>
      <c r="JF59" s="85"/>
      <c r="JG59" s="85"/>
      <c r="JH59" s="85"/>
      <c r="JI59" s="85"/>
      <c r="JJ59" s="85"/>
      <c r="JK59" s="85"/>
      <c r="JL59" s="85"/>
      <c r="JM59" s="85"/>
      <c r="JN59" s="85"/>
      <c r="JO59" s="85"/>
      <c r="JP59" s="85"/>
      <c r="JQ59" s="85"/>
      <c r="JR59" s="85"/>
      <c r="JS59" s="85"/>
      <c r="JT59" s="85"/>
      <c r="JU59" s="85"/>
      <c r="JV59" s="85"/>
      <c r="JW59" s="85"/>
      <c r="JX59" s="85"/>
      <c r="JY59" s="85"/>
      <c r="JZ59" s="85"/>
      <c r="KA59" s="85"/>
      <c r="KB59" s="85"/>
      <c r="KC59" s="85"/>
      <c r="KD59" s="85"/>
      <c r="KE59" s="85"/>
      <c r="KF59" s="85"/>
      <c r="KG59" s="85"/>
      <c r="KH59" s="85"/>
      <c r="KI59" s="85"/>
      <c r="KJ59" s="85"/>
      <c r="KK59" s="85"/>
      <c r="KL59" s="85"/>
      <c r="KM59" s="85"/>
      <c r="KN59" s="85"/>
      <c r="KO59" s="85"/>
      <c r="KP59" s="85"/>
      <c r="KQ59" s="85"/>
      <c r="KR59" s="85"/>
      <c r="KS59" s="85"/>
      <c r="KT59" s="85"/>
      <c r="KU59" s="85"/>
      <c r="KV59" s="85"/>
      <c r="KW59" s="85"/>
      <c r="KX59" s="85"/>
      <c r="KY59" s="85"/>
      <c r="KZ59" s="85"/>
      <c r="LA59" s="85"/>
      <c r="LB59" s="85"/>
      <c r="LC59" s="85"/>
      <c r="LD59" s="85"/>
      <c r="LE59" s="85"/>
      <c r="LF59" s="85"/>
      <c r="LG59" s="85"/>
      <c r="LH59" s="85"/>
      <c r="LI59" s="85"/>
      <c r="LJ59" s="85"/>
      <c r="LK59" s="85"/>
      <c r="LL59" s="85"/>
      <c r="LM59" s="85"/>
      <c r="LN59" s="85"/>
      <c r="LO59" s="85"/>
      <c r="LP59" s="85"/>
      <c r="LQ59" s="85"/>
      <c r="LR59" s="85"/>
      <c r="LS59" s="85"/>
      <c r="LT59" s="85"/>
      <c r="LU59" s="85"/>
      <c r="LV59" s="85"/>
      <c r="LW59" s="85"/>
      <c r="LX59" s="85"/>
      <c r="LY59" s="85"/>
      <c r="LZ59" s="85"/>
      <c r="MA59" s="85"/>
      <c r="MB59" s="85"/>
      <c r="MC59" s="85"/>
      <c r="MD59" s="85"/>
      <c r="ME59" s="85"/>
      <c r="MF59" s="85"/>
      <c r="MG59" s="85"/>
      <c r="MH59" s="85"/>
      <c r="MI59" s="85"/>
      <c r="MJ59" s="85"/>
      <c r="MK59" s="85"/>
      <c r="ML59" s="85"/>
      <c r="MM59" s="85"/>
      <c r="MN59" s="85"/>
      <c r="MO59" s="85"/>
      <c r="MP59" s="85"/>
      <c r="MQ59" s="85"/>
      <c r="MR59" s="85"/>
      <c r="MS59" s="85"/>
      <c r="MT59" s="85"/>
      <c r="MU59" s="85"/>
      <c r="MV59" s="85"/>
      <c r="MW59" s="85"/>
      <c r="MX59" s="85"/>
      <c r="MY59" s="85"/>
      <c r="MZ59" s="85"/>
      <c r="NA59" s="85"/>
      <c r="NB59" s="85"/>
      <c r="NC59" s="85"/>
      <c r="ND59" s="85"/>
      <c r="NE59" s="85"/>
      <c r="NF59" s="85"/>
      <c r="NG59" s="85"/>
      <c r="NH59" s="85"/>
      <c r="NI59" s="85"/>
      <c r="NJ59" s="85"/>
      <c r="NK59" s="85"/>
      <c r="NL59" s="85"/>
      <c r="NM59" s="85"/>
      <c r="NN59" s="85"/>
      <c r="NO59" s="85"/>
      <c r="NP59" s="85"/>
      <c r="NQ59" s="85"/>
      <c r="NR59" s="85"/>
      <c r="NS59" s="85"/>
      <c r="NT59" s="85"/>
      <c r="NU59" s="85"/>
      <c r="NV59" s="85"/>
      <c r="NW59" s="85"/>
      <c r="NX59" s="85"/>
      <c r="NY59" s="85"/>
      <c r="NZ59" s="85"/>
      <c r="OA59" s="85"/>
      <c r="OB59" s="85"/>
      <c r="OC59" s="85"/>
      <c r="OD59" s="85"/>
      <c r="OE59" s="85"/>
      <c r="OF59" s="85"/>
      <c r="OG59" s="85"/>
      <c r="OH59" s="85"/>
      <c r="OI59" s="85"/>
      <c r="OJ59" s="85"/>
      <c r="OK59" s="85"/>
      <c r="OL59" s="85"/>
      <c r="OM59" s="85"/>
      <c r="ON59" s="85"/>
      <c r="OO59" s="85"/>
      <c r="OP59" s="85"/>
      <c r="OQ59" s="85"/>
      <c r="OR59" s="85"/>
      <c r="OS59" s="85"/>
      <c r="OT59" s="85"/>
      <c r="OU59" s="85"/>
      <c r="OV59" s="85"/>
      <c r="OW59" s="85"/>
      <c r="OX59" s="85"/>
      <c r="OY59" s="85"/>
      <c r="OZ59" s="85"/>
      <c r="PA59" s="85"/>
      <c r="PB59" s="85"/>
      <c r="PC59" s="85"/>
      <c r="PD59" s="85"/>
      <c r="PE59" s="85"/>
      <c r="PF59" s="85"/>
      <c r="PG59" s="85"/>
      <c r="PH59" s="85"/>
      <c r="PI59" s="85"/>
      <c r="PJ59" s="85"/>
      <c r="PK59" s="85"/>
      <c r="PL59" s="85"/>
      <c r="PM59" s="85"/>
      <c r="PN59" s="85"/>
      <c r="PO59" s="85"/>
      <c r="PP59" s="85"/>
      <c r="PQ59" s="85"/>
      <c r="PR59" s="85"/>
      <c r="PS59" s="85"/>
      <c r="PT59" s="85"/>
      <c r="PU59" s="85"/>
      <c r="PV59" s="85"/>
      <c r="PW59" s="85"/>
      <c r="PX59" s="85"/>
      <c r="PY59" s="85"/>
      <c r="PZ59" s="85"/>
      <c r="QA59" s="85"/>
      <c r="QB59" s="85"/>
      <c r="QC59" s="85"/>
      <c r="QD59" s="85"/>
      <c r="QE59" s="85"/>
      <c r="QF59" s="85"/>
      <c r="QG59" s="85"/>
      <c r="QH59" s="85"/>
      <c r="QI59" s="85"/>
      <c r="QJ59" s="85"/>
      <c r="QK59" s="85"/>
      <c r="QL59" s="85"/>
      <c r="QM59" s="85"/>
      <c r="QN59" s="85"/>
      <c r="QO59" s="85"/>
      <c r="QP59" s="85"/>
      <c r="QQ59" s="85"/>
      <c r="QR59" s="85"/>
      <c r="QS59" s="85"/>
      <c r="QT59" s="85"/>
      <c r="QU59" s="85"/>
      <c r="QV59" s="85"/>
      <c r="QW59" s="85"/>
      <c r="QX59" s="85"/>
      <c r="QY59" s="85"/>
      <c r="QZ59" s="85"/>
      <c r="RA59" s="85"/>
      <c r="RB59" s="85"/>
      <c r="RC59" s="85"/>
      <c r="RD59" s="85"/>
      <c r="RE59" s="85"/>
      <c r="RF59" s="85"/>
      <c r="RG59" s="85"/>
      <c r="RH59" s="85"/>
      <c r="RI59" s="85"/>
      <c r="RJ59" s="85"/>
      <c r="RK59" s="85"/>
      <c r="RL59" s="85"/>
      <c r="RM59" s="85"/>
      <c r="RN59" s="85"/>
      <c r="RO59" s="85"/>
      <c r="RP59" s="85"/>
      <c r="RQ59" s="85"/>
      <c r="RR59" s="85"/>
      <c r="RS59" s="85"/>
      <c r="RT59" s="85"/>
      <c r="RU59" s="85"/>
      <c r="RV59" s="85"/>
      <c r="RW59" s="85"/>
      <c r="RX59" s="85"/>
      <c r="RY59" s="85"/>
      <c r="RZ59" s="85"/>
      <c r="SA59" s="85"/>
      <c r="SB59" s="85"/>
      <c r="SC59" s="85"/>
      <c r="SD59" s="85"/>
      <c r="SE59" s="85"/>
      <c r="SF59" s="85"/>
      <c r="SG59" s="85"/>
      <c r="SH59" s="85"/>
      <c r="SI59" s="85"/>
      <c r="SJ59" s="85"/>
      <c r="SK59" s="85"/>
      <c r="SL59" s="85"/>
      <c r="SM59" s="85"/>
      <c r="SN59" s="85"/>
      <c r="SO59" s="85"/>
      <c r="SP59" s="85"/>
      <c r="SQ59" s="85"/>
      <c r="SR59" s="85"/>
      <c r="SS59" s="85"/>
      <c r="ST59" s="85"/>
      <c r="SU59" s="85"/>
      <c r="SV59" s="85"/>
      <c r="SW59" s="85"/>
      <c r="SX59" s="85"/>
      <c r="SY59" s="85"/>
      <c r="SZ59" s="85"/>
      <c r="TA59" s="85"/>
      <c r="TB59" s="85"/>
      <c r="TC59" s="85"/>
      <c r="TD59" s="85"/>
      <c r="TE59" s="85"/>
      <c r="TF59" s="85"/>
      <c r="TG59" s="85"/>
      <c r="TH59" s="85"/>
      <c r="TI59" s="85"/>
      <c r="TJ59" s="85"/>
      <c r="TK59" s="85"/>
      <c r="TL59" s="85"/>
      <c r="TM59" s="85"/>
      <c r="TN59" s="85"/>
      <c r="TO59" s="85"/>
      <c r="TP59" s="85"/>
      <c r="TQ59" s="85"/>
      <c r="TR59" s="85"/>
      <c r="TS59" s="85"/>
      <c r="TT59" s="85"/>
      <c r="TU59" s="85"/>
      <c r="TV59" s="85"/>
      <c r="TW59" s="85"/>
      <c r="TX59" s="85"/>
      <c r="TY59" s="85"/>
      <c r="TZ59" s="85"/>
      <c r="UA59" s="85"/>
      <c r="UB59" s="85"/>
      <c r="UC59" s="85"/>
      <c r="UD59" s="85"/>
      <c r="UE59" s="85"/>
      <c r="UF59" s="85"/>
      <c r="UG59" s="85"/>
      <c r="UH59" s="85"/>
      <c r="UI59" s="85"/>
      <c r="UJ59" s="85"/>
      <c r="UK59" s="85"/>
      <c r="UL59" s="85"/>
      <c r="UM59" s="85"/>
      <c r="UN59" s="85"/>
      <c r="UO59" s="85"/>
      <c r="UP59" s="85"/>
      <c r="UQ59" s="85"/>
      <c r="UR59" s="85"/>
      <c r="US59" s="85"/>
      <c r="UT59" s="85"/>
      <c r="UU59" s="85"/>
      <c r="UV59" s="85"/>
      <c r="UW59" s="85"/>
      <c r="UX59" s="85"/>
      <c r="UY59" s="85"/>
      <c r="UZ59" s="85"/>
      <c r="VA59" s="85"/>
      <c r="VB59" s="85"/>
      <c r="VC59" s="85"/>
      <c r="VD59" s="85"/>
      <c r="VE59" s="85"/>
      <c r="VF59" s="85"/>
      <c r="VG59" s="85"/>
      <c r="VH59" s="85"/>
      <c r="VI59" s="85"/>
      <c r="VJ59" s="85"/>
      <c r="VK59" s="85"/>
      <c r="VL59" s="85"/>
      <c r="VM59" s="85"/>
      <c r="VN59" s="85"/>
      <c r="VO59" s="85"/>
      <c r="VP59" s="85"/>
      <c r="VQ59" s="85"/>
      <c r="VR59" s="85"/>
      <c r="VS59" s="85"/>
      <c r="VT59" s="85"/>
      <c r="VU59" s="85"/>
      <c r="VV59" s="85"/>
      <c r="VW59" s="85"/>
      <c r="VX59" s="85"/>
      <c r="VY59" s="85"/>
      <c r="VZ59" s="85"/>
      <c r="WA59" s="85"/>
      <c r="WB59" s="85"/>
      <c r="WC59" s="85"/>
      <c r="WD59" s="85"/>
      <c r="WE59" s="85"/>
      <c r="WF59" s="85"/>
      <c r="WG59" s="85"/>
      <c r="WH59" s="85"/>
      <c r="WI59" s="85"/>
      <c r="WJ59" s="85"/>
      <c r="WK59" s="85"/>
      <c r="WL59" s="85"/>
      <c r="WM59" s="85"/>
      <c r="WN59" s="85"/>
      <c r="WO59" s="85"/>
      <c r="WP59" s="85"/>
      <c r="WQ59" s="85"/>
      <c r="WR59" s="85"/>
      <c r="WS59" s="85"/>
      <c r="WT59" s="85"/>
      <c r="WU59" s="85"/>
      <c r="WV59" s="85"/>
      <c r="WW59" s="85"/>
      <c r="WX59" s="85"/>
      <c r="WY59" s="85"/>
      <c r="WZ59" s="85"/>
      <c r="XA59" s="85"/>
      <c r="XB59" s="85"/>
      <c r="XC59" s="85"/>
      <c r="XD59" s="85"/>
      <c r="XE59" s="85"/>
      <c r="XF59" s="85"/>
      <c r="XG59" s="85"/>
      <c r="XH59" s="85"/>
      <c r="XI59" s="85"/>
      <c r="XJ59" s="85"/>
      <c r="XK59" s="85"/>
      <c r="XL59" s="85"/>
      <c r="XM59" s="85"/>
      <c r="XN59" s="85"/>
      <c r="XO59" s="85"/>
      <c r="XP59" s="85"/>
      <c r="XQ59" s="85"/>
      <c r="XR59" s="85"/>
      <c r="XS59" s="85"/>
      <c r="XT59" s="85"/>
      <c r="XU59" s="85"/>
      <c r="XV59" s="85"/>
      <c r="XW59" s="85"/>
      <c r="XX59" s="85"/>
      <c r="XY59" s="85"/>
      <c r="XZ59" s="85"/>
      <c r="YA59" s="85"/>
      <c r="YB59" s="85"/>
      <c r="YC59" s="85"/>
      <c r="YD59" s="85"/>
      <c r="YE59" s="85"/>
      <c r="YF59" s="85"/>
      <c r="YG59" s="85"/>
      <c r="YH59" s="85"/>
      <c r="YI59" s="85"/>
      <c r="YJ59" s="85"/>
      <c r="YK59" s="85"/>
      <c r="YL59" s="85"/>
      <c r="YM59" s="85"/>
      <c r="YN59" s="85"/>
      <c r="YO59" s="85"/>
      <c r="YP59" s="85"/>
      <c r="YQ59" s="85"/>
      <c r="YR59" s="85"/>
      <c r="YS59" s="85"/>
      <c r="YT59" s="85"/>
      <c r="YU59" s="85"/>
      <c r="YV59" s="85"/>
      <c r="YW59" s="85"/>
      <c r="YX59" s="85"/>
      <c r="YY59" s="85"/>
      <c r="YZ59" s="85"/>
      <c r="ZA59" s="85"/>
      <c r="ZB59" s="85"/>
      <c r="ZC59" s="85"/>
      <c r="ZD59" s="85"/>
      <c r="ZE59" s="85"/>
      <c r="ZF59" s="85"/>
      <c r="ZG59" s="85"/>
      <c r="ZH59" s="85"/>
      <c r="ZI59" s="85"/>
      <c r="ZJ59" s="85"/>
      <c r="ZK59" s="85"/>
      <c r="ZL59" s="85"/>
      <c r="ZM59" s="85"/>
      <c r="ZN59" s="85"/>
      <c r="ZO59" s="85"/>
      <c r="ZP59" s="85"/>
      <c r="ZQ59" s="85"/>
      <c r="ZR59" s="85"/>
      <c r="ZS59" s="85"/>
      <c r="ZT59" s="85"/>
      <c r="ZU59" s="85"/>
      <c r="ZV59" s="85"/>
      <c r="ZW59" s="85"/>
      <c r="ZX59" s="85"/>
      <c r="ZY59" s="85"/>
      <c r="ZZ59" s="85"/>
      <c r="AAA59" s="85"/>
      <c r="AAB59" s="85"/>
      <c r="AAC59" s="85"/>
      <c r="AAD59" s="85"/>
      <c r="AAE59" s="85"/>
      <c r="AAF59" s="85"/>
      <c r="AAG59" s="85"/>
      <c r="AAH59" s="85"/>
      <c r="AAI59" s="85"/>
      <c r="AAJ59" s="85"/>
      <c r="AAK59" s="85"/>
      <c r="AAL59" s="85"/>
      <c r="AAM59" s="85"/>
      <c r="AAN59" s="85"/>
      <c r="AAO59" s="85"/>
      <c r="AAP59" s="85"/>
      <c r="AAQ59" s="85"/>
      <c r="AAR59" s="85"/>
      <c r="AAS59" s="85"/>
      <c r="AAT59" s="85"/>
      <c r="AAU59" s="85"/>
      <c r="AAV59" s="85"/>
      <c r="AAW59" s="85"/>
      <c r="AAX59" s="85"/>
      <c r="AAY59" s="85"/>
      <c r="AAZ59" s="85"/>
      <c r="ABA59" s="85"/>
      <c r="ABB59" s="85"/>
      <c r="ABC59" s="85"/>
      <c r="ABD59" s="85"/>
      <c r="ABE59" s="85"/>
      <c r="ABF59" s="85"/>
      <c r="ABG59" s="85"/>
      <c r="ABH59" s="85"/>
      <c r="ABI59" s="85"/>
      <c r="ABJ59" s="85"/>
      <c r="ABK59" s="85"/>
      <c r="ABL59" s="85"/>
      <c r="ABM59" s="85"/>
      <c r="ABN59" s="85"/>
      <c r="ABO59" s="85"/>
      <c r="ABP59" s="85"/>
      <c r="ABQ59" s="85"/>
      <c r="ABR59" s="85"/>
      <c r="ABS59" s="85"/>
      <c r="ABT59" s="85"/>
      <c r="ABU59" s="85"/>
      <c r="ABV59" s="85"/>
      <c r="ABW59" s="85"/>
      <c r="ABX59" s="85"/>
      <c r="ABY59" s="85"/>
      <c r="ABZ59" s="85"/>
      <c r="ACA59" s="85"/>
      <c r="ACB59" s="85"/>
      <c r="ACC59" s="85"/>
      <c r="ACD59" s="85"/>
      <c r="ACE59" s="85"/>
      <c r="ACF59" s="85"/>
      <c r="ACG59" s="85"/>
      <c r="ACH59" s="85"/>
      <c r="ACI59" s="85"/>
      <c r="ACJ59" s="85"/>
      <c r="ACK59" s="85"/>
      <c r="ACL59" s="85"/>
      <c r="ACM59" s="85"/>
      <c r="ACN59" s="85"/>
      <c r="ACO59" s="85"/>
      <c r="ACP59" s="85"/>
      <c r="ACQ59" s="85"/>
      <c r="ACR59" s="85"/>
      <c r="ACS59" s="85"/>
      <c r="ACT59" s="85"/>
      <c r="ACU59" s="85"/>
      <c r="ACV59" s="85"/>
      <c r="ACW59" s="85"/>
      <c r="ACX59" s="85"/>
      <c r="ACY59" s="85"/>
      <c r="ACZ59" s="85"/>
      <c r="ADA59" s="85"/>
      <c r="ADB59" s="85"/>
      <c r="ADC59" s="85"/>
      <c r="ADD59" s="85"/>
      <c r="ADE59" s="85"/>
      <c r="ADF59" s="85"/>
      <c r="ADG59" s="85"/>
      <c r="ADH59" s="85"/>
      <c r="ADI59" s="85"/>
      <c r="ADJ59" s="85"/>
      <c r="ADK59" s="85"/>
      <c r="ADL59" s="85"/>
      <c r="ADM59" s="85"/>
      <c r="ADN59" s="85"/>
      <c r="ADO59" s="85"/>
      <c r="ADP59" s="85"/>
      <c r="ADQ59" s="85"/>
      <c r="ADR59" s="85"/>
      <c r="ADS59" s="85"/>
      <c r="ADT59" s="85"/>
      <c r="ADU59" s="85"/>
      <c r="ADV59" s="85"/>
      <c r="ADW59" s="85"/>
      <c r="ADX59" s="85"/>
      <c r="ADY59" s="85"/>
      <c r="ADZ59" s="85"/>
      <c r="AEA59" s="85"/>
      <c r="AEB59" s="85"/>
      <c r="AEC59" s="85"/>
      <c r="AED59" s="85"/>
      <c r="AEE59" s="85"/>
      <c r="AEF59" s="85"/>
      <c r="AEG59" s="85"/>
      <c r="AEH59" s="85"/>
      <c r="AEI59" s="85"/>
      <c r="AEJ59" s="85"/>
      <c r="AEK59" s="85"/>
      <c r="AEL59" s="85"/>
      <c r="AEM59" s="85"/>
      <c r="AEN59" s="85"/>
      <c r="AEO59" s="85"/>
      <c r="AEP59" s="85"/>
      <c r="AEQ59" s="85"/>
      <c r="AER59" s="85"/>
      <c r="AES59" s="85"/>
      <c r="AET59" s="85"/>
      <c r="AEU59" s="85"/>
      <c r="AEV59" s="85"/>
      <c r="AEW59" s="85"/>
      <c r="AEX59" s="85"/>
      <c r="AEY59" s="85"/>
      <c r="AEZ59" s="85"/>
      <c r="AFA59" s="85"/>
      <c r="AFB59" s="85"/>
      <c r="AFC59" s="85"/>
      <c r="AFD59" s="85"/>
      <c r="AFE59" s="85"/>
      <c r="AFF59" s="85"/>
      <c r="AFG59" s="85"/>
      <c r="AFH59" s="85"/>
      <c r="AFI59" s="85"/>
      <c r="AFJ59" s="85"/>
      <c r="AFK59" s="85"/>
      <c r="AFL59" s="85"/>
      <c r="AFM59" s="85"/>
      <c r="AFN59" s="85"/>
      <c r="AFO59" s="85"/>
      <c r="AFP59" s="85"/>
      <c r="AFQ59" s="85"/>
      <c r="AFR59" s="85"/>
      <c r="AFS59" s="85"/>
      <c r="AFT59" s="85"/>
      <c r="AFU59" s="85"/>
      <c r="AFV59" s="85"/>
      <c r="AFW59" s="85"/>
      <c r="AFX59" s="85"/>
      <c r="AFY59" s="85"/>
      <c r="AFZ59" s="85"/>
      <c r="AGA59" s="85"/>
      <c r="AGB59" s="85"/>
      <c r="AGC59" s="85"/>
      <c r="AGD59" s="85"/>
      <c r="AGE59" s="85"/>
      <c r="AGF59" s="85"/>
      <c r="AGG59" s="85"/>
      <c r="AGH59" s="85"/>
      <c r="AGI59" s="85"/>
      <c r="AGJ59" s="85"/>
      <c r="AGK59" s="85"/>
      <c r="AGL59" s="85"/>
      <c r="AGM59" s="85"/>
      <c r="AGN59" s="85"/>
      <c r="AGO59" s="85"/>
      <c r="AGP59" s="85"/>
      <c r="AGQ59" s="85"/>
      <c r="AGR59" s="85"/>
      <c r="AGS59" s="85"/>
      <c r="AGT59" s="85"/>
      <c r="AGU59" s="85"/>
      <c r="AGV59" s="85"/>
      <c r="AGW59" s="85"/>
      <c r="AGX59" s="85"/>
      <c r="AGY59" s="85"/>
      <c r="AGZ59" s="85"/>
      <c r="AHA59" s="85"/>
      <c r="AHB59" s="85"/>
      <c r="AHC59" s="85"/>
      <c r="AHD59" s="85"/>
      <c r="AHE59" s="85"/>
      <c r="AHF59" s="85"/>
      <c r="AHG59" s="85"/>
      <c r="AHH59" s="85"/>
      <c r="AHI59" s="85"/>
      <c r="AHJ59" s="85"/>
      <c r="AHK59" s="85"/>
      <c r="AHL59" s="85"/>
      <c r="AHM59" s="85"/>
      <c r="AHN59" s="85"/>
      <c r="AHO59" s="85"/>
      <c r="AHP59" s="85"/>
      <c r="AHQ59" s="85"/>
      <c r="AHR59" s="85"/>
      <c r="AHS59" s="85"/>
      <c r="AHT59" s="85"/>
      <c r="AHU59" s="85"/>
      <c r="AHV59" s="85"/>
      <c r="AHW59" s="85"/>
      <c r="AHX59" s="85"/>
      <c r="AHY59" s="85"/>
      <c r="AHZ59" s="85"/>
      <c r="AIA59" s="85"/>
      <c r="AIB59" s="85"/>
      <c r="AIC59" s="85"/>
      <c r="AID59" s="85"/>
      <c r="AIE59" s="85"/>
      <c r="AIF59" s="85"/>
      <c r="AIG59" s="85"/>
      <c r="AIH59" s="85"/>
      <c r="AII59" s="85"/>
      <c r="AIJ59" s="85"/>
      <c r="AIK59" s="85"/>
      <c r="AIL59" s="85"/>
      <c r="AIM59" s="85"/>
      <c r="AIN59" s="85"/>
      <c r="AIO59" s="85"/>
      <c r="AIP59" s="85"/>
      <c r="AIQ59" s="85"/>
      <c r="AIR59" s="85"/>
      <c r="AIS59" s="85"/>
      <c r="AIT59" s="85"/>
      <c r="AIU59" s="85"/>
      <c r="AIV59" s="85"/>
      <c r="AIW59" s="85"/>
      <c r="AIX59" s="85"/>
      <c r="AIY59" s="85"/>
      <c r="AIZ59" s="85"/>
      <c r="AJA59" s="85"/>
      <c r="AJB59" s="85"/>
      <c r="AJC59" s="85"/>
      <c r="AJD59" s="85"/>
      <c r="AJE59" s="85"/>
      <c r="AJF59" s="85"/>
      <c r="AJG59" s="85"/>
      <c r="AJH59" s="85"/>
      <c r="AJI59" s="85"/>
      <c r="AJJ59" s="85"/>
      <c r="AJK59" s="85"/>
      <c r="AJL59" s="85"/>
      <c r="AJM59" s="85"/>
      <c r="AJN59" s="85"/>
      <c r="AJO59" s="85"/>
      <c r="AJP59" s="85"/>
      <c r="AJQ59" s="85"/>
      <c r="AJR59" s="85"/>
      <c r="AJS59" s="85"/>
      <c r="AJT59" s="85"/>
      <c r="AJU59" s="85"/>
      <c r="AJV59" s="85"/>
      <c r="AJW59" s="85"/>
      <c r="AJX59" s="85"/>
      <c r="AJY59" s="85"/>
      <c r="AJZ59" s="85"/>
      <c r="AKA59" s="85"/>
      <c r="AKB59" s="85"/>
      <c r="AKC59" s="85"/>
      <c r="AKD59" s="85"/>
      <c r="AKE59" s="85"/>
      <c r="AKF59" s="85"/>
      <c r="AKG59" s="85"/>
      <c r="AKH59" s="85"/>
      <c r="AKI59" s="85"/>
      <c r="AKJ59" s="85"/>
      <c r="AKK59" s="85"/>
      <c r="AKL59" s="85"/>
      <c r="AKM59" s="85"/>
      <c r="AKN59" s="85"/>
      <c r="AKO59" s="85"/>
      <c r="AKP59" s="85"/>
      <c r="AKQ59" s="85"/>
      <c r="AKR59" s="85"/>
      <c r="AKS59" s="85"/>
      <c r="AKT59" s="85"/>
      <c r="AKU59" s="85"/>
      <c r="AKV59" s="85"/>
      <c r="AKW59" s="85"/>
      <c r="AKX59" s="85"/>
      <c r="AKY59" s="85"/>
      <c r="AKZ59" s="85"/>
      <c r="ALA59" s="85"/>
      <c r="ALB59" s="85"/>
      <c r="ALC59" s="85"/>
      <c r="ALD59" s="85"/>
      <c r="ALE59" s="85"/>
      <c r="ALF59" s="85"/>
      <c r="ALG59" s="85"/>
      <c r="ALH59" s="85"/>
      <c r="ALI59" s="85"/>
      <c r="ALJ59" s="85"/>
      <c r="ALK59" s="85"/>
      <c r="ALL59" s="85"/>
      <c r="ALM59" s="85"/>
      <c r="ALN59" s="85"/>
      <c r="ALO59" s="85"/>
      <c r="ALP59" s="85"/>
      <c r="ALQ59" s="85"/>
      <c r="ALR59" s="85"/>
      <c r="ALS59" s="85"/>
      <c r="ALT59" s="85"/>
      <c r="ALU59" s="85"/>
      <c r="ALV59" s="85"/>
      <c r="ALW59" s="85"/>
      <c r="ALX59" s="85"/>
      <c r="ALY59" s="85"/>
      <c r="ALZ59" s="85"/>
      <c r="AMA59" s="85"/>
      <c r="AMB59" s="85"/>
      <c r="AMC59" s="85"/>
      <c r="AMD59" s="85"/>
      <c r="AME59" s="85"/>
      <c r="AMF59" s="85"/>
      <c r="AMG59" s="85"/>
      <c r="AMH59" s="85"/>
      <c r="AMI59" s="85"/>
      <c r="AMJ59" s="85"/>
      <c r="AMK59" s="85"/>
      <c r="AML59" s="85"/>
      <c r="AMM59" s="85"/>
    </row>
    <row r="60" spans="1:1027" s="2" customFormat="1" ht="50.1" customHeight="1">
      <c r="A60" s="23"/>
      <c r="B60" s="102" t="s">
        <v>67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56">
        <f>P58-P59</f>
        <v>6482.84</v>
      </c>
      <c r="Q60" s="62"/>
      <c r="R60" s="15"/>
      <c r="S60" s="15"/>
      <c r="T60" s="15"/>
      <c r="U60" s="15"/>
      <c r="V60" s="15"/>
      <c r="W60" s="15"/>
      <c r="X60" s="15"/>
      <c r="Y60" s="69"/>
      <c r="Z60" s="69"/>
      <c r="AA60" s="15"/>
      <c r="AB60" s="23"/>
      <c r="AC60" s="15"/>
      <c r="AD60" s="15"/>
      <c r="AE60" s="15"/>
      <c r="AF60" s="15"/>
      <c r="AG60" s="31"/>
      <c r="AH60" s="54"/>
      <c r="AI60" s="94"/>
      <c r="AJ60" s="94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  <c r="IU60" s="85"/>
      <c r="IV60" s="85"/>
      <c r="IW60" s="85"/>
      <c r="IX60" s="85"/>
      <c r="IY60" s="85"/>
      <c r="IZ60" s="85"/>
      <c r="JA60" s="85"/>
      <c r="JB60" s="85"/>
      <c r="JC60" s="85"/>
      <c r="JD60" s="85"/>
      <c r="JE60" s="85"/>
      <c r="JF60" s="85"/>
      <c r="JG60" s="85"/>
      <c r="JH60" s="85"/>
      <c r="JI60" s="85"/>
      <c r="JJ60" s="85"/>
      <c r="JK60" s="85"/>
      <c r="JL60" s="85"/>
      <c r="JM60" s="85"/>
      <c r="JN60" s="85"/>
      <c r="JO60" s="85"/>
      <c r="JP60" s="85"/>
      <c r="JQ60" s="85"/>
      <c r="JR60" s="85"/>
      <c r="JS60" s="85"/>
      <c r="JT60" s="85"/>
      <c r="JU60" s="85"/>
      <c r="JV60" s="85"/>
      <c r="JW60" s="85"/>
      <c r="JX60" s="85"/>
      <c r="JY60" s="85"/>
      <c r="JZ60" s="85"/>
      <c r="KA60" s="85"/>
      <c r="KB60" s="85"/>
      <c r="KC60" s="85"/>
      <c r="KD60" s="85"/>
      <c r="KE60" s="85"/>
      <c r="KF60" s="85"/>
      <c r="KG60" s="85"/>
      <c r="KH60" s="85"/>
      <c r="KI60" s="85"/>
      <c r="KJ60" s="85"/>
      <c r="KK60" s="85"/>
      <c r="KL60" s="85"/>
      <c r="KM60" s="85"/>
      <c r="KN60" s="85"/>
      <c r="KO60" s="85"/>
      <c r="KP60" s="85"/>
      <c r="KQ60" s="85"/>
      <c r="KR60" s="85"/>
      <c r="KS60" s="85"/>
      <c r="KT60" s="85"/>
      <c r="KU60" s="85"/>
      <c r="KV60" s="85"/>
      <c r="KW60" s="85"/>
      <c r="KX60" s="85"/>
      <c r="KY60" s="85"/>
      <c r="KZ60" s="85"/>
      <c r="LA60" s="85"/>
      <c r="LB60" s="85"/>
      <c r="LC60" s="85"/>
      <c r="LD60" s="85"/>
      <c r="LE60" s="85"/>
      <c r="LF60" s="85"/>
      <c r="LG60" s="85"/>
      <c r="LH60" s="85"/>
      <c r="LI60" s="85"/>
      <c r="LJ60" s="85"/>
      <c r="LK60" s="85"/>
      <c r="LL60" s="85"/>
      <c r="LM60" s="85"/>
      <c r="LN60" s="85"/>
      <c r="LO60" s="85"/>
      <c r="LP60" s="85"/>
      <c r="LQ60" s="85"/>
      <c r="LR60" s="85"/>
      <c r="LS60" s="85"/>
      <c r="LT60" s="85"/>
      <c r="LU60" s="85"/>
      <c r="LV60" s="85"/>
      <c r="LW60" s="85"/>
      <c r="LX60" s="85"/>
      <c r="LY60" s="85"/>
      <c r="LZ60" s="85"/>
      <c r="MA60" s="85"/>
      <c r="MB60" s="85"/>
      <c r="MC60" s="85"/>
      <c r="MD60" s="85"/>
      <c r="ME60" s="85"/>
      <c r="MF60" s="85"/>
      <c r="MG60" s="85"/>
      <c r="MH60" s="85"/>
      <c r="MI60" s="85"/>
      <c r="MJ60" s="85"/>
      <c r="MK60" s="85"/>
      <c r="ML60" s="85"/>
      <c r="MM60" s="85"/>
      <c r="MN60" s="85"/>
      <c r="MO60" s="85"/>
      <c r="MP60" s="85"/>
      <c r="MQ60" s="85"/>
      <c r="MR60" s="85"/>
      <c r="MS60" s="85"/>
      <c r="MT60" s="85"/>
      <c r="MU60" s="85"/>
      <c r="MV60" s="85"/>
      <c r="MW60" s="85"/>
      <c r="MX60" s="85"/>
      <c r="MY60" s="85"/>
      <c r="MZ60" s="85"/>
      <c r="NA60" s="85"/>
      <c r="NB60" s="85"/>
      <c r="NC60" s="85"/>
      <c r="ND60" s="85"/>
      <c r="NE60" s="85"/>
      <c r="NF60" s="85"/>
      <c r="NG60" s="85"/>
      <c r="NH60" s="85"/>
      <c r="NI60" s="85"/>
      <c r="NJ60" s="85"/>
      <c r="NK60" s="85"/>
      <c r="NL60" s="85"/>
      <c r="NM60" s="85"/>
      <c r="NN60" s="85"/>
      <c r="NO60" s="85"/>
      <c r="NP60" s="85"/>
      <c r="NQ60" s="85"/>
      <c r="NR60" s="85"/>
      <c r="NS60" s="85"/>
      <c r="NT60" s="85"/>
      <c r="NU60" s="85"/>
      <c r="NV60" s="85"/>
      <c r="NW60" s="85"/>
      <c r="NX60" s="85"/>
      <c r="NY60" s="85"/>
      <c r="NZ60" s="85"/>
      <c r="OA60" s="85"/>
      <c r="OB60" s="85"/>
      <c r="OC60" s="85"/>
      <c r="OD60" s="85"/>
      <c r="OE60" s="85"/>
      <c r="OF60" s="85"/>
      <c r="OG60" s="85"/>
      <c r="OH60" s="85"/>
      <c r="OI60" s="85"/>
      <c r="OJ60" s="85"/>
      <c r="OK60" s="85"/>
      <c r="OL60" s="85"/>
      <c r="OM60" s="85"/>
      <c r="ON60" s="85"/>
      <c r="OO60" s="85"/>
      <c r="OP60" s="85"/>
      <c r="OQ60" s="85"/>
      <c r="OR60" s="85"/>
      <c r="OS60" s="85"/>
      <c r="OT60" s="85"/>
      <c r="OU60" s="85"/>
      <c r="OV60" s="85"/>
      <c r="OW60" s="85"/>
      <c r="OX60" s="85"/>
      <c r="OY60" s="85"/>
      <c r="OZ60" s="85"/>
      <c r="PA60" s="85"/>
      <c r="PB60" s="85"/>
      <c r="PC60" s="85"/>
      <c r="PD60" s="85"/>
      <c r="PE60" s="85"/>
      <c r="PF60" s="85"/>
      <c r="PG60" s="85"/>
      <c r="PH60" s="85"/>
      <c r="PI60" s="85"/>
      <c r="PJ60" s="85"/>
      <c r="PK60" s="85"/>
      <c r="PL60" s="85"/>
      <c r="PM60" s="85"/>
      <c r="PN60" s="85"/>
      <c r="PO60" s="85"/>
      <c r="PP60" s="85"/>
      <c r="PQ60" s="85"/>
      <c r="PR60" s="85"/>
      <c r="PS60" s="85"/>
      <c r="PT60" s="85"/>
      <c r="PU60" s="85"/>
      <c r="PV60" s="85"/>
      <c r="PW60" s="85"/>
      <c r="PX60" s="85"/>
      <c r="PY60" s="85"/>
      <c r="PZ60" s="85"/>
      <c r="QA60" s="85"/>
      <c r="QB60" s="85"/>
      <c r="QC60" s="85"/>
      <c r="QD60" s="85"/>
      <c r="QE60" s="85"/>
      <c r="QF60" s="85"/>
      <c r="QG60" s="85"/>
      <c r="QH60" s="85"/>
      <c r="QI60" s="85"/>
      <c r="QJ60" s="85"/>
      <c r="QK60" s="85"/>
      <c r="QL60" s="85"/>
      <c r="QM60" s="85"/>
      <c r="QN60" s="85"/>
      <c r="QO60" s="85"/>
      <c r="QP60" s="85"/>
      <c r="QQ60" s="85"/>
      <c r="QR60" s="85"/>
      <c r="QS60" s="85"/>
      <c r="QT60" s="85"/>
      <c r="QU60" s="85"/>
      <c r="QV60" s="85"/>
      <c r="QW60" s="85"/>
      <c r="QX60" s="85"/>
      <c r="QY60" s="85"/>
      <c r="QZ60" s="85"/>
      <c r="RA60" s="85"/>
      <c r="RB60" s="85"/>
      <c r="RC60" s="85"/>
      <c r="RD60" s="85"/>
      <c r="RE60" s="85"/>
      <c r="RF60" s="85"/>
      <c r="RG60" s="85"/>
      <c r="RH60" s="85"/>
      <c r="RI60" s="85"/>
      <c r="RJ60" s="85"/>
      <c r="RK60" s="85"/>
      <c r="RL60" s="85"/>
      <c r="RM60" s="85"/>
      <c r="RN60" s="85"/>
      <c r="RO60" s="85"/>
      <c r="RP60" s="85"/>
      <c r="RQ60" s="85"/>
      <c r="RR60" s="85"/>
      <c r="RS60" s="85"/>
      <c r="RT60" s="85"/>
      <c r="RU60" s="85"/>
      <c r="RV60" s="85"/>
      <c r="RW60" s="85"/>
      <c r="RX60" s="85"/>
      <c r="RY60" s="85"/>
      <c r="RZ60" s="85"/>
      <c r="SA60" s="85"/>
      <c r="SB60" s="85"/>
      <c r="SC60" s="85"/>
      <c r="SD60" s="85"/>
      <c r="SE60" s="85"/>
      <c r="SF60" s="85"/>
      <c r="SG60" s="85"/>
      <c r="SH60" s="85"/>
      <c r="SI60" s="85"/>
      <c r="SJ60" s="85"/>
      <c r="SK60" s="85"/>
      <c r="SL60" s="85"/>
      <c r="SM60" s="85"/>
      <c r="SN60" s="85"/>
      <c r="SO60" s="85"/>
      <c r="SP60" s="85"/>
      <c r="SQ60" s="85"/>
      <c r="SR60" s="85"/>
      <c r="SS60" s="85"/>
      <c r="ST60" s="85"/>
      <c r="SU60" s="85"/>
      <c r="SV60" s="85"/>
      <c r="SW60" s="85"/>
      <c r="SX60" s="85"/>
      <c r="SY60" s="85"/>
      <c r="SZ60" s="85"/>
      <c r="TA60" s="85"/>
      <c r="TB60" s="85"/>
      <c r="TC60" s="85"/>
      <c r="TD60" s="85"/>
      <c r="TE60" s="85"/>
      <c r="TF60" s="85"/>
      <c r="TG60" s="85"/>
      <c r="TH60" s="85"/>
      <c r="TI60" s="85"/>
      <c r="TJ60" s="85"/>
      <c r="TK60" s="85"/>
      <c r="TL60" s="85"/>
      <c r="TM60" s="85"/>
      <c r="TN60" s="85"/>
      <c r="TO60" s="85"/>
      <c r="TP60" s="85"/>
      <c r="TQ60" s="85"/>
      <c r="TR60" s="85"/>
      <c r="TS60" s="85"/>
      <c r="TT60" s="85"/>
      <c r="TU60" s="85"/>
      <c r="TV60" s="85"/>
      <c r="TW60" s="85"/>
      <c r="TX60" s="85"/>
      <c r="TY60" s="85"/>
      <c r="TZ60" s="85"/>
      <c r="UA60" s="85"/>
      <c r="UB60" s="85"/>
      <c r="UC60" s="85"/>
      <c r="UD60" s="85"/>
      <c r="UE60" s="85"/>
      <c r="UF60" s="85"/>
      <c r="UG60" s="85"/>
      <c r="UH60" s="85"/>
      <c r="UI60" s="85"/>
      <c r="UJ60" s="85"/>
      <c r="UK60" s="85"/>
      <c r="UL60" s="85"/>
      <c r="UM60" s="85"/>
      <c r="UN60" s="85"/>
      <c r="UO60" s="85"/>
      <c r="UP60" s="85"/>
      <c r="UQ60" s="85"/>
      <c r="UR60" s="85"/>
      <c r="US60" s="85"/>
      <c r="UT60" s="85"/>
      <c r="UU60" s="85"/>
      <c r="UV60" s="85"/>
      <c r="UW60" s="85"/>
      <c r="UX60" s="85"/>
      <c r="UY60" s="85"/>
      <c r="UZ60" s="85"/>
      <c r="VA60" s="85"/>
      <c r="VB60" s="85"/>
      <c r="VC60" s="85"/>
      <c r="VD60" s="85"/>
      <c r="VE60" s="85"/>
      <c r="VF60" s="85"/>
      <c r="VG60" s="85"/>
      <c r="VH60" s="85"/>
      <c r="VI60" s="85"/>
      <c r="VJ60" s="85"/>
      <c r="VK60" s="85"/>
      <c r="VL60" s="85"/>
      <c r="VM60" s="85"/>
      <c r="VN60" s="85"/>
      <c r="VO60" s="85"/>
      <c r="VP60" s="85"/>
      <c r="VQ60" s="85"/>
      <c r="VR60" s="85"/>
      <c r="VS60" s="85"/>
      <c r="VT60" s="85"/>
      <c r="VU60" s="85"/>
      <c r="VV60" s="85"/>
      <c r="VW60" s="85"/>
      <c r="VX60" s="85"/>
      <c r="VY60" s="85"/>
      <c r="VZ60" s="85"/>
      <c r="WA60" s="85"/>
      <c r="WB60" s="85"/>
      <c r="WC60" s="85"/>
      <c r="WD60" s="85"/>
      <c r="WE60" s="85"/>
      <c r="WF60" s="85"/>
      <c r="WG60" s="85"/>
      <c r="WH60" s="85"/>
      <c r="WI60" s="85"/>
      <c r="WJ60" s="85"/>
      <c r="WK60" s="85"/>
      <c r="WL60" s="85"/>
      <c r="WM60" s="85"/>
      <c r="WN60" s="85"/>
      <c r="WO60" s="85"/>
      <c r="WP60" s="85"/>
      <c r="WQ60" s="85"/>
      <c r="WR60" s="85"/>
      <c r="WS60" s="85"/>
      <c r="WT60" s="85"/>
      <c r="WU60" s="85"/>
      <c r="WV60" s="85"/>
      <c r="WW60" s="85"/>
      <c r="WX60" s="85"/>
      <c r="WY60" s="85"/>
      <c r="WZ60" s="85"/>
      <c r="XA60" s="85"/>
      <c r="XB60" s="85"/>
      <c r="XC60" s="85"/>
      <c r="XD60" s="85"/>
      <c r="XE60" s="85"/>
      <c r="XF60" s="85"/>
      <c r="XG60" s="85"/>
      <c r="XH60" s="85"/>
      <c r="XI60" s="85"/>
      <c r="XJ60" s="85"/>
      <c r="XK60" s="85"/>
      <c r="XL60" s="85"/>
      <c r="XM60" s="85"/>
      <c r="XN60" s="85"/>
      <c r="XO60" s="85"/>
      <c r="XP60" s="85"/>
      <c r="XQ60" s="85"/>
      <c r="XR60" s="85"/>
      <c r="XS60" s="85"/>
      <c r="XT60" s="85"/>
      <c r="XU60" s="85"/>
      <c r="XV60" s="85"/>
      <c r="XW60" s="85"/>
      <c r="XX60" s="85"/>
      <c r="XY60" s="85"/>
      <c r="XZ60" s="85"/>
      <c r="YA60" s="85"/>
      <c r="YB60" s="85"/>
      <c r="YC60" s="85"/>
      <c r="YD60" s="85"/>
      <c r="YE60" s="85"/>
      <c r="YF60" s="85"/>
      <c r="YG60" s="85"/>
      <c r="YH60" s="85"/>
      <c r="YI60" s="85"/>
      <c r="YJ60" s="85"/>
      <c r="YK60" s="85"/>
      <c r="YL60" s="85"/>
      <c r="YM60" s="85"/>
      <c r="YN60" s="85"/>
      <c r="YO60" s="85"/>
      <c r="YP60" s="85"/>
      <c r="YQ60" s="85"/>
      <c r="YR60" s="85"/>
      <c r="YS60" s="85"/>
      <c r="YT60" s="85"/>
      <c r="YU60" s="85"/>
      <c r="YV60" s="85"/>
      <c r="YW60" s="85"/>
      <c r="YX60" s="85"/>
      <c r="YY60" s="85"/>
      <c r="YZ60" s="85"/>
      <c r="ZA60" s="85"/>
      <c r="ZB60" s="85"/>
      <c r="ZC60" s="85"/>
      <c r="ZD60" s="85"/>
      <c r="ZE60" s="85"/>
      <c r="ZF60" s="85"/>
      <c r="ZG60" s="85"/>
      <c r="ZH60" s="85"/>
      <c r="ZI60" s="85"/>
      <c r="ZJ60" s="85"/>
      <c r="ZK60" s="85"/>
      <c r="ZL60" s="85"/>
      <c r="ZM60" s="85"/>
      <c r="ZN60" s="85"/>
      <c r="ZO60" s="85"/>
      <c r="ZP60" s="85"/>
      <c r="ZQ60" s="85"/>
      <c r="ZR60" s="85"/>
      <c r="ZS60" s="85"/>
      <c r="ZT60" s="85"/>
      <c r="ZU60" s="85"/>
      <c r="ZV60" s="85"/>
      <c r="ZW60" s="85"/>
      <c r="ZX60" s="85"/>
      <c r="ZY60" s="85"/>
      <c r="ZZ60" s="85"/>
      <c r="AAA60" s="85"/>
      <c r="AAB60" s="85"/>
      <c r="AAC60" s="85"/>
      <c r="AAD60" s="85"/>
      <c r="AAE60" s="85"/>
      <c r="AAF60" s="85"/>
      <c r="AAG60" s="85"/>
      <c r="AAH60" s="85"/>
      <c r="AAI60" s="85"/>
      <c r="AAJ60" s="85"/>
      <c r="AAK60" s="85"/>
      <c r="AAL60" s="85"/>
      <c r="AAM60" s="85"/>
      <c r="AAN60" s="85"/>
      <c r="AAO60" s="85"/>
      <c r="AAP60" s="85"/>
      <c r="AAQ60" s="85"/>
      <c r="AAR60" s="85"/>
      <c r="AAS60" s="85"/>
      <c r="AAT60" s="85"/>
      <c r="AAU60" s="85"/>
      <c r="AAV60" s="85"/>
      <c r="AAW60" s="85"/>
      <c r="AAX60" s="85"/>
      <c r="AAY60" s="85"/>
      <c r="AAZ60" s="85"/>
      <c r="ABA60" s="85"/>
      <c r="ABB60" s="85"/>
      <c r="ABC60" s="85"/>
      <c r="ABD60" s="85"/>
      <c r="ABE60" s="85"/>
      <c r="ABF60" s="85"/>
      <c r="ABG60" s="85"/>
      <c r="ABH60" s="85"/>
      <c r="ABI60" s="85"/>
      <c r="ABJ60" s="85"/>
      <c r="ABK60" s="85"/>
      <c r="ABL60" s="85"/>
      <c r="ABM60" s="85"/>
      <c r="ABN60" s="85"/>
      <c r="ABO60" s="85"/>
      <c r="ABP60" s="85"/>
      <c r="ABQ60" s="85"/>
      <c r="ABR60" s="85"/>
      <c r="ABS60" s="85"/>
      <c r="ABT60" s="85"/>
      <c r="ABU60" s="85"/>
      <c r="ABV60" s="85"/>
      <c r="ABW60" s="85"/>
      <c r="ABX60" s="85"/>
      <c r="ABY60" s="85"/>
      <c r="ABZ60" s="85"/>
      <c r="ACA60" s="85"/>
      <c r="ACB60" s="85"/>
      <c r="ACC60" s="85"/>
      <c r="ACD60" s="85"/>
      <c r="ACE60" s="85"/>
      <c r="ACF60" s="85"/>
      <c r="ACG60" s="85"/>
      <c r="ACH60" s="85"/>
      <c r="ACI60" s="85"/>
      <c r="ACJ60" s="85"/>
      <c r="ACK60" s="85"/>
      <c r="ACL60" s="85"/>
      <c r="ACM60" s="85"/>
      <c r="ACN60" s="85"/>
      <c r="ACO60" s="85"/>
      <c r="ACP60" s="85"/>
      <c r="ACQ60" s="85"/>
      <c r="ACR60" s="85"/>
      <c r="ACS60" s="85"/>
      <c r="ACT60" s="85"/>
      <c r="ACU60" s="85"/>
      <c r="ACV60" s="85"/>
      <c r="ACW60" s="85"/>
      <c r="ACX60" s="85"/>
      <c r="ACY60" s="85"/>
      <c r="ACZ60" s="85"/>
      <c r="ADA60" s="85"/>
      <c r="ADB60" s="85"/>
      <c r="ADC60" s="85"/>
      <c r="ADD60" s="85"/>
      <c r="ADE60" s="85"/>
      <c r="ADF60" s="85"/>
      <c r="ADG60" s="85"/>
      <c r="ADH60" s="85"/>
      <c r="ADI60" s="85"/>
      <c r="ADJ60" s="85"/>
      <c r="ADK60" s="85"/>
      <c r="ADL60" s="85"/>
      <c r="ADM60" s="85"/>
      <c r="ADN60" s="85"/>
      <c r="ADO60" s="85"/>
      <c r="ADP60" s="85"/>
      <c r="ADQ60" s="85"/>
      <c r="ADR60" s="85"/>
      <c r="ADS60" s="85"/>
      <c r="ADT60" s="85"/>
      <c r="ADU60" s="85"/>
      <c r="ADV60" s="85"/>
      <c r="ADW60" s="85"/>
      <c r="ADX60" s="85"/>
      <c r="ADY60" s="85"/>
      <c r="ADZ60" s="85"/>
      <c r="AEA60" s="85"/>
      <c r="AEB60" s="85"/>
      <c r="AEC60" s="85"/>
      <c r="AED60" s="85"/>
      <c r="AEE60" s="85"/>
      <c r="AEF60" s="85"/>
      <c r="AEG60" s="85"/>
      <c r="AEH60" s="85"/>
      <c r="AEI60" s="85"/>
      <c r="AEJ60" s="85"/>
      <c r="AEK60" s="85"/>
      <c r="AEL60" s="85"/>
      <c r="AEM60" s="85"/>
      <c r="AEN60" s="85"/>
      <c r="AEO60" s="85"/>
      <c r="AEP60" s="85"/>
      <c r="AEQ60" s="85"/>
      <c r="AER60" s="85"/>
      <c r="AES60" s="85"/>
      <c r="AET60" s="85"/>
      <c r="AEU60" s="85"/>
      <c r="AEV60" s="85"/>
      <c r="AEW60" s="85"/>
      <c r="AEX60" s="85"/>
      <c r="AEY60" s="85"/>
      <c r="AEZ60" s="85"/>
      <c r="AFA60" s="85"/>
      <c r="AFB60" s="85"/>
      <c r="AFC60" s="85"/>
      <c r="AFD60" s="85"/>
      <c r="AFE60" s="85"/>
      <c r="AFF60" s="85"/>
      <c r="AFG60" s="85"/>
      <c r="AFH60" s="85"/>
      <c r="AFI60" s="85"/>
      <c r="AFJ60" s="85"/>
      <c r="AFK60" s="85"/>
      <c r="AFL60" s="85"/>
      <c r="AFM60" s="85"/>
      <c r="AFN60" s="85"/>
      <c r="AFO60" s="85"/>
      <c r="AFP60" s="85"/>
      <c r="AFQ60" s="85"/>
      <c r="AFR60" s="85"/>
      <c r="AFS60" s="85"/>
      <c r="AFT60" s="85"/>
      <c r="AFU60" s="85"/>
      <c r="AFV60" s="85"/>
      <c r="AFW60" s="85"/>
      <c r="AFX60" s="85"/>
      <c r="AFY60" s="85"/>
      <c r="AFZ60" s="85"/>
      <c r="AGA60" s="85"/>
      <c r="AGB60" s="85"/>
      <c r="AGC60" s="85"/>
      <c r="AGD60" s="85"/>
      <c r="AGE60" s="85"/>
      <c r="AGF60" s="85"/>
      <c r="AGG60" s="85"/>
      <c r="AGH60" s="85"/>
      <c r="AGI60" s="85"/>
      <c r="AGJ60" s="85"/>
      <c r="AGK60" s="85"/>
      <c r="AGL60" s="85"/>
      <c r="AGM60" s="85"/>
      <c r="AGN60" s="85"/>
      <c r="AGO60" s="85"/>
      <c r="AGP60" s="85"/>
      <c r="AGQ60" s="85"/>
      <c r="AGR60" s="85"/>
      <c r="AGS60" s="85"/>
      <c r="AGT60" s="85"/>
      <c r="AGU60" s="85"/>
      <c r="AGV60" s="85"/>
      <c r="AGW60" s="85"/>
      <c r="AGX60" s="85"/>
      <c r="AGY60" s="85"/>
      <c r="AGZ60" s="85"/>
      <c r="AHA60" s="85"/>
      <c r="AHB60" s="85"/>
      <c r="AHC60" s="85"/>
      <c r="AHD60" s="85"/>
      <c r="AHE60" s="85"/>
      <c r="AHF60" s="85"/>
      <c r="AHG60" s="85"/>
      <c r="AHH60" s="85"/>
      <c r="AHI60" s="85"/>
      <c r="AHJ60" s="85"/>
      <c r="AHK60" s="85"/>
      <c r="AHL60" s="85"/>
      <c r="AHM60" s="85"/>
      <c r="AHN60" s="85"/>
      <c r="AHO60" s="85"/>
      <c r="AHP60" s="85"/>
      <c r="AHQ60" s="85"/>
      <c r="AHR60" s="85"/>
      <c r="AHS60" s="85"/>
      <c r="AHT60" s="85"/>
      <c r="AHU60" s="85"/>
      <c r="AHV60" s="85"/>
      <c r="AHW60" s="85"/>
      <c r="AHX60" s="85"/>
      <c r="AHY60" s="85"/>
      <c r="AHZ60" s="85"/>
      <c r="AIA60" s="85"/>
      <c r="AIB60" s="85"/>
      <c r="AIC60" s="85"/>
      <c r="AID60" s="85"/>
      <c r="AIE60" s="85"/>
      <c r="AIF60" s="85"/>
      <c r="AIG60" s="85"/>
      <c r="AIH60" s="85"/>
      <c r="AII60" s="85"/>
      <c r="AIJ60" s="85"/>
      <c r="AIK60" s="85"/>
      <c r="AIL60" s="85"/>
      <c r="AIM60" s="85"/>
      <c r="AIN60" s="85"/>
      <c r="AIO60" s="85"/>
      <c r="AIP60" s="85"/>
      <c r="AIQ60" s="85"/>
      <c r="AIR60" s="85"/>
      <c r="AIS60" s="85"/>
      <c r="AIT60" s="85"/>
      <c r="AIU60" s="85"/>
      <c r="AIV60" s="85"/>
      <c r="AIW60" s="85"/>
      <c r="AIX60" s="85"/>
      <c r="AIY60" s="85"/>
      <c r="AIZ60" s="85"/>
      <c r="AJA60" s="85"/>
      <c r="AJB60" s="85"/>
      <c r="AJC60" s="85"/>
      <c r="AJD60" s="85"/>
      <c r="AJE60" s="85"/>
      <c r="AJF60" s="85"/>
      <c r="AJG60" s="85"/>
      <c r="AJH60" s="85"/>
      <c r="AJI60" s="85"/>
      <c r="AJJ60" s="85"/>
      <c r="AJK60" s="85"/>
      <c r="AJL60" s="85"/>
      <c r="AJM60" s="85"/>
      <c r="AJN60" s="85"/>
      <c r="AJO60" s="85"/>
      <c r="AJP60" s="85"/>
      <c r="AJQ60" s="85"/>
      <c r="AJR60" s="85"/>
      <c r="AJS60" s="85"/>
      <c r="AJT60" s="85"/>
      <c r="AJU60" s="85"/>
      <c r="AJV60" s="85"/>
      <c r="AJW60" s="85"/>
      <c r="AJX60" s="85"/>
      <c r="AJY60" s="85"/>
      <c r="AJZ60" s="85"/>
      <c r="AKA60" s="85"/>
      <c r="AKB60" s="85"/>
      <c r="AKC60" s="85"/>
      <c r="AKD60" s="85"/>
      <c r="AKE60" s="85"/>
      <c r="AKF60" s="85"/>
      <c r="AKG60" s="85"/>
      <c r="AKH60" s="85"/>
      <c r="AKI60" s="85"/>
      <c r="AKJ60" s="85"/>
      <c r="AKK60" s="85"/>
      <c r="AKL60" s="85"/>
      <c r="AKM60" s="85"/>
      <c r="AKN60" s="85"/>
      <c r="AKO60" s="85"/>
      <c r="AKP60" s="85"/>
      <c r="AKQ60" s="85"/>
      <c r="AKR60" s="85"/>
      <c r="AKS60" s="85"/>
      <c r="AKT60" s="85"/>
      <c r="AKU60" s="85"/>
      <c r="AKV60" s="85"/>
      <c r="AKW60" s="85"/>
      <c r="AKX60" s="85"/>
      <c r="AKY60" s="85"/>
      <c r="AKZ60" s="85"/>
      <c r="ALA60" s="85"/>
      <c r="ALB60" s="85"/>
      <c r="ALC60" s="85"/>
      <c r="ALD60" s="85"/>
      <c r="ALE60" s="85"/>
      <c r="ALF60" s="85"/>
      <c r="ALG60" s="85"/>
      <c r="ALH60" s="85"/>
      <c r="ALI60" s="85"/>
      <c r="ALJ60" s="85"/>
      <c r="ALK60" s="85"/>
      <c r="ALL60" s="85"/>
      <c r="ALM60" s="85"/>
      <c r="ALN60" s="85"/>
      <c r="ALO60" s="85"/>
      <c r="ALP60" s="85"/>
      <c r="ALQ60" s="85"/>
      <c r="ALR60" s="85"/>
      <c r="ALS60" s="85"/>
      <c r="ALT60" s="85"/>
      <c r="ALU60" s="85"/>
      <c r="ALV60" s="85"/>
      <c r="ALW60" s="85"/>
      <c r="ALX60" s="85"/>
      <c r="ALY60" s="85"/>
      <c r="ALZ60" s="85"/>
      <c r="AMA60" s="85"/>
      <c r="AMB60" s="85"/>
      <c r="AMC60" s="85"/>
      <c r="AMD60" s="85"/>
      <c r="AME60" s="85"/>
      <c r="AMF60" s="85"/>
      <c r="AMG60" s="85"/>
      <c r="AMH60" s="85"/>
      <c r="AMI60" s="85"/>
      <c r="AMJ60" s="85"/>
      <c r="AMK60" s="85"/>
      <c r="AML60" s="85"/>
      <c r="AMM60" s="85"/>
    </row>
    <row r="61" spans="1:1027" s="2" customFormat="1" ht="50.1" customHeight="1">
      <c r="A61" s="105" t="s">
        <v>68</v>
      </c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7"/>
      <c r="AI61" s="94"/>
      <c r="AJ61" s="94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  <c r="FL61" s="85"/>
      <c r="FM61" s="85"/>
      <c r="FN61" s="85"/>
      <c r="FO61" s="85"/>
      <c r="FP61" s="85"/>
      <c r="FQ61" s="85"/>
      <c r="FR61" s="85"/>
      <c r="FS61" s="85"/>
      <c r="FT61" s="85"/>
      <c r="FU61" s="85"/>
      <c r="FV61" s="85"/>
      <c r="FW61" s="85"/>
      <c r="FX61" s="85"/>
      <c r="FY61" s="85"/>
      <c r="FZ61" s="85"/>
      <c r="GA61" s="85"/>
      <c r="GB61" s="85"/>
      <c r="GC61" s="85"/>
      <c r="GD61" s="85"/>
      <c r="GE61" s="85"/>
      <c r="GF61" s="85"/>
      <c r="GG61" s="85"/>
      <c r="GH61" s="85"/>
      <c r="GI61" s="85"/>
      <c r="GJ61" s="85"/>
      <c r="GK61" s="85"/>
      <c r="GL61" s="85"/>
      <c r="GM61" s="85"/>
      <c r="GN61" s="85"/>
      <c r="GO61" s="85"/>
      <c r="GP61" s="85"/>
      <c r="GQ61" s="85"/>
      <c r="GR61" s="85"/>
      <c r="GS61" s="85"/>
      <c r="GT61" s="85"/>
      <c r="GU61" s="85"/>
      <c r="GV61" s="85"/>
      <c r="GW61" s="85"/>
      <c r="GX61" s="85"/>
      <c r="GY61" s="85"/>
      <c r="GZ61" s="85"/>
      <c r="HA61" s="85"/>
      <c r="HB61" s="85"/>
      <c r="HC61" s="85"/>
      <c r="HD61" s="85"/>
      <c r="HE61" s="85"/>
      <c r="HF61" s="85"/>
      <c r="HG61" s="85"/>
      <c r="HH61" s="85"/>
      <c r="HI61" s="85"/>
      <c r="HJ61" s="85"/>
      <c r="HK61" s="85"/>
      <c r="HL61" s="85"/>
      <c r="HM61" s="85"/>
      <c r="HN61" s="85"/>
      <c r="HO61" s="85"/>
      <c r="HP61" s="85"/>
      <c r="HQ61" s="85"/>
      <c r="HR61" s="85"/>
      <c r="HS61" s="85"/>
      <c r="HT61" s="85"/>
      <c r="HU61" s="85"/>
      <c r="HV61" s="85"/>
      <c r="HW61" s="85"/>
      <c r="HX61" s="85"/>
      <c r="HY61" s="85"/>
      <c r="HZ61" s="85"/>
      <c r="IA61" s="85"/>
      <c r="IB61" s="85"/>
      <c r="IC61" s="85"/>
      <c r="ID61" s="85"/>
      <c r="IE61" s="85"/>
      <c r="IF61" s="85"/>
      <c r="IG61" s="85"/>
      <c r="IH61" s="85"/>
      <c r="II61" s="85"/>
      <c r="IJ61" s="85"/>
      <c r="IK61" s="85"/>
      <c r="IL61" s="85"/>
      <c r="IM61" s="85"/>
      <c r="IN61" s="85"/>
      <c r="IO61" s="85"/>
      <c r="IP61" s="85"/>
      <c r="IQ61" s="85"/>
      <c r="IR61" s="85"/>
      <c r="IS61" s="85"/>
      <c r="IT61" s="85"/>
      <c r="IU61" s="85"/>
      <c r="IV61" s="85"/>
      <c r="IW61" s="85"/>
      <c r="IX61" s="85"/>
      <c r="IY61" s="85"/>
      <c r="IZ61" s="85"/>
      <c r="JA61" s="85"/>
      <c r="JB61" s="85"/>
      <c r="JC61" s="85"/>
      <c r="JD61" s="85"/>
      <c r="JE61" s="85"/>
      <c r="JF61" s="85"/>
      <c r="JG61" s="85"/>
      <c r="JH61" s="85"/>
      <c r="JI61" s="85"/>
      <c r="JJ61" s="85"/>
      <c r="JK61" s="85"/>
      <c r="JL61" s="85"/>
      <c r="JM61" s="85"/>
      <c r="JN61" s="85"/>
      <c r="JO61" s="85"/>
      <c r="JP61" s="85"/>
      <c r="JQ61" s="85"/>
      <c r="JR61" s="85"/>
      <c r="JS61" s="85"/>
      <c r="JT61" s="85"/>
      <c r="JU61" s="85"/>
      <c r="JV61" s="85"/>
      <c r="JW61" s="85"/>
      <c r="JX61" s="85"/>
      <c r="JY61" s="85"/>
      <c r="JZ61" s="85"/>
      <c r="KA61" s="85"/>
      <c r="KB61" s="85"/>
      <c r="KC61" s="85"/>
      <c r="KD61" s="85"/>
      <c r="KE61" s="85"/>
      <c r="KF61" s="85"/>
      <c r="KG61" s="85"/>
      <c r="KH61" s="85"/>
      <c r="KI61" s="85"/>
      <c r="KJ61" s="85"/>
      <c r="KK61" s="85"/>
      <c r="KL61" s="85"/>
      <c r="KM61" s="85"/>
      <c r="KN61" s="85"/>
      <c r="KO61" s="85"/>
      <c r="KP61" s="85"/>
      <c r="KQ61" s="85"/>
      <c r="KR61" s="85"/>
      <c r="KS61" s="85"/>
      <c r="KT61" s="85"/>
      <c r="KU61" s="85"/>
      <c r="KV61" s="85"/>
      <c r="KW61" s="85"/>
      <c r="KX61" s="85"/>
      <c r="KY61" s="85"/>
      <c r="KZ61" s="85"/>
      <c r="LA61" s="85"/>
      <c r="LB61" s="85"/>
      <c r="LC61" s="85"/>
      <c r="LD61" s="85"/>
      <c r="LE61" s="85"/>
      <c r="LF61" s="85"/>
      <c r="LG61" s="85"/>
      <c r="LH61" s="85"/>
      <c r="LI61" s="85"/>
      <c r="LJ61" s="85"/>
      <c r="LK61" s="85"/>
      <c r="LL61" s="85"/>
      <c r="LM61" s="85"/>
      <c r="LN61" s="85"/>
      <c r="LO61" s="85"/>
      <c r="LP61" s="85"/>
      <c r="LQ61" s="85"/>
      <c r="LR61" s="85"/>
      <c r="LS61" s="85"/>
      <c r="LT61" s="85"/>
      <c r="LU61" s="85"/>
      <c r="LV61" s="85"/>
      <c r="LW61" s="85"/>
      <c r="LX61" s="85"/>
      <c r="LY61" s="85"/>
      <c r="LZ61" s="85"/>
      <c r="MA61" s="85"/>
      <c r="MB61" s="85"/>
      <c r="MC61" s="85"/>
      <c r="MD61" s="85"/>
      <c r="ME61" s="85"/>
      <c r="MF61" s="85"/>
      <c r="MG61" s="85"/>
      <c r="MH61" s="85"/>
      <c r="MI61" s="85"/>
      <c r="MJ61" s="85"/>
      <c r="MK61" s="85"/>
      <c r="ML61" s="85"/>
      <c r="MM61" s="85"/>
      <c r="MN61" s="85"/>
      <c r="MO61" s="85"/>
      <c r="MP61" s="85"/>
      <c r="MQ61" s="85"/>
      <c r="MR61" s="85"/>
      <c r="MS61" s="85"/>
      <c r="MT61" s="85"/>
      <c r="MU61" s="85"/>
      <c r="MV61" s="85"/>
      <c r="MW61" s="85"/>
      <c r="MX61" s="85"/>
      <c r="MY61" s="85"/>
      <c r="MZ61" s="85"/>
      <c r="NA61" s="85"/>
      <c r="NB61" s="85"/>
      <c r="NC61" s="85"/>
      <c r="ND61" s="85"/>
      <c r="NE61" s="85"/>
      <c r="NF61" s="85"/>
      <c r="NG61" s="85"/>
      <c r="NH61" s="85"/>
      <c r="NI61" s="85"/>
      <c r="NJ61" s="85"/>
      <c r="NK61" s="85"/>
      <c r="NL61" s="85"/>
      <c r="NM61" s="85"/>
      <c r="NN61" s="85"/>
      <c r="NO61" s="85"/>
      <c r="NP61" s="85"/>
      <c r="NQ61" s="85"/>
      <c r="NR61" s="85"/>
      <c r="NS61" s="85"/>
      <c r="NT61" s="85"/>
      <c r="NU61" s="85"/>
      <c r="NV61" s="85"/>
      <c r="NW61" s="85"/>
      <c r="NX61" s="85"/>
      <c r="NY61" s="85"/>
      <c r="NZ61" s="85"/>
      <c r="OA61" s="85"/>
      <c r="OB61" s="85"/>
      <c r="OC61" s="85"/>
      <c r="OD61" s="85"/>
      <c r="OE61" s="85"/>
      <c r="OF61" s="85"/>
      <c r="OG61" s="85"/>
      <c r="OH61" s="85"/>
      <c r="OI61" s="85"/>
      <c r="OJ61" s="85"/>
      <c r="OK61" s="85"/>
      <c r="OL61" s="85"/>
      <c r="OM61" s="85"/>
      <c r="ON61" s="85"/>
      <c r="OO61" s="85"/>
      <c r="OP61" s="85"/>
      <c r="OQ61" s="85"/>
      <c r="OR61" s="85"/>
      <c r="OS61" s="85"/>
      <c r="OT61" s="85"/>
      <c r="OU61" s="85"/>
      <c r="OV61" s="85"/>
      <c r="OW61" s="85"/>
      <c r="OX61" s="85"/>
      <c r="OY61" s="85"/>
      <c r="OZ61" s="85"/>
      <c r="PA61" s="85"/>
      <c r="PB61" s="85"/>
      <c r="PC61" s="85"/>
      <c r="PD61" s="85"/>
      <c r="PE61" s="85"/>
      <c r="PF61" s="85"/>
      <c r="PG61" s="85"/>
      <c r="PH61" s="85"/>
      <c r="PI61" s="85"/>
      <c r="PJ61" s="85"/>
      <c r="PK61" s="85"/>
      <c r="PL61" s="85"/>
      <c r="PM61" s="85"/>
      <c r="PN61" s="85"/>
      <c r="PO61" s="85"/>
      <c r="PP61" s="85"/>
      <c r="PQ61" s="85"/>
      <c r="PR61" s="85"/>
      <c r="PS61" s="85"/>
      <c r="PT61" s="85"/>
      <c r="PU61" s="85"/>
      <c r="PV61" s="85"/>
      <c r="PW61" s="85"/>
      <c r="PX61" s="85"/>
      <c r="PY61" s="85"/>
      <c r="PZ61" s="85"/>
      <c r="QA61" s="85"/>
      <c r="QB61" s="85"/>
      <c r="QC61" s="85"/>
      <c r="QD61" s="85"/>
      <c r="QE61" s="85"/>
      <c r="QF61" s="85"/>
      <c r="QG61" s="85"/>
      <c r="QH61" s="85"/>
      <c r="QI61" s="85"/>
      <c r="QJ61" s="85"/>
      <c r="QK61" s="85"/>
      <c r="QL61" s="85"/>
      <c r="QM61" s="85"/>
      <c r="QN61" s="85"/>
      <c r="QO61" s="85"/>
      <c r="QP61" s="85"/>
      <c r="QQ61" s="85"/>
      <c r="QR61" s="85"/>
      <c r="QS61" s="85"/>
      <c r="QT61" s="85"/>
      <c r="QU61" s="85"/>
      <c r="QV61" s="85"/>
      <c r="QW61" s="85"/>
      <c r="QX61" s="85"/>
      <c r="QY61" s="85"/>
      <c r="QZ61" s="85"/>
      <c r="RA61" s="85"/>
      <c r="RB61" s="85"/>
      <c r="RC61" s="85"/>
      <c r="RD61" s="85"/>
      <c r="RE61" s="85"/>
      <c r="RF61" s="85"/>
      <c r="RG61" s="85"/>
      <c r="RH61" s="85"/>
      <c r="RI61" s="85"/>
      <c r="RJ61" s="85"/>
      <c r="RK61" s="85"/>
      <c r="RL61" s="85"/>
      <c r="RM61" s="85"/>
      <c r="RN61" s="85"/>
      <c r="RO61" s="85"/>
      <c r="RP61" s="85"/>
      <c r="RQ61" s="85"/>
      <c r="RR61" s="85"/>
      <c r="RS61" s="85"/>
      <c r="RT61" s="85"/>
      <c r="RU61" s="85"/>
      <c r="RV61" s="85"/>
      <c r="RW61" s="85"/>
      <c r="RX61" s="85"/>
      <c r="RY61" s="85"/>
      <c r="RZ61" s="85"/>
      <c r="SA61" s="85"/>
      <c r="SB61" s="85"/>
      <c r="SC61" s="85"/>
      <c r="SD61" s="85"/>
      <c r="SE61" s="85"/>
      <c r="SF61" s="85"/>
      <c r="SG61" s="85"/>
      <c r="SH61" s="85"/>
      <c r="SI61" s="85"/>
      <c r="SJ61" s="85"/>
      <c r="SK61" s="85"/>
      <c r="SL61" s="85"/>
      <c r="SM61" s="85"/>
      <c r="SN61" s="85"/>
      <c r="SO61" s="85"/>
      <c r="SP61" s="85"/>
      <c r="SQ61" s="85"/>
      <c r="SR61" s="85"/>
      <c r="SS61" s="85"/>
      <c r="ST61" s="85"/>
      <c r="SU61" s="85"/>
      <c r="SV61" s="85"/>
      <c r="SW61" s="85"/>
      <c r="SX61" s="85"/>
      <c r="SY61" s="85"/>
      <c r="SZ61" s="85"/>
      <c r="TA61" s="85"/>
      <c r="TB61" s="85"/>
      <c r="TC61" s="85"/>
      <c r="TD61" s="85"/>
      <c r="TE61" s="85"/>
      <c r="TF61" s="85"/>
      <c r="TG61" s="85"/>
      <c r="TH61" s="85"/>
      <c r="TI61" s="85"/>
      <c r="TJ61" s="85"/>
      <c r="TK61" s="85"/>
      <c r="TL61" s="85"/>
      <c r="TM61" s="85"/>
      <c r="TN61" s="85"/>
      <c r="TO61" s="85"/>
      <c r="TP61" s="85"/>
      <c r="TQ61" s="85"/>
      <c r="TR61" s="85"/>
      <c r="TS61" s="85"/>
      <c r="TT61" s="85"/>
      <c r="TU61" s="85"/>
      <c r="TV61" s="85"/>
      <c r="TW61" s="85"/>
      <c r="TX61" s="85"/>
      <c r="TY61" s="85"/>
      <c r="TZ61" s="85"/>
      <c r="UA61" s="85"/>
      <c r="UB61" s="85"/>
      <c r="UC61" s="85"/>
      <c r="UD61" s="85"/>
      <c r="UE61" s="85"/>
      <c r="UF61" s="85"/>
      <c r="UG61" s="85"/>
      <c r="UH61" s="85"/>
      <c r="UI61" s="85"/>
      <c r="UJ61" s="85"/>
      <c r="UK61" s="85"/>
      <c r="UL61" s="85"/>
      <c r="UM61" s="85"/>
      <c r="UN61" s="85"/>
      <c r="UO61" s="85"/>
      <c r="UP61" s="85"/>
      <c r="UQ61" s="85"/>
      <c r="UR61" s="85"/>
      <c r="US61" s="85"/>
      <c r="UT61" s="85"/>
      <c r="UU61" s="85"/>
      <c r="UV61" s="85"/>
      <c r="UW61" s="85"/>
      <c r="UX61" s="85"/>
      <c r="UY61" s="85"/>
      <c r="UZ61" s="85"/>
      <c r="VA61" s="85"/>
      <c r="VB61" s="85"/>
      <c r="VC61" s="85"/>
      <c r="VD61" s="85"/>
      <c r="VE61" s="85"/>
      <c r="VF61" s="85"/>
      <c r="VG61" s="85"/>
      <c r="VH61" s="85"/>
      <c r="VI61" s="85"/>
      <c r="VJ61" s="85"/>
      <c r="VK61" s="85"/>
      <c r="VL61" s="85"/>
      <c r="VM61" s="85"/>
      <c r="VN61" s="85"/>
      <c r="VO61" s="85"/>
      <c r="VP61" s="85"/>
      <c r="VQ61" s="85"/>
      <c r="VR61" s="85"/>
      <c r="VS61" s="85"/>
      <c r="VT61" s="85"/>
      <c r="VU61" s="85"/>
      <c r="VV61" s="85"/>
      <c r="VW61" s="85"/>
      <c r="VX61" s="85"/>
      <c r="VY61" s="85"/>
      <c r="VZ61" s="85"/>
      <c r="WA61" s="85"/>
      <c r="WB61" s="85"/>
      <c r="WC61" s="85"/>
      <c r="WD61" s="85"/>
      <c r="WE61" s="85"/>
      <c r="WF61" s="85"/>
      <c r="WG61" s="85"/>
      <c r="WH61" s="85"/>
      <c r="WI61" s="85"/>
      <c r="WJ61" s="85"/>
      <c r="WK61" s="85"/>
      <c r="WL61" s="85"/>
      <c r="WM61" s="85"/>
      <c r="WN61" s="85"/>
      <c r="WO61" s="85"/>
      <c r="WP61" s="85"/>
      <c r="WQ61" s="85"/>
      <c r="WR61" s="85"/>
      <c r="WS61" s="85"/>
      <c r="WT61" s="85"/>
      <c r="WU61" s="85"/>
      <c r="WV61" s="85"/>
      <c r="WW61" s="85"/>
      <c r="WX61" s="85"/>
      <c r="WY61" s="85"/>
      <c r="WZ61" s="85"/>
      <c r="XA61" s="85"/>
      <c r="XB61" s="85"/>
      <c r="XC61" s="85"/>
      <c r="XD61" s="85"/>
      <c r="XE61" s="85"/>
      <c r="XF61" s="85"/>
      <c r="XG61" s="85"/>
      <c r="XH61" s="85"/>
      <c r="XI61" s="85"/>
      <c r="XJ61" s="85"/>
      <c r="XK61" s="85"/>
      <c r="XL61" s="85"/>
      <c r="XM61" s="85"/>
      <c r="XN61" s="85"/>
      <c r="XO61" s="85"/>
      <c r="XP61" s="85"/>
      <c r="XQ61" s="85"/>
      <c r="XR61" s="85"/>
      <c r="XS61" s="85"/>
      <c r="XT61" s="85"/>
      <c r="XU61" s="85"/>
      <c r="XV61" s="85"/>
      <c r="XW61" s="85"/>
      <c r="XX61" s="85"/>
      <c r="XY61" s="85"/>
      <c r="XZ61" s="85"/>
      <c r="YA61" s="85"/>
      <c r="YB61" s="85"/>
      <c r="YC61" s="85"/>
      <c r="YD61" s="85"/>
      <c r="YE61" s="85"/>
      <c r="YF61" s="85"/>
      <c r="YG61" s="85"/>
      <c r="YH61" s="85"/>
      <c r="YI61" s="85"/>
      <c r="YJ61" s="85"/>
      <c r="YK61" s="85"/>
      <c r="YL61" s="85"/>
      <c r="YM61" s="85"/>
      <c r="YN61" s="85"/>
      <c r="YO61" s="85"/>
      <c r="YP61" s="85"/>
      <c r="YQ61" s="85"/>
      <c r="YR61" s="85"/>
      <c r="YS61" s="85"/>
      <c r="YT61" s="85"/>
      <c r="YU61" s="85"/>
      <c r="YV61" s="85"/>
      <c r="YW61" s="85"/>
      <c r="YX61" s="85"/>
      <c r="YY61" s="85"/>
      <c r="YZ61" s="85"/>
      <c r="ZA61" s="85"/>
      <c r="ZB61" s="85"/>
      <c r="ZC61" s="85"/>
      <c r="ZD61" s="85"/>
      <c r="ZE61" s="85"/>
      <c r="ZF61" s="85"/>
      <c r="ZG61" s="85"/>
      <c r="ZH61" s="85"/>
      <c r="ZI61" s="85"/>
      <c r="ZJ61" s="85"/>
      <c r="ZK61" s="85"/>
      <c r="ZL61" s="85"/>
      <c r="ZM61" s="85"/>
      <c r="ZN61" s="85"/>
      <c r="ZO61" s="85"/>
      <c r="ZP61" s="85"/>
      <c r="ZQ61" s="85"/>
      <c r="ZR61" s="85"/>
      <c r="ZS61" s="85"/>
      <c r="ZT61" s="85"/>
      <c r="ZU61" s="85"/>
      <c r="ZV61" s="85"/>
      <c r="ZW61" s="85"/>
      <c r="ZX61" s="85"/>
      <c r="ZY61" s="85"/>
      <c r="ZZ61" s="85"/>
      <c r="AAA61" s="85"/>
      <c r="AAB61" s="85"/>
      <c r="AAC61" s="85"/>
      <c r="AAD61" s="85"/>
      <c r="AAE61" s="85"/>
      <c r="AAF61" s="85"/>
      <c r="AAG61" s="85"/>
      <c r="AAH61" s="85"/>
      <c r="AAI61" s="85"/>
      <c r="AAJ61" s="85"/>
      <c r="AAK61" s="85"/>
      <c r="AAL61" s="85"/>
      <c r="AAM61" s="85"/>
      <c r="AAN61" s="85"/>
      <c r="AAO61" s="85"/>
      <c r="AAP61" s="85"/>
      <c r="AAQ61" s="85"/>
      <c r="AAR61" s="85"/>
      <c r="AAS61" s="85"/>
      <c r="AAT61" s="85"/>
      <c r="AAU61" s="85"/>
      <c r="AAV61" s="85"/>
      <c r="AAW61" s="85"/>
      <c r="AAX61" s="85"/>
      <c r="AAY61" s="85"/>
      <c r="AAZ61" s="85"/>
      <c r="ABA61" s="85"/>
      <c r="ABB61" s="85"/>
      <c r="ABC61" s="85"/>
      <c r="ABD61" s="85"/>
      <c r="ABE61" s="85"/>
      <c r="ABF61" s="85"/>
      <c r="ABG61" s="85"/>
      <c r="ABH61" s="85"/>
      <c r="ABI61" s="85"/>
      <c r="ABJ61" s="85"/>
      <c r="ABK61" s="85"/>
      <c r="ABL61" s="85"/>
      <c r="ABM61" s="85"/>
      <c r="ABN61" s="85"/>
      <c r="ABO61" s="85"/>
      <c r="ABP61" s="85"/>
      <c r="ABQ61" s="85"/>
      <c r="ABR61" s="85"/>
      <c r="ABS61" s="85"/>
      <c r="ABT61" s="85"/>
      <c r="ABU61" s="85"/>
      <c r="ABV61" s="85"/>
      <c r="ABW61" s="85"/>
      <c r="ABX61" s="85"/>
      <c r="ABY61" s="85"/>
      <c r="ABZ61" s="85"/>
      <c r="ACA61" s="85"/>
      <c r="ACB61" s="85"/>
      <c r="ACC61" s="85"/>
      <c r="ACD61" s="85"/>
      <c r="ACE61" s="85"/>
      <c r="ACF61" s="85"/>
      <c r="ACG61" s="85"/>
      <c r="ACH61" s="85"/>
      <c r="ACI61" s="85"/>
      <c r="ACJ61" s="85"/>
      <c r="ACK61" s="85"/>
      <c r="ACL61" s="85"/>
      <c r="ACM61" s="85"/>
      <c r="ACN61" s="85"/>
      <c r="ACO61" s="85"/>
      <c r="ACP61" s="85"/>
      <c r="ACQ61" s="85"/>
      <c r="ACR61" s="85"/>
      <c r="ACS61" s="85"/>
      <c r="ACT61" s="85"/>
      <c r="ACU61" s="85"/>
      <c r="ACV61" s="85"/>
      <c r="ACW61" s="85"/>
      <c r="ACX61" s="85"/>
      <c r="ACY61" s="85"/>
      <c r="ACZ61" s="85"/>
      <c r="ADA61" s="85"/>
      <c r="ADB61" s="85"/>
      <c r="ADC61" s="85"/>
      <c r="ADD61" s="85"/>
      <c r="ADE61" s="85"/>
      <c r="ADF61" s="85"/>
      <c r="ADG61" s="85"/>
      <c r="ADH61" s="85"/>
      <c r="ADI61" s="85"/>
      <c r="ADJ61" s="85"/>
      <c r="ADK61" s="85"/>
      <c r="ADL61" s="85"/>
      <c r="ADM61" s="85"/>
      <c r="ADN61" s="85"/>
      <c r="ADO61" s="85"/>
      <c r="ADP61" s="85"/>
      <c r="ADQ61" s="85"/>
      <c r="ADR61" s="85"/>
      <c r="ADS61" s="85"/>
      <c r="ADT61" s="85"/>
      <c r="ADU61" s="85"/>
      <c r="ADV61" s="85"/>
      <c r="ADW61" s="85"/>
      <c r="ADX61" s="85"/>
      <c r="ADY61" s="85"/>
      <c r="ADZ61" s="85"/>
      <c r="AEA61" s="85"/>
      <c r="AEB61" s="85"/>
      <c r="AEC61" s="85"/>
      <c r="AED61" s="85"/>
      <c r="AEE61" s="85"/>
      <c r="AEF61" s="85"/>
      <c r="AEG61" s="85"/>
      <c r="AEH61" s="85"/>
      <c r="AEI61" s="85"/>
      <c r="AEJ61" s="85"/>
      <c r="AEK61" s="85"/>
      <c r="AEL61" s="85"/>
      <c r="AEM61" s="85"/>
      <c r="AEN61" s="85"/>
      <c r="AEO61" s="85"/>
      <c r="AEP61" s="85"/>
      <c r="AEQ61" s="85"/>
      <c r="AER61" s="85"/>
      <c r="AES61" s="85"/>
      <c r="AET61" s="85"/>
      <c r="AEU61" s="85"/>
      <c r="AEV61" s="85"/>
      <c r="AEW61" s="85"/>
      <c r="AEX61" s="85"/>
      <c r="AEY61" s="85"/>
      <c r="AEZ61" s="85"/>
      <c r="AFA61" s="85"/>
      <c r="AFB61" s="85"/>
      <c r="AFC61" s="85"/>
      <c r="AFD61" s="85"/>
      <c r="AFE61" s="85"/>
      <c r="AFF61" s="85"/>
      <c r="AFG61" s="85"/>
      <c r="AFH61" s="85"/>
      <c r="AFI61" s="85"/>
      <c r="AFJ61" s="85"/>
      <c r="AFK61" s="85"/>
      <c r="AFL61" s="85"/>
      <c r="AFM61" s="85"/>
      <c r="AFN61" s="85"/>
      <c r="AFO61" s="85"/>
      <c r="AFP61" s="85"/>
      <c r="AFQ61" s="85"/>
      <c r="AFR61" s="85"/>
      <c r="AFS61" s="85"/>
      <c r="AFT61" s="85"/>
      <c r="AFU61" s="85"/>
      <c r="AFV61" s="85"/>
      <c r="AFW61" s="85"/>
      <c r="AFX61" s="85"/>
      <c r="AFY61" s="85"/>
      <c r="AFZ61" s="85"/>
      <c r="AGA61" s="85"/>
      <c r="AGB61" s="85"/>
      <c r="AGC61" s="85"/>
      <c r="AGD61" s="85"/>
      <c r="AGE61" s="85"/>
      <c r="AGF61" s="85"/>
      <c r="AGG61" s="85"/>
      <c r="AGH61" s="85"/>
      <c r="AGI61" s="85"/>
      <c r="AGJ61" s="85"/>
      <c r="AGK61" s="85"/>
      <c r="AGL61" s="85"/>
      <c r="AGM61" s="85"/>
      <c r="AGN61" s="85"/>
      <c r="AGO61" s="85"/>
      <c r="AGP61" s="85"/>
      <c r="AGQ61" s="85"/>
      <c r="AGR61" s="85"/>
      <c r="AGS61" s="85"/>
      <c r="AGT61" s="85"/>
      <c r="AGU61" s="85"/>
      <c r="AGV61" s="85"/>
      <c r="AGW61" s="85"/>
      <c r="AGX61" s="85"/>
      <c r="AGY61" s="85"/>
      <c r="AGZ61" s="85"/>
      <c r="AHA61" s="85"/>
      <c r="AHB61" s="85"/>
      <c r="AHC61" s="85"/>
      <c r="AHD61" s="85"/>
      <c r="AHE61" s="85"/>
      <c r="AHF61" s="85"/>
      <c r="AHG61" s="85"/>
      <c r="AHH61" s="85"/>
      <c r="AHI61" s="85"/>
      <c r="AHJ61" s="85"/>
      <c r="AHK61" s="85"/>
      <c r="AHL61" s="85"/>
      <c r="AHM61" s="85"/>
      <c r="AHN61" s="85"/>
      <c r="AHO61" s="85"/>
      <c r="AHP61" s="85"/>
      <c r="AHQ61" s="85"/>
      <c r="AHR61" s="85"/>
      <c r="AHS61" s="85"/>
      <c r="AHT61" s="85"/>
      <c r="AHU61" s="85"/>
      <c r="AHV61" s="85"/>
      <c r="AHW61" s="85"/>
      <c r="AHX61" s="85"/>
      <c r="AHY61" s="85"/>
      <c r="AHZ61" s="85"/>
      <c r="AIA61" s="85"/>
      <c r="AIB61" s="85"/>
      <c r="AIC61" s="85"/>
      <c r="AID61" s="85"/>
      <c r="AIE61" s="85"/>
      <c r="AIF61" s="85"/>
      <c r="AIG61" s="85"/>
      <c r="AIH61" s="85"/>
      <c r="AII61" s="85"/>
      <c r="AIJ61" s="85"/>
      <c r="AIK61" s="85"/>
      <c r="AIL61" s="85"/>
      <c r="AIM61" s="85"/>
      <c r="AIN61" s="85"/>
      <c r="AIO61" s="85"/>
      <c r="AIP61" s="85"/>
      <c r="AIQ61" s="85"/>
      <c r="AIR61" s="85"/>
      <c r="AIS61" s="85"/>
      <c r="AIT61" s="85"/>
      <c r="AIU61" s="85"/>
      <c r="AIV61" s="85"/>
      <c r="AIW61" s="85"/>
      <c r="AIX61" s="85"/>
      <c r="AIY61" s="85"/>
      <c r="AIZ61" s="85"/>
      <c r="AJA61" s="85"/>
      <c r="AJB61" s="85"/>
      <c r="AJC61" s="85"/>
      <c r="AJD61" s="85"/>
      <c r="AJE61" s="85"/>
      <c r="AJF61" s="85"/>
      <c r="AJG61" s="85"/>
      <c r="AJH61" s="85"/>
      <c r="AJI61" s="85"/>
      <c r="AJJ61" s="85"/>
      <c r="AJK61" s="85"/>
      <c r="AJL61" s="85"/>
      <c r="AJM61" s="85"/>
      <c r="AJN61" s="85"/>
      <c r="AJO61" s="85"/>
      <c r="AJP61" s="85"/>
      <c r="AJQ61" s="85"/>
      <c r="AJR61" s="85"/>
      <c r="AJS61" s="85"/>
      <c r="AJT61" s="85"/>
      <c r="AJU61" s="85"/>
      <c r="AJV61" s="85"/>
      <c r="AJW61" s="85"/>
      <c r="AJX61" s="85"/>
      <c r="AJY61" s="85"/>
      <c r="AJZ61" s="85"/>
      <c r="AKA61" s="85"/>
      <c r="AKB61" s="85"/>
      <c r="AKC61" s="85"/>
      <c r="AKD61" s="85"/>
      <c r="AKE61" s="85"/>
      <c r="AKF61" s="85"/>
      <c r="AKG61" s="85"/>
      <c r="AKH61" s="85"/>
      <c r="AKI61" s="85"/>
      <c r="AKJ61" s="85"/>
      <c r="AKK61" s="85"/>
      <c r="AKL61" s="85"/>
      <c r="AKM61" s="85"/>
      <c r="AKN61" s="85"/>
      <c r="AKO61" s="85"/>
      <c r="AKP61" s="85"/>
      <c r="AKQ61" s="85"/>
      <c r="AKR61" s="85"/>
      <c r="AKS61" s="85"/>
      <c r="AKT61" s="85"/>
      <c r="AKU61" s="85"/>
      <c r="AKV61" s="85"/>
      <c r="AKW61" s="85"/>
      <c r="AKX61" s="85"/>
      <c r="AKY61" s="85"/>
      <c r="AKZ61" s="85"/>
      <c r="ALA61" s="85"/>
      <c r="ALB61" s="85"/>
      <c r="ALC61" s="85"/>
      <c r="ALD61" s="85"/>
      <c r="ALE61" s="85"/>
      <c r="ALF61" s="85"/>
      <c r="ALG61" s="85"/>
      <c r="ALH61" s="85"/>
      <c r="ALI61" s="85"/>
      <c r="ALJ61" s="85"/>
      <c r="ALK61" s="85"/>
      <c r="ALL61" s="85"/>
      <c r="ALM61" s="85"/>
      <c r="ALN61" s="85"/>
      <c r="ALO61" s="85"/>
      <c r="ALP61" s="85"/>
      <c r="ALQ61" s="85"/>
      <c r="ALR61" s="85"/>
      <c r="ALS61" s="85"/>
      <c r="ALT61" s="85"/>
      <c r="ALU61" s="85"/>
      <c r="ALV61" s="85"/>
      <c r="ALW61" s="85"/>
      <c r="ALX61" s="85"/>
      <c r="ALY61" s="85"/>
      <c r="ALZ61" s="85"/>
      <c r="AMA61" s="85"/>
      <c r="AMB61" s="85"/>
      <c r="AMC61" s="85"/>
      <c r="AMD61" s="85"/>
      <c r="AME61" s="85"/>
      <c r="AMF61" s="85"/>
      <c r="AMG61" s="85"/>
      <c r="AMH61" s="85"/>
      <c r="AMI61" s="85"/>
      <c r="AMJ61" s="85"/>
      <c r="AMK61" s="85"/>
      <c r="AML61" s="85"/>
      <c r="AMM61" s="85"/>
    </row>
    <row r="62" spans="1:1027">
      <c r="A62" s="7"/>
      <c r="B62" s="9"/>
      <c r="C62" s="7"/>
      <c r="D62" s="7"/>
      <c r="E62" s="9"/>
      <c r="F62" s="9"/>
      <c r="G62" s="9"/>
      <c r="H62" s="9"/>
      <c r="I62" s="9"/>
      <c r="J62" s="9"/>
      <c r="K62" s="9"/>
      <c r="L62" s="9"/>
      <c r="M62" s="9"/>
      <c r="N62" s="7"/>
      <c r="O62" s="9"/>
      <c r="P62" s="7"/>
      <c r="Q62" s="57"/>
      <c r="R62" s="9"/>
      <c r="S62" s="9"/>
      <c r="T62" s="9"/>
      <c r="U62" s="9"/>
      <c r="V62" s="9"/>
      <c r="W62" s="9"/>
      <c r="X62" s="9"/>
      <c r="Y62" s="63"/>
      <c r="Z62" s="63"/>
      <c r="AA62" s="9"/>
      <c r="AC62" s="9"/>
      <c r="AD62" s="9"/>
      <c r="AE62" s="9"/>
      <c r="AF62" s="9"/>
      <c r="AG62" s="9"/>
      <c r="AH62" s="9"/>
      <c r="AI62" s="9"/>
      <c r="AJ62" s="9"/>
    </row>
    <row r="63" spans="1:1027">
      <c r="A63" s="7"/>
      <c r="B63" s="9"/>
      <c r="C63" s="7"/>
      <c r="D63" s="7"/>
      <c r="E63" s="9"/>
      <c r="F63" s="9"/>
      <c r="G63" s="9"/>
      <c r="H63" s="9"/>
      <c r="I63" s="9"/>
      <c r="J63" s="9"/>
      <c r="K63" s="9"/>
      <c r="L63" s="9"/>
      <c r="M63" s="9"/>
      <c r="N63" s="7"/>
      <c r="O63" s="9"/>
      <c r="P63" s="7"/>
      <c r="Q63" s="57"/>
      <c r="R63" s="9"/>
      <c r="S63" s="9"/>
      <c r="T63" s="9"/>
      <c r="U63" s="9"/>
      <c r="V63" s="9"/>
      <c r="W63" s="9"/>
      <c r="X63" s="9"/>
      <c r="Y63" s="63"/>
      <c r="Z63" s="63"/>
      <c r="AA63" s="9"/>
      <c r="AC63" s="9"/>
      <c r="AD63" s="9"/>
      <c r="AE63" s="9"/>
      <c r="AF63" s="9"/>
      <c r="AG63" s="9"/>
      <c r="AH63" s="9"/>
      <c r="AI63" s="9"/>
      <c r="AJ63" s="9"/>
    </row>
    <row r="64" spans="1:1027">
      <c r="A64" s="7"/>
      <c r="B64" s="9"/>
      <c r="C64" s="7"/>
      <c r="D64" s="7"/>
      <c r="E64" s="9"/>
      <c r="F64" s="9"/>
      <c r="G64" s="9"/>
      <c r="H64" s="9"/>
      <c r="I64" s="9"/>
      <c r="J64" s="9"/>
      <c r="K64" s="9"/>
      <c r="L64" s="4">
        <v>7203.4</v>
      </c>
      <c r="M64" s="9"/>
      <c r="N64" s="7"/>
      <c r="O64" s="9"/>
      <c r="P64" s="7"/>
      <c r="Q64" s="57"/>
      <c r="R64" s="9"/>
      <c r="S64" s="9"/>
      <c r="T64" s="9"/>
      <c r="U64" s="9"/>
      <c r="V64" s="9"/>
      <c r="W64" s="9"/>
      <c r="X64" s="9"/>
      <c r="Y64" s="63"/>
      <c r="Z64" s="63"/>
      <c r="AA64" s="9"/>
      <c r="AC64" s="9"/>
      <c r="AD64" s="9"/>
      <c r="AE64" s="9"/>
      <c r="AF64" s="9"/>
      <c r="AG64" s="9"/>
      <c r="AH64" s="9"/>
      <c r="AI64" s="9"/>
      <c r="AJ64" s="9"/>
    </row>
    <row r="65" spans="1:36">
      <c r="A65" s="7"/>
      <c r="B65" s="9"/>
      <c r="C65" s="7"/>
      <c r="D65" s="7"/>
      <c r="E65" s="9"/>
      <c r="F65" s="9"/>
      <c r="G65" s="9"/>
      <c r="H65" s="9"/>
      <c r="I65" s="9"/>
      <c r="J65" s="9"/>
      <c r="K65" s="9"/>
      <c r="L65" s="4">
        <f>6015.38+720.56</f>
        <v>6735.94</v>
      </c>
      <c r="M65" s="9"/>
      <c r="N65" s="7"/>
      <c r="O65" s="9"/>
      <c r="P65" s="7"/>
      <c r="Q65" s="57"/>
      <c r="R65" s="9"/>
      <c r="S65" s="9"/>
      <c r="T65" s="9"/>
      <c r="U65" s="9"/>
      <c r="V65" s="9"/>
      <c r="W65" s="9"/>
      <c r="X65" s="9"/>
      <c r="Y65" s="63"/>
      <c r="Z65" s="63"/>
      <c r="AA65" s="9"/>
      <c r="AC65" s="9"/>
      <c r="AD65" s="9"/>
      <c r="AE65" s="9"/>
      <c r="AF65" s="9"/>
      <c r="AG65" s="9"/>
      <c r="AH65" s="9"/>
      <c r="AI65" s="9"/>
      <c r="AJ65" s="9"/>
    </row>
    <row r="66" spans="1:36">
      <c r="A66" s="7"/>
      <c r="B66" s="9"/>
      <c r="C66" s="7"/>
      <c r="D66" s="7"/>
      <c r="E66" s="9"/>
      <c r="F66" s="9"/>
      <c r="G66" s="9"/>
      <c r="H66" s="9"/>
      <c r="I66" s="9"/>
      <c r="J66" s="9"/>
      <c r="K66" s="9"/>
      <c r="L66" s="4">
        <f>L64-L65</f>
        <v>467.45999999999901</v>
      </c>
      <c r="M66" s="9"/>
      <c r="N66" s="7"/>
      <c r="O66" s="9"/>
      <c r="P66" s="7"/>
      <c r="Q66" s="57"/>
      <c r="R66" s="9"/>
      <c r="S66" s="9"/>
      <c r="T66" s="9"/>
      <c r="U66" s="9"/>
      <c r="V66" s="9"/>
      <c r="W66" s="9"/>
      <c r="X66" s="9"/>
      <c r="Y66" s="63"/>
      <c r="Z66" s="63"/>
      <c r="AA66" s="9"/>
      <c r="AC66" s="9"/>
      <c r="AD66" s="9"/>
      <c r="AE66" s="9"/>
      <c r="AF66" s="9"/>
      <c r="AG66" s="9"/>
      <c r="AH66" s="9"/>
      <c r="AI66" s="9"/>
      <c r="AJ66" s="9"/>
    </row>
    <row r="67" spans="1:36">
      <c r="A67" s="7"/>
      <c r="B67" s="9"/>
      <c r="C67" s="7"/>
      <c r="D67" s="7"/>
      <c r="E67" s="9"/>
      <c r="F67" s="9"/>
      <c r="G67" s="9"/>
      <c r="H67" s="9"/>
      <c r="I67" s="9"/>
      <c r="J67" s="9"/>
      <c r="K67" s="9"/>
      <c r="L67" s="9"/>
      <c r="M67" s="9"/>
      <c r="N67" s="7"/>
      <c r="O67" s="9"/>
      <c r="P67" s="7"/>
      <c r="Q67" s="57"/>
      <c r="R67" s="9"/>
      <c r="S67" s="9"/>
      <c r="T67" s="9"/>
      <c r="U67" s="9"/>
      <c r="V67" s="9"/>
      <c r="W67" s="9"/>
      <c r="X67" s="9"/>
      <c r="Y67" s="63"/>
      <c r="Z67" s="63"/>
      <c r="AA67" s="9"/>
      <c r="AC67" s="9"/>
      <c r="AD67" s="9"/>
      <c r="AE67" s="9"/>
      <c r="AF67" s="9"/>
      <c r="AG67" s="9"/>
      <c r="AH67" s="9"/>
      <c r="AI67" s="9"/>
      <c r="AJ67" s="9"/>
    </row>
    <row r="68" spans="1:36">
      <c r="A68" s="7"/>
      <c r="B68" s="9"/>
      <c r="C68" s="7"/>
      <c r="D68" s="7"/>
      <c r="E68" s="9"/>
      <c r="F68" s="9"/>
      <c r="G68" s="9"/>
      <c r="H68" s="9"/>
      <c r="I68" s="9"/>
      <c r="J68" s="9"/>
      <c r="K68" s="9"/>
      <c r="L68" s="9"/>
      <c r="M68" s="9"/>
      <c r="N68" s="7"/>
      <c r="O68" s="9"/>
      <c r="P68" s="7"/>
      <c r="Q68" s="57"/>
      <c r="R68" s="9"/>
      <c r="S68" s="9"/>
      <c r="T68" s="9"/>
      <c r="U68" s="9"/>
      <c r="V68" s="9"/>
      <c r="W68" s="9"/>
      <c r="X68" s="9"/>
      <c r="Y68" s="63"/>
      <c r="Z68" s="63"/>
      <c r="AA68" s="9"/>
      <c r="AC68" s="9"/>
      <c r="AD68" s="9"/>
      <c r="AE68" s="9"/>
      <c r="AF68" s="9"/>
      <c r="AG68" s="9"/>
      <c r="AH68" s="9"/>
      <c r="AI68" s="9"/>
      <c r="AJ68" s="9"/>
    </row>
    <row r="69" spans="1:36">
      <c r="A69" s="7"/>
      <c r="B69" s="9"/>
      <c r="C69" s="7"/>
      <c r="D69" s="7"/>
      <c r="E69" s="9"/>
      <c r="F69" s="9"/>
      <c r="G69" s="9"/>
      <c r="H69" s="9"/>
      <c r="I69" s="9"/>
      <c r="J69" s="9"/>
      <c r="K69" s="9"/>
      <c r="L69" s="9"/>
      <c r="M69" s="9"/>
      <c r="N69" s="7"/>
      <c r="O69" s="9"/>
      <c r="P69" s="7"/>
      <c r="Q69" s="57"/>
      <c r="R69" s="9"/>
      <c r="S69" s="9"/>
      <c r="T69" s="9"/>
      <c r="U69" s="9"/>
      <c r="V69" s="9"/>
      <c r="W69" s="9"/>
      <c r="X69" s="9"/>
      <c r="Y69" s="63"/>
      <c r="Z69" s="63"/>
      <c r="AA69" s="9"/>
      <c r="AC69" s="9"/>
      <c r="AD69" s="9"/>
      <c r="AE69" s="9"/>
      <c r="AF69" s="9"/>
      <c r="AG69" s="9"/>
      <c r="AH69" s="9"/>
      <c r="AI69" s="9"/>
      <c r="AJ69" s="9"/>
    </row>
    <row r="70" spans="1:36">
      <c r="A70" s="7"/>
      <c r="B70" s="9"/>
      <c r="C70" s="7"/>
      <c r="D70" s="7"/>
      <c r="E70" s="9"/>
      <c r="F70" s="9"/>
      <c r="G70" s="9"/>
      <c r="H70" s="9"/>
      <c r="I70" s="9"/>
      <c r="J70" s="9"/>
      <c r="K70" s="9"/>
      <c r="L70" s="9"/>
      <c r="M70" s="9"/>
      <c r="N70" s="7"/>
      <c r="O70" s="9"/>
      <c r="P70" s="7"/>
      <c r="Q70" s="57"/>
      <c r="R70" s="9"/>
      <c r="S70" s="9"/>
      <c r="T70" s="9"/>
      <c r="U70" s="9"/>
      <c r="V70" s="9"/>
      <c r="W70" s="9"/>
      <c r="X70" s="9"/>
      <c r="Y70" s="63"/>
      <c r="Z70" s="63"/>
      <c r="AA70" s="9"/>
      <c r="AC70" s="9"/>
      <c r="AD70" s="9"/>
      <c r="AE70" s="9"/>
      <c r="AF70" s="9"/>
      <c r="AG70" s="9"/>
      <c r="AH70" s="9"/>
      <c r="AI70" s="9"/>
      <c r="AJ70" s="9"/>
    </row>
    <row r="71" spans="1:36">
      <c r="A71" s="7"/>
      <c r="B71" s="9"/>
      <c r="C71" s="7"/>
      <c r="D71" s="7"/>
      <c r="E71" s="9"/>
      <c r="F71" s="9"/>
      <c r="G71" s="9"/>
      <c r="H71" s="9"/>
      <c r="I71" s="9"/>
      <c r="J71" s="9"/>
      <c r="K71" s="9"/>
      <c r="L71" s="9"/>
      <c r="M71" s="9"/>
      <c r="N71" s="7"/>
      <c r="O71" s="9"/>
      <c r="P71" s="7"/>
      <c r="Q71" s="57"/>
      <c r="R71" s="9"/>
      <c r="S71" s="9"/>
      <c r="T71" s="9"/>
      <c r="U71" s="9"/>
      <c r="V71" s="9"/>
      <c r="W71" s="9"/>
      <c r="X71" s="9"/>
      <c r="Y71" s="63"/>
      <c r="Z71" s="63"/>
      <c r="AA71" s="9"/>
      <c r="AC71" s="9"/>
      <c r="AD71" s="9"/>
      <c r="AE71" s="9"/>
      <c r="AF71" s="9"/>
      <c r="AG71" s="9"/>
      <c r="AH71" s="9"/>
      <c r="AI71" s="9"/>
      <c r="AJ71" s="9"/>
    </row>
    <row r="72" spans="1:36">
      <c r="A72" s="7"/>
      <c r="B72" s="9"/>
      <c r="C72" s="7"/>
      <c r="D72" s="7"/>
      <c r="E72" s="9"/>
      <c r="F72" s="9"/>
      <c r="G72" s="9"/>
      <c r="H72" s="9"/>
      <c r="I72" s="9"/>
      <c r="J72" s="9"/>
      <c r="K72" s="9"/>
      <c r="L72" s="9"/>
      <c r="M72" s="9"/>
      <c r="N72" s="7"/>
      <c r="O72" s="9"/>
      <c r="P72" s="7"/>
      <c r="Q72" s="57"/>
      <c r="R72" s="9"/>
      <c r="S72" s="9"/>
      <c r="T72" s="9"/>
      <c r="U72" s="9"/>
      <c r="V72" s="9"/>
      <c r="W72" s="9"/>
      <c r="X72" s="9"/>
      <c r="Y72" s="63"/>
      <c r="Z72" s="63"/>
      <c r="AA72" s="9"/>
      <c r="AC72" s="9"/>
      <c r="AD72" s="9"/>
      <c r="AE72" s="9"/>
      <c r="AF72" s="9"/>
      <c r="AG72" s="9"/>
      <c r="AH72" s="9"/>
      <c r="AI72" s="9"/>
      <c r="AJ72" s="9"/>
    </row>
    <row r="73" spans="1:36">
      <c r="A73" s="7"/>
      <c r="B73" s="9"/>
      <c r="C73" s="7"/>
      <c r="D73" s="7"/>
      <c r="E73" s="9"/>
      <c r="F73" s="9"/>
      <c r="G73" s="9"/>
      <c r="H73" s="9"/>
      <c r="I73" s="9"/>
      <c r="J73" s="9"/>
      <c r="K73" s="9"/>
      <c r="L73" s="9"/>
      <c r="M73" s="9"/>
      <c r="N73" s="7"/>
      <c r="O73" s="9"/>
      <c r="P73" s="7"/>
      <c r="Q73" s="57"/>
      <c r="R73" s="9"/>
      <c r="S73" s="9"/>
      <c r="T73" s="9"/>
      <c r="U73" s="9"/>
      <c r="V73" s="9"/>
      <c r="W73" s="9"/>
      <c r="X73" s="9"/>
      <c r="Y73" s="63"/>
      <c r="Z73" s="63"/>
      <c r="AA73" s="9"/>
      <c r="AC73" s="9"/>
      <c r="AD73" s="9"/>
      <c r="AE73" s="9"/>
      <c r="AF73" s="9"/>
      <c r="AG73" s="9"/>
      <c r="AH73" s="9"/>
      <c r="AI73" s="9"/>
      <c r="AJ73" s="9"/>
    </row>
    <row r="74" spans="1:36">
      <c r="A74" s="7"/>
      <c r="B74" s="9"/>
      <c r="C74" s="7"/>
      <c r="D74" s="7"/>
      <c r="E74" s="9"/>
      <c r="F74" s="9"/>
      <c r="G74" s="9"/>
      <c r="H74" s="9"/>
      <c r="I74" s="9"/>
      <c r="J74" s="9"/>
      <c r="K74" s="9"/>
      <c r="L74" s="9"/>
      <c r="M74" s="9"/>
      <c r="N74" s="7"/>
      <c r="O74" s="9"/>
      <c r="P74" s="7"/>
      <c r="Q74" s="57"/>
      <c r="R74" s="9"/>
      <c r="S74" s="9"/>
      <c r="T74" s="9"/>
      <c r="U74" s="9"/>
      <c r="V74" s="9"/>
      <c r="W74" s="9"/>
      <c r="X74" s="9"/>
      <c r="Y74" s="63"/>
      <c r="Z74" s="63"/>
      <c r="AA74" s="9"/>
      <c r="AC74" s="9"/>
      <c r="AD74" s="9"/>
      <c r="AE74" s="9"/>
      <c r="AF74" s="9"/>
      <c r="AG74" s="9"/>
      <c r="AH74" s="9"/>
      <c r="AI74" s="9"/>
      <c r="AJ74" s="9"/>
    </row>
    <row r="75" spans="1:36">
      <c r="A75" s="7"/>
      <c r="B75" s="9"/>
      <c r="C75" s="7"/>
      <c r="D75" s="7"/>
      <c r="E75" s="9"/>
      <c r="F75" s="9"/>
      <c r="G75" s="9"/>
      <c r="H75" s="9"/>
      <c r="I75" s="9"/>
      <c r="J75" s="9"/>
      <c r="K75" s="9"/>
      <c r="L75" s="9"/>
      <c r="M75" s="9"/>
      <c r="N75" s="7"/>
      <c r="O75" s="9"/>
      <c r="P75" s="7"/>
      <c r="Q75" s="57"/>
      <c r="R75" s="9"/>
      <c r="S75" s="9"/>
      <c r="T75" s="9"/>
      <c r="U75" s="9"/>
      <c r="V75" s="9"/>
      <c r="W75" s="9"/>
      <c r="X75" s="9"/>
      <c r="Y75" s="63"/>
      <c r="Z75" s="63"/>
      <c r="AA75" s="9"/>
      <c r="AC75" s="9"/>
      <c r="AD75" s="9"/>
      <c r="AE75" s="9"/>
      <c r="AF75" s="9"/>
      <c r="AG75" s="9"/>
      <c r="AH75" s="9"/>
      <c r="AI75" s="9"/>
      <c r="AJ75" s="9"/>
    </row>
    <row r="76" spans="1:36">
      <c r="A76" s="7"/>
      <c r="B76" s="9"/>
      <c r="C76" s="7"/>
      <c r="D76" s="7"/>
      <c r="E76" s="9"/>
      <c r="F76" s="9"/>
      <c r="G76" s="9"/>
      <c r="H76" s="9"/>
      <c r="I76" s="9"/>
      <c r="J76" s="9"/>
      <c r="K76" s="9"/>
      <c r="L76" s="9"/>
      <c r="M76" s="9"/>
      <c r="N76" s="7"/>
      <c r="O76" s="9"/>
      <c r="P76" s="7"/>
      <c r="Q76" s="57"/>
      <c r="R76" s="9"/>
      <c r="S76" s="9"/>
      <c r="T76" s="9"/>
      <c r="U76" s="9"/>
      <c r="V76" s="9"/>
      <c r="W76" s="9"/>
      <c r="X76" s="9"/>
      <c r="Y76" s="63"/>
      <c r="Z76" s="63"/>
      <c r="AA76" s="9"/>
      <c r="AC76" s="9"/>
      <c r="AD76" s="9"/>
      <c r="AE76" s="9"/>
      <c r="AF76" s="9"/>
      <c r="AG76" s="9"/>
      <c r="AH76" s="9"/>
      <c r="AI76" s="9"/>
      <c r="AJ76" s="9"/>
    </row>
    <row r="77" spans="1:36">
      <c r="A77" s="7"/>
      <c r="B77" s="9"/>
      <c r="C77" s="7"/>
      <c r="D77" s="7"/>
      <c r="E77" s="9"/>
      <c r="F77" s="9"/>
      <c r="G77" s="9"/>
      <c r="H77" s="9"/>
      <c r="I77" s="9"/>
      <c r="J77" s="9"/>
      <c r="K77" s="9"/>
      <c r="L77" s="9"/>
      <c r="M77" s="9"/>
      <c r="N77" s="7"/>
      <c r="O77" s="9"/>
      <c r="P77" s="7"/>
      <c r="Q77" s="57"/>
      <c r="R77" s="9"/>
      <c r="S77" s="9"/>
      <c r="T77" s="9"/>
      <c r="U77" s="9"/>
      <c r="V77" s="9"/>
      <c r="W77" s="9"/>
      <c r="X77" s="9"/>
      <c r="Y77" s="63"/>
      <c r="Z77" s="63"/>
      <c r="AA77" s="9"/>
      <c r="AC77" s="9"/>
      <c r="AD77" s="9"/>
      <c r="AE77" s="9"/>
      <c r="AF77" s="9"/>
      <c r="AG77" s="9"/>
      <c r="AH77" s="9"/>
      <c r="AI77" s="9"/>
      <c r="AJ77" s="9"/>
    </row>
    <row r="78" spans="1:36">
      <c r="A78" s="7"/>
      <c r="B78" s="9"/>
      <c r="C78" s="7"/>
      <c r="D78" s="7"/>
      <c r="E78" s="9"/>
      <c r="F78" s="9"/>
      <c r="G78" s="9"/>
      <c r="H78" s="9"/>
      <c r="I78" s="9"/>
      <c r="J78" s="9"/>
      <c r="K78" s="9"/>
      <c r="L78" s="9"/>
      <c r="M78" s="9"/>
      <c r="N78" s="7"/>
      <c r="O78" s="9"/>
      <c r="P78" s="7"/>
      <c r="Q78" s="57"/>
      <c r="R78" s="9"/>
      <c r="S78" s="9"/>
      <c r="T78" s="9"/>
      <c r="U78" s="9"/>
      <c r="V78" s="9"/>
      <c r="W78" s="9"/>
      <c r="X78" s="9"/>
      <c r="Y78" s="63"/>
      <c r="Z78" s="63"/>
      <c r="AA78" s="9"/>
      <c r="AC78" s="9"/>
      <c r="AD78" s="9"/>
      <c r="AE78" s="9"/>
      <c r="AF78" s="9"/>
      <c r="AG78" s="9"/>
      <c r="AH78" s="9"/>
      <c r="AI78" s="9"/>
      <c r="AJ78" s="9"/>
    </row>
    <row r="79" spans="1:36">
      <c r="A79" s="7"/>
      <c r="B79" s="9"/>
      <c r="C79" s="7"/>
      <c r="D79" s="7"/>
      <c r="E79" s="9"/>
      <c r="F79" s="9"/>
      <c r="G79" s="9"/>
      <c r="H79" s="9"/>
      <c r="I79" s="9"/>
      <c r="J79" s="9"/>
      <c r="K79" s="9"/>
      <c r="L79" s="9"/>
      <c r="M79" s="9"/>
      <c r="N79" s="7"/>
      <c r="O79" s="9"/>
      <c r="P79" s="7"/>
      <c r="Q79" s="57"/>
      <c r="R79" s="9"/>
      <c r="S79" s="9"/>
      <c r="T79" s="9"/>
      <c r="U79" s="9"/>
      <c r="V79" s="9"/>
      <c r="W79" s="9"/>
      <c r="X79" s="9"/>
      <c r="Y79" s="63"/>
      <c r="Z79" s="63"/>
      <c r="AA79" s="9"/>
      <c r="AC79" s="9"/>
      <c r="AD79" s="9"/>
      <c r="AE79" s="9"/>
      <c r="AF79" s="9"/>
      <c r="AG79" s="9"/>
      <c r="AH79" s="9"/>
      <c r="AI79" s="9"/>
      <c r="AJ79" s="9"/>
    </row>
    <row r="80" spans="1:36">
      <c r="A80" s="7"/>
      <c r="B80" s="9"/>
      <c r="C80" s="7"/>
      <c r="D80" s="7"/>
      <c r="E80" s="9"/>
      <c r="F80" s="9"/>
      <c r="G80" s="9"/>
      <c r="H80" s="9"/>
      <c r="I80" s="9"/>
      <c r="J80" s="9"/>
      <c r="K80" s="9"/>
      <c r="L80" s="9"/>
      <c r="M80" s="9"/>
      <c r="N80" s="7"/>
      <c r="O80" s="9"/>
      <c r="P80" s="7"/>
      <c r="Q80" s="57"/>
      <c r="R80" s="9"/>
      <c r="S80" s="9"/>
      <c r="T80" s="9"/>
      <c r="U80" s="9"/>
      <c r="V80" s="9"/>
      <c r="W80" s="9"/>
      <c r="X80" s="9"/>
      <c r="Y80" s="63"/>
      <c r="Z80" s="63"/>
      <c r="AA80" s="9"/>
      <c r="AC80" s="9"/>
      <c r="AD80" s="9"/>
      <c r="AE80" s="9"/>
      <c r="AF80" s="9"/>
      <c r="AG80" s="9"/>
      <c r="AH80" s="9"/>
      <c r="AI80" s="9"/>
      <c r="AJ80" s="9"/>
    </row>
    <row r="81" spans="1:36">
      <c r="A81" s="7"/>
      <c r="B81" s="9"/>
      <c r="C81" s="7"/>
      <c r="D81" s="7"/>
      <c r="E81" s="9"/>
      <c r="F81" s="9"/>
      <c r="G81" s="9"/>
      <c r="H81" s="9"/>
      <c r="I81" s="9"/>
      <c r="J81" s="9"/>
      <c r="K81" s="9"/>
      <c r="L81" s="9"/>
      <c r="M81" s="9"/>
      <c r="N81" s="7"/>
      <c r="O81" s="9"/>
      <c r="P81" s="7"/>
      <c r="Q81" s="57"/>
      <c r="R81" s="9"/>
      <c r="S81" s="9"/>
      <c r="T81" s="9"/>
      <c r="U81" s="9"/>
      <c r="V81" s="9"/>
      <c r="W81" s="9"/>
      <c r="X81" s="9"/>
      <c r="Y81" s="63"/>
      <c r="Z81" s="63"/>
      <c r="AA81" s="9"/>
      <c r="AC81" s="9"/>
      <c r="AD81" s="9"/>
      <c r="AE81" s="9"/>
      <c r="AF81" s="9"/>
      <c r="AG81" s="9"/>
      <c r="AH81" s="9"/>
      <c r="AI81" s="9"/>
      <c r="AJ81" s="9"/>
    </row>
    <row r="82" spans="1:36">
      <c r="A82" s="7"/>
      <c r="B82" s="9"/>
      <c r="C82" s="7"/>
      <c r="D82" s="7"/>
      <c r="E82" s="9"/>
      <c r="F82" s="9"/>
      <c r="G82" s="9"/>
      <c r="H82" s="9"/>
      <c r="I82" s="9"/>
      <c r="J82" s="9"/>
      <c r="K82" s="9"/>
      <c r="L82" s="9"/>
      <c r="M82" s="9"/>
      <c r="N82" s="7"/>
      <c r="O82" s="9"/>
      <c r="P82" s="7"/>
      <c r="Q82" s="57"/>
      <c r="R82" s="9"/>
      <c r="S82" s="9"/>
      <c r="T82" s="9"/>
      <c r="U82" s="9"/>
      <c r="V82" s="9"/>
      <c r="W82" s="9"/>
      <c r="X82" s="9"/>
      <c r="Y82" s="63"/>
      <c r="Z82" s="63"/>
      <c r="AA82" s="9"/>
      <c r="AC82" s="9"/>
      <c r="AD82" s="9"/>
      <c r="AE82" s="9"/>
      <c r="AF82" s="9"/>
      <c r="AG82" s="9"/>
      <c r="AH82" s="9"/>
      <c r="AI82" s="9"/>
      <c r="AJ82" s="9"/>
    </row>
    <row r="83" spans="1:36">
      <c r="A83" s="7"/>
      <c r="B83" s="9"/>
      <c r="C83" s="7"/>
      <c r="D83" s="7"/>
      <c r="E83" s="9"/>
      <c r="F83" s="9"/>
      <c r="G83" s="9"/>
      <c r="H83" s="9"/>
      <c r="I83" s="9"/>
      <c r="J83" s="9"/>
      <c r="K83" s="9"/>
      <c r="L83" s="9"/>
      <c r="M83" s="9"/>
      <c r="N83" s="7"/>
      <c r="O83" s="9"/>
      <c r="P83" s="7"/>
      <c r="Q83" s="57"/>
      <c r="R83" s="9"/>
      <c r="S83" s="9"/>
      <c r="T83" s="9"/>
      <c r="U83" s="9"/>
      <c r="V83" s="9"/>
      <c r="W83" s="9"/>
      <c r="X83" s="9"/>
      <c r="Y83" s="63"/>
      <c r="Z83" s="63"/>
      <c r="AA83" s="9"/>
      <c r="AC83" s="9"/>
      <c r="AD83" s="9"/>
      <c r="AE83" s="9"/>
      <c r="AF83" s="9"/>
      <c r="AG83" s="9"/>
      <c r="AH83" s="9"/>
      <c r="AI83" s="9"/>
      <c r="AJ83" s="9"/>
    </row>
    <row r="84" spans="1:36">
      <c r="A84" s="7"/>
      <c r="B84" s="9"/>
      <c r="C84" s="7"/>
      <c r="D84" s="7"/>
      <c r="E84" s="9"/>
      <c r="F84" s="9"/>
      <c r="G84" s="9"/>
      <c r="H84" s="9"/>
      <c r="I84" s="9"/>
      <c r="J84" s="9"/>
      <c r="K84" s="9"/>
      <c r="L84" s="9"/>
      <c r="M84" s="9"/>
      <c r="N84" s="7"/>
      <c r="O84" s="9"/>
      <c r="P84" s="7"/>
      <c r="Q84" s="57"/>
      <c r="R84" s="9"/>
      <c r="S84" s="9"/>
      <c r="T84" s="9"/>
      <c r="U84" s="9"/>
      <c r="V84" s="9"/>
      <c r="W84" s="9"/>
      <c r="X84" s="9"/>
      <c r="Y84" s="63"/>
      <c r="Z84" s="63"/>
      <c r="AA84" s="9"/>
      <c r="AC84" s="9"/>
      <c r="AD84" s="9"/>
      <c r="AE84" s="9"/>
      <c r="AF84" s="9"/>
      <c r="AG84" s="9"/>
      <c r="AH84" s="9"/>
      <c r="AI84" s="9"/>
      <c r="AJ84" s="9"/>
    </row>
    <row r="85" spans="1:36">
      <c r="A85" s="7"/>
      <c r="B85" s="9"/>
      <c r="C85" s="7"/>
      <c r="D85" s="7"/>
      <c r="E85" s="9"/>
      <c r="F85" s="9"/>
      <c r="G85" s="9"/>
      <c r="H85" s="9"/>
      <c r="I85" s="9"/>
      <c r="J85" s="9"/>
      <c r="K85" s="9"/>
      <c r="L85" s="9"/>
      <c r="M85" s="9"/>
      <c r="N85" s="7"/>
      <c r="O85" s="9"/>
      <c r="P85" s="7"/>
      <c r="Q85" s="57"/>
      <c r="R85" s="9"/>
      <c r="S85" s="9"/>
      <c r="T85" s="9"/>
      <c r="U85" s="9"/>
      <c r="V85" s="9"/>
      <c r="W85" s="9"/>
      <c r="X85" s="9"/>
      <c r="Y85" s="63"/>
      <c r="Z85" s="63"/>
      <c r="AA85" s="9"/>
      <c r="AC85" s="9"/>
      <c r="AD85" s="9"/>
      <c r="AE85" s="9"/>
      <c r="AF85" s="9"/>
      <c r="AG85" s="9"/>
      <c r="AH85" s="9"/>
      <c r="AI85" s="9"/>
      <c r="AJ85" s="9"/>
    </row>
    <row r="86" spans="1:36">
      <c r="A86" s="7"/>
      <c r="B86" s="9"/>
      <c r="C86" s="7"/>
      <c r="D86" s="7"/>
      <c r="E86" s="9"/>
      <c r="F86" s="9"/>
      <c r="G86" s="9"/>
      <c r="H86" s="9"/>
      <c r="I86" s="9"/>
      <c r="J86" s="9"/>
      <c r="K86" s="9"/>
      <c r="L86" s="9"/>
      <c r="M86" s="9"/>
      <c r="N86" s="7"/>
      <c r="O86" s="9"/>
      <c r="P86" s="7"/>
      <c r="Q86" s="57"/>
      <c r="R86" s="9"/>
      <c r="S86" s="9"/>
      <c r="T86" s="9"/>
      <c r="U86" s="9"/>
      <c r="V86" s="9"/>
      <c r="W86" s="9"/>
      <c r="X86" s="9"/>
      <c r="Y86" s="63"/>
      <c r="Z86" s="63"/>
      <c r="AA86" s="9"/>
      <c r="AC86" s="9"/>
      <c r="AD86" s="9"/>
      <c r="AE86" s="9"/>
      <c r="AF86" s="9"/>
      <c r="AG86" s="9"/>
      <c r="AH86" s="9"/>
      <c r="AI86" s="9"/>
      <c r="AJ86" s="9"/>
    </row>
    <row r="87" spans="1:36">
      <c r="A87" s="7"/>
      <c r="B87" s="9"/>
      <c r="C87" s="7"/>
      <c r="D87" s="7"/>
      <c r="E87" s="9"/>
      <c r="F87" s="9"/>
      <c r="G87" s="9"/>
      <c r="H87" s="9"/>
      <c r="I87" s="9"/>
      <c r="J87" s="9"/>
      <c r="K87" s="9"/>
      <c r="L87" s="9"/>
      <c r="M87" s="9"/>
      <c r="N87" s="7"/>
      <c r="O87" s="9"/>
      <c r="P87" s="7"/>
      <c r="Q87" s="57"/>
      <c r="R87" s="9"/>
      <c r="S87" s="9"/>
      <c r="T87" s="9"/>
      <c r="U87" s="9"/>
      <c r="V87" s="9"/>
      <c r="W87" s="9"/>
      <c r="X87" s="9"/>
      <c r="Y87" s="63"/>
      <c r="Z87" s="63"/>
      <c r="AA87" s="9"/>
      <c r="AC87" s="9"/>
      <c r="AD87" s="9"/>
      <c r="AE87" s="9"/>
      <c r="AF87" s="9"/>
      <c r="AG87" s="9"/>
      <c r="AH87" s="9"/>
      <c r="AI87" s="9"/>
      <c r="AJ87" s="9"/>
    </row>
    <row r="88" spans="1:36">
      <c r="A88" s="7"/>
      <c r="B88" s="9"/>
      <c r="C88" s="7"/>
      <c r="D88" s="7"/>
      <c r="E88" s="9"/>
      <c r="F88" s="9"/>
      <c r="G88" s="9"/>
      <c r="H88" s="9"/>
      <c r="I88" s="9"/>
      <c r="J88" s="9"/>
      <c r="K88" s="9"/>
      <c r="L88" s="9"/>
      <c r="M88" s="9"/>
      <c r="N88" s="7"/>
      <c r="O88" s="9"/>
      <c r="P88" s="7"/>
      <c r="Q88" s="57"/>
      <c r="R88" s="9"/>
      <c r="S88" s="9"/>
      <c r="T88" s="9"/>
      <c r="U88" s="9"/>
      <c r="V88" s="9"/>
      <c r="W88" s="9"/>
      <c r="X88" s="9"/>
      <c r="Y88" s="63"/>
      <c r="Z88" s="63"/>
      <c r="AA88" s="9"/>
      <c r="AC88" s="9"/>
      <c r="AD88" s="9"/>
      <c r="AE88" s="9"/>
      <c r="AF88" s="9"/>
      <c r="AG88" s="9"/>
      <c r="AH88" s="9"/>
      <c r="AI88" s="9"/>
      <c r="AJ88" s="9"/>
    </row>
    <row r="89" spans="1:36">
      <c r="A89" s="7"/>
      <c r="B89" s="9"/>
      <c r="C89" s="7"/>
      <c r="D89" s="7"/>
      <c r="E89" s="9"/>
      <c r="F89" s="9"/>
      <c r="G89" s="9"/>
      <c r="H89" s="9"/>
      <c r="I89" s="9"/>
      <c r="J89" s="9"/>
      <c r="K89" s="9"/>
      <c r="L89" s="9"/>
      <c r="M89" s="9"/>
      <c r="N89" s="7"/>
      <c r="O89" s="9"/>
      <c r="P89" s="7"/>
      <c r="Q89" s="57"/>
      <c r="R89" s="9"/>
      <c r="S89" s="9"/>
      <c r="T89" s="9"/>
      <c r="U89" s="9"/>
      <c r="V89" s="9"/>
      <c r="W89" s="9"/>
      <c r="X89" s="9"/>
      <c r="Y89" s="63"/>
      <c r="Z89" s="63"/>
      <c r="AA89" s="9"/>
      <c r="AC89" s="9"/>
      <c r="AD89" s="9"/>
      <c r="AE89" s="9"/>
      <c r="AF89" s="9"/>
      <c r="AG89" s="9"/>
      <c r="AH89" s="9"/>
      <c r="AI89" s="9"/>
      <c r="AJ89" s="9"/>
    </row>
    <row r="90" spans="1:36">
      <c r="A90" s="7"/>
      <c r="B90" s="9"/>
      <c r="C90" s="7"/>
      <c r="D90" s="7"/>
      <c r="E90" s="9"/>
      <c r="F90" s="9"/>
      <c r="G90" s="9"/>
      <c r="H90" s="9"/>
      <c r="I90" s="9"/>
      <c r="J90" s="9"/>
      <c r="K90" s="9"/>
      <c r="L90" s="9"/>
      <c r="M90" s="9"/>
      <c r="N90" s="7"/>
      <c r="O90" s="9"/>
      <c r="P90" s="7"/>
      <c r="Q90" s="57"/>
      <c r="R90" s="9"/>
      <c r="S90" s="9"/>
      <c r="T90" s="9"/>
      <c r="U90" s="9"/>
      <c r="V90" s="9"/>
      <c r="W90" s="9"/>
      <c r="X90" s="9"/>
      <c r="Y90" s="63"/>
      <c r="Z90" s="63"/>
      <c r="AA90" s="9"/>
      <c r="AC90" s="9"/>
      <c r="AD90" s="9"/>
      <c r="AE90" s="9"/>
      <c r="AF90" s="9"/>
      <c r="AG90" s="9"/>
      <c r="AH90" s="9"/>
      <c r="AI90" s="9"/>
      <c r="AJ90" s="9"/>
    </row>
    <row r="91" spans="1:36">
      <c r="A91" s="7"/>
      <c r="B91" s="9"/>
      <c r="C91" s="7"/>
      <c r="D91" s="7"/>
      <c r="E91" s="9"/>
      <c r="F91" s="9"/>
      <c r="G91" s="9"/>
      <c r="H91" s="9"/>
      <c r="I91" s="9"/>
      <c r="J91" s="9"/>
      <c r="K91" s="9"/>
      <c r="L91" s="9"/>
      <c r="M91" s="9"/>
      <c r="N91" s="7"/>
      <c r="O91" s="9"/>
      <c r="P91" s="7"/>
      <c r="Q91" s="57"/>
      <c r="R91" s="9"/>
      <c r="S91" s="9"/>
      <c r="T91" s="9"/>
      <c r="U91" s="9"/>
      <c r="V91" s="9"/>
      <c r="W91" s="9"/>
      <c r="X91" s="9"/>
      <c r="Y91" s="63"/>
      <c r="Z91" s="63"/>
      <c r="AA91" s="9"/>
      <c r="AC91" s="9"/>
      <c r="AD91" s="9"/>
      <c r="AE91" s="9"/>
      <c r="AF91" s="9"/>
      <c r="AG91" s="9"/>
      <c r="AH91" s="9"/>
      <c r="AI91" s="9"/>
      <c r="AJ91" s="9"/>
    </row>
    <row r="92" spans="1:36">
      <c r="A92" s="7"/>
      <c r="B92" s="9"/>
      <c r="C92" s="7"/>
      <c r="D92" s="7"/>
      <c r="E92" s="9"/>
      <c r="F92" s="9"/>
      <c r="G92" s="9"/>
      <c r="H92" s="9"/>
      <c r="I92" s="9"/>
      <c r="J92" s="9"/>
      <c r="K92" s="9"/>
      <c r="L92" s="9"/>
      <c r="M92" s="9"/>
      <c r="N92" s="7"/>
      <c r="O92" s="9"/>
      <c r="P92" s="7"/>
      <c r="Q92" s="57"/>
      <c r="R92" s="9"/>
      <c r="S92" s="9"/>
      <c r="T92" s="9"/>
      <c r="U92" s="9"/>
      <c r="V92" s="9"/>
      <c r="W92" s="9"/>
      <c r="X92" s="9"/>
      <c r="Y92" s="63"/>
      <c r="Z92" s="63"/>
      <c r="AA92" s="9"/>
      <c r="AC92" s="9"/>
      <c r="AD92" s="9"/>
      <c r="AE92" s="9"/>
      <c r="AF92" s="9"/>
      <c r="AG92" s="9"/>
      <c r="AH92" s="9"/>
      <c r="AI92" s="9"/>
      <c r="AJ92" s="9"/>
    </row>
    <row r="93" spans="1:36">
      <c r="A93" s="7"/>
      <c r="B93" s="9"/>
      <c r="C93" s="7"/>
      <c r="D93" s="7"/>
      <c r="E93" s="9"/>
      <c r="F93" s="9"/>
      <c r="G93" s="9"/>
      <c r="H93" s="9"/>
      <c r="I93" s="9"/>
      <c r="J93" s="9"/>
      <c r="K93" s="9"/>
      <c r="L93" s="9"/>
      <c r="M93" s="9"/>
      <c r="N93" s="7"/>
      <c r="O93" s="9"/>
      <c r="P93" s="7"/>
      <c r="Q93" s="57"/>
      <c r="R93" s="9"/>
      <c r="S93" s="9"/>
      <c r="T93" s="9"/>
      <c r="U93" s="9"/>
      <c r="V93" s="9"/>
      <c r="W93" s="9"/>
      <c r="X93" s="9"/>
      <c r="Y93" s="63"/>
      <c r="Z93" s="63"/>
      <c r="AA93" s="9"/>
      <c r="AC93" s="9"/>
      <c r="AD93" s="9"/>
      <c r="AE93" s="9"/>
      <c r="AF93" s="9"/>
      <c r="AG93" s="9"/>
      <c r="AH93" s="9"/>
      <c r="AI93" s="9"/>
      <c r="AJ93" s="9"/>
    </row>
    <row r="94" spans="1:36">
      <c r="A94" s="7"/>
      <c r="B94" s="9"/>
      <c r="C94" s="7"/>
      <c r="D94" s="7"/>
      <c r="E94" s="9"/>
      <c r="F94" s="9"/>
      <c r="G94" s="9"/>
      <c r="H94" s="9"/>
      <c r="I94" s="9"/>
      <c r="J94" s="9"/>
      <c r="K94" s="9"/>
      <c r="L94" s="9"/>
      <c r="M94" s="9"/>
      <c r="N94" s="7"/>
      <c r="O94" s="9"/>
      <c r="P94" s="7"/>
      <c r="Q94" s="57"/>
      <c r="R94" s="9"/>
      <c r="S94" s="9"/>
      <c r="T94" s="9"/>
      <c r="U94" s="9"/>
      <c r="V94" s="9"/>
      <c r="W94" s="9"/>
      <c r="X94" s="9"/>
      <c r="Y94" s="63"/>
      <c r="Z94" s="63"/>
      <c r="AA94" s="9"/>
      <c r="AC94" s="9"/>
      <c r="AD94" s="9"/>
      <c r="AE94" s="9"/>
      <c r="AF94" s="9"/>
      <c r="AG94" s="9"/>
      <c r="AH94" s="9"/>
      <c r="AI94" s="9"/>
      <c r="AJ94" s="9"/>
    </row>
    <row r="95" spans="1:36">
      <c r="A95" s="7"/>
      <c r="B95" s="9"/>
      <c r="C95" s="7"/>
      <c r="D95" s="7"/>
      <c r="E95" s="9"/>
      <c r="F95" s="9"/>
      <c r="G95" s="9"/>
      <c r="H95" s="9"/>
      <c r="I95" s="9"/>
      <c r="J95" s="9"/>
      <c r="K95" s="9"/>
      <c r="L95" s="9"/>
      <c r="M95" s="9"/>
      <c r="N95" s="7"/>
      <c r="O95" s="9"/>
      <c r="P95" s="7"/>
      <c r="Q95" s="57"/>
      <c r="R95" s="9"/>
      <c r="S95" s="9"/>
      <c r="T95" s="9"/>
      <c r="U95" s="9"/>
      <c r="V95" s="9"/>
      <c r="W95" s="9"/>
      <c r="X95" s="9"/>
      <c r="Y95" s="63"/>
      <c r="Z95" s="63"/>
      <c r="AA95" s="9"/>
      <c r="AC95" s="9"/>
      <c r="AD95" s="9"/>
      <c r="AE95" s="9"/>
      <c r="AF95" s="9"/>
      <c r="AG95" s="9"/>
      <c r="AH95" s="9"/>
      <c r="AI95" s="9"/>
      <c r="AJ95" s="9"/>
    </row>
    <row r="96" spans="1:36">
      <c r="A96" s="7"/>
      <c r="B96" s="9"/>
      <c r="C96" s="7"/>
      <c r="D96" s="7"/>
      <c r="E96" s="9"/>
      <c r="F96" s="9"/>
      <c r="G96" s="9"/>
      <c r="H96" s="9"/>
      <c r="I96" s="9"/>
      <c r="J96" s="9"/>
      <c r="K96" s="9"/>
      <c r="L96" s="9"/>
      <c r="M96" s="9"/>
      <c r="N96" s="7"/>
      <c r="O96" s="9"/>
      <c r="P96" s="7"/>
      <c r="Q96" s="57"/>
      <c r="R96" s="9"/>
      <c r="S96" s="9"/>
      <c r="T96" s="9"/>
      <c r="U96" s="9"/>
      <c r="V96" s="9"/>
      <c r="W96" s="9"/>
      <c r="X96" s="9"/>
      <c r="Y96" s="63"/>
      <c r="Z96" s="63"/>
      <c r="AA96" s="9"/>
      <c r="AC96" s="9"/>
      <c r="AD96" s="9"/>
      <c r="AE96" s="9"/>
      <c r="AF96" s="9"/>
      <c r="AG96" s="9"/>
      <c r="AH96" s="9"/>
      <c r="AI96" s="9"/>
      <c r="AJ96" s="9"/>
    </row>
    <row r="97" spans="1:36">
      <c r="A97" s="7"/>
      <c r="B97" s="9"/>
      <c r="C97" s="7"/>
      <c r="D97" s="7"/>
      <c r="E97" s="9"/>
      <c r="F97" s="9"/>
      <c r="G97" s="9"/>
      <c r="H97" s="9"/>
      <c r="I97" s="9"/>
      <c r="J97" s="9"/>
      <c r="K97" s="9"/>
      <c r="L97" s="9"/>
      <c r="M97" s="9"/>
      <c r="N97" s="7"/>
      <c r="O97" s="9"/>
      <c r="P97" s="7"/>
      <c r="Q97" s="57"/>
      <c r="R97" s="9"/>
      <c r="S97" s="9"/>
      <c r="T97" s="9"/>
      <c r="U97" s="9"/>
      <c r="V97" s="9"/>
      <c r="W97" s="9"/>
      <c r="X97" s="9"/>
      <c r="Y97" s="63"/>
      <c r="Z97" s="63"/>
      <c r="AA97" s="9"/>
      <c r="AC97" s="9"/>
      <c r="AD97" s="9"/>
      <c r="AE97" s="9"/>
      <c r="AF97" s="9"/>
      <c r="AG97" s="9"/>
      <c r="AH97" s="9"/>
      <c r="AI97" s="9"/>
      <c r="AJ97" s="9"/>
    </row>
    <row r="98" spans="1:36">
      <c r="A98" s="7"/>
      <c r="B98" s="9"/>
      <c r="C98" s="7"/>
      <c r="D98" s="7"/>
      <c r="E98" s="9"/>
      <c r="F98" s="9"/>
      <c r="G98" s="9"/>
      <c r="H98" s="9"/>
      <c r="I98" s="9"/>
      <c r="J98" s="9"/>
      <c r="K98" s="9"/>
      <c r="L98" s="9"/>
      <c r="M98" s="9"/>
      <c r="N98" s="7"/>
      <c r="O98" s="9"/>
      <c r="P98" s="7"/>
      <c r="Q98" s="57"/>
      <c r="R98" s="9"/>
      <c r="S98" s="9"/>
      <c r="T98" s="9"/>
      <c r="U98" s="9"/>
      <c r="V98" s="9"/>
      <c r="W98" s="9"/>
      <c r="X98" s="9"/>
      <c r="Y98" s="63"/>
      <c r="Z98" s="63"/>
      <c r="AA98" s="9"/>
      <c r="AC98" s="9"/>
      <c r="AD98" s="9"/>
      <c r="AE98" s="9"/>
      <c r="AF98" s="9"/>
      <c r="AG98" s="9"/>
      <c r="AH98" s="9"/>
      <c r="AI98" s="9"/>
      <c r="AJ98" s="9"/>
    </row>
    <row r="99" spans="1:36">
      <c r="A99" s="7"/>
      <c r="B99" s="9"/>
      <c r="C99" s="7"/>
      <c r="D99" s="7"/>
      <c r="E99" s="9"/>
      <c r="F99" s="9"/>
      <c r="G99" s="9"/>
      <c r="H99" s="9"/>
      <c r="I99" s="9"/>
      <c r="J99" s="9"/>
      <c r="K99" s="9"/>
      <c r="L99" s="9"/>
      <c r="M99" s="9"/>
      <c r="N99" s="7"/>
      <c r="O99" s="9"/>
      <c r="P99" s="7"/>
      <c r="Q99" s="57"/>
      <c r="R99" s="9"/>
      <c r="S99" s="9"/>
      <c r="T99" s="9"/>
      <c r="U99" s="9"/>
      <c r="V99" s="9"/>
      <c r="W99" s="9"/>
      <c r="X99" s="9"/>
      <c r="Y99" s="63"/>
      <c r="Z99" s="63"/>
      <c r="AA99" s="9"/>
      <c r="AC99" s="9"/>
      <c r="AD99" s="9"/>
      <c r="AE99" s="9"/>
      <c r="AF99" s="9"/>
      <c r="AG99" s="9"/>
      <c r="AH99" s="9"/>
      <c r="AI99" s="9"/>
      <c r="AJ99" s="9"/>
    </row>
    <row r="100" spans="1:36">
      <c r="A100" s="7"/>
      <c r="B100" s="9"/>
      <c r="C100" s="7"/>
      <c r="D100" s="7"/>
      <c r="E100" s="9"/>
      <c r="F100" s="9"/>
      <c r="G100" s="9"/>
      <c r="H100" s="9"/>
      <c r="I100" s="9"/>
      <c r="J100" s="9"/>
      <c r="K100" s="9"/>
      <c r="L100" s="9"/>
      <c r="M100" s="9"/>
      <c r="N100" s="7"/>
      <c r="O100" s="9"/>
      <c r="P100" s="7"/>
      <c r="Q100" s="57"/>
      <c r="R100" s="9"/>
      <c r="S100" s="9"/>
      <c r="T100" s="9"/>
      <c r="U100" s="9"/>
      <c r="V100" s="9"/>
      <c r="W100" s="9"/>
      <c r="X100" s="9"/>
      <c r="Y100" s="63"/>
      <c r="Z100" s="63"/>
      <c r="AA100" s="9"/>
      <c r="AC100" s="9"/>
      <c r="AD100" s="9"/>
      <c r="AE100" s="9"/>
      <c r="AF100" s="9"/>
      <c r="AG100" s="9"/>
      <c r="AH100" s="9"/>
      <c r="AI100" s="9"/>
      <c r="AJ100" s="9"/>
    </row>
    <row r="101" spans="1:36">
      <c r="A101" s="7"/>
      <c r="B101" s="9"/>
      <c r="C101" s="7"/>
      <c r="D101" s="7"/>
      <c r="E101" s="9"/>
      <c r="F101" s="9"/>
      <c r="G101" s="9"/>
      <c r="H101" s="9"/>
      <c r="I101" s="9"/>
      <c r="J101" s="9"/>
      <c r="K101" s="9"/>
      <c r="L101" s="9"/>
      <c r="M101" s="9"/>
      <c r="N101" s="7"/>
      <c r="O101" s="9"/>
      <c r="P101" s="7"/>
      <c r="Q101" s="57"/>
      <c r="R101" s="9"/>
      <c r="S101" s="9"/>
      <c r="T101" s="9"/>
      <c r="U101" s="9"/>
      <c r="V101" s="9"/>
      <c r="W101" s="9"/>
      <c r="X101" s="9"/>
      <c r="Y101" s="63"/>
      <c r="Z101" s="63"/>
      <c r="AA101" s="9"/>
      <c r="AC101" s="9"/>
      <c r="AD101" s="9"/>
      <c r="AE101" s="9"/>
      <c r="AF101" s="9"/>
      <c r="AG101" s="9"/>
      <c r="AH101" s="9"/>
      <c r="AI101" s="9"/>
      <c r="AJ101" s="9"/>
    </row>
    <row r="102" spans="1:36">
      <c r="A102" s="7"/>
      <c r="B102" s="9"/>
      <c r="C102" s="7"/>
      <c r="D102" s="7"/>
      <c r="E102" s="9"/>
      <c r="F102" s="9"/>
      <c r="G102" s="9"/>
      <c r="H102" s="9"/>
      <c r="I102" s="9"/>
      <c r="J102" s="9"/>
      <c r="K102" s="9"/>
      <c r="L102" s="9"/>
      <c r="M102" s="9"/>
      <c r="N102" s="7"/>
      <c r="O102" s="9"/>
      <c r="P102" s="7"/>
      <c r="Q102" s="57"/>
      <c r="R102" s="9"/>
      <c r="S102" s="9"/>
      <c r="T102" s="9"/>
      <c r="U102" s="9"/>
      <c r="V102" s="9"/>
      <c r="W102" s="9"/>
      <c r="X102" s="9"/>
      <c r="Y102" s="63"/>
      <c r="Z102" s="63"/>
      <c r="AA102" s="9"/>
      <c r="AC102" s="9"/>
      <c r="AD102" s="9"/>
      <c r="AE102" s="9"/>
      <c r="AF102" s="9"/>
      <c r="AG102" s="9"/>
      <c r="AH102" s="9"/>
      <c r="AI102" s="9"/>
      <c r="AJ102" s="9"/>
    </row>
    <row r="103" spans="1:36">
      <c r="A103" s="7"/>
      <c r="B103" s="9"/>
      <c r="C103" s="7"/>
      <c r="D103" s="7"/>
      <c r="E103" s="9"/>
      <c r="F103" s="9"/>
      <c r="G103" s="9"/>
      <c r="H103" s="9"/>
      <c r="I103" s="9"/>
      <c r="J103" s="9"/>
      <c r="K103" s="9"/>
      <c r="L103" s="9"/>
      <c r="M103" s="9"/>
      <c r="N103" s="7"/>
      <c r="O103" s="9"/>
      <c r="P103" s="7"/>
      <c r="Q103" s="57"/>
      <c r="R103" s="9"/>
      <c r="S103" s="9"/>
      <c r="T103" s="9"/>
      <c r="U103" s="9"/>
      <c r="V103" s="9"/>
      <c r="W103" s="9"/>
      <c r="X103" s="9"/>
      <c r="Y103" s="63"/>
      <c r="Z103" s="63"/>
      <c r="AA103" s="9"/>
      <c r="AC103" s="9"/>
      <c r="AD103" s="9"/>
      <c r="AE103" s="9"/>
      <c r="AF103" s="9"/>
      <c r="AG103" s="9"/>
      <c r="AH103" s="9"/>
      <c r="AI103" s="9"/>
      <c r="AJ103" s="9"/>
    </row>
    <row r="104" spans="1:36">
      <c r="A104" s="7"/>
      <c r="B104" s="9"/>
      <c r="C104" s="7"/>
      <c r="D104" s="7"/>
      <c r="E104" s="9"/>
      <c r="F104" s="9"/>
      <c r="G104" s="9"/>
      <c r="H104" s="9"/>
      <c r="I104" s="9"/>
      <c r="J104" s="9"/>
      <c r="K104" s="9"/>
      <c r="L104" s="9"/>
      <c r="M104" s="9"/>
      <c r="N104" s="7"/>
      <c r="O104" s="9"/>
      <c r="P104" s="7"/>
      <c r="Q104" s="57"/>
      <c r="R104" s="9"/>
      <c r="S104" s="9"/>
      <c r="T104" s="9"/>
      <c r="U104" s="9"/>
      <c r="V104" s="9"/>
      <c r="W104" s="9"/>
      <c r="X104" s="9"/>
      <c r="Y104" s="63"/>
      <c r="Z104" s="63"/>
      <c r="AA104" s="9"/>
      <c r="AC104" s="9"/>
      <c r="AD104" s="9"/>
      <c r="AE104" s="9"/>
      <c r="AF104" s="9"/>
      <c r="AG104" s="9"/>
      <c r="AH104" s="9"/>
      <c r="AI104" s="9"/>
      <c r="AJ104" s="9"/>
    </row>
    <row r="105" spans="1:36">
      <c r="A105" s="7"/>
      <c r="B105" s="9"/>
      <c r="C105" s="7"/>
      <c r="D105" s="7"/>
      <c r="E105" s="9"/>
      <c r="F105" s="9"/>
      <c r="G105" s="9"/>
      <c r="H105" s="9"/>
      <c r="I105" s="9"/>
      <c r="J105" s="9"/>
      <c r="K105" s="9"/>
      <c r="L105" s="9"/>
      <c r="M105" s="9"/>
      <c r="N105" s="7"/>
      <c r="O105" s="9"/>
      <c r="P105" s="7"/>
      <c r="Q105" s="57"/>
      <c r="R105" s="9"/>
      <c r="S105" s="9"/>
      <c r="T105" s="9"/>
      <c r="U105" s="9"/>
      <c r="V105" s="9"/>
      <c r="W105" s="9"/>
      <c r="X105" s="9"/>
      <c r="Y105" s="63"/>
      <c r="Z105" s="63"/>
      <c r="AA105" s="9"/>
      <c r="AC105" s="9"/>
      <c r="AD105" s="9"/>
      <c r="AE105" s="9"/>
      <c r="AF105" s="9"/>
      <c r="AG105" s="9"/>
      <c r="AH105" s="9"/>
      <c r="AI105" s="9"/>
      <c r="AJ105" s="9"/>
    </row>
    <row r="106" spans="1:36">
      <c r="A106" s="7"/>
      <c r="B106" s="9"/>
      <c r="C106" s="7"/>
      <c r="D106" s="7"/>
      <c r="E106" s="9"/>
      <c r="F106" s="9"/>
      <c r="G106" s="9"/>
      <c r="H106" s="9"/>
      <c r="I106" s="9"/>
      <c r="J106" s="9"/>
      <c r="K106" s="9"/>
      <c r="L106" s="9"/>
      <c r="M106" s="9"/>
      <c r="N106" s="7"/>
      <c r="O106" s="9"/>
      <c r="P106" s="7"/>
      <c r="Q106" s="57"/>
      <c r="R106" s="9"/>
      <c r="S106" s="9"/>
      <c r="T106" s="9"/>
      <c r="U106" s="9"/>
      <c r="V106" s="9"/>
      <c r="W106" s="9"/>
      <c r="X106" s="9"/>
      <c r="Y106" s="63"/>
      <c r="Z106" s="63"/>
      <c r="AA106" s="9"/>
      <c r="AC106" s="9"/>
      <c r="AD106" s="9"/>
      <c r="AE106" s="9"/>
      <c r="AF106" s="9"/>
      <c r="AG106" s="9"/>
      <c r="AH106" s="9"/>
      <c r="AI106" s="9"/>
      <c r="AJ106" s="9"/>
    </row>
    <row r="107" spans="1:36">
      <c r="A107" s="7"/>
      <c r="B107" s="9"/>
      <c r="C107" s="7"/>
      <c r="D107" s="7"/>
      <c r="E107" s="9"/>
      <c r="F107" s="9"/>
      <c r="G107" s="9"/>
      <c r="H107" s="9"/>
      <c r="I107" s="9"/>
      <c r="J107" s="9"/>
      <c r="K107" s="9"/>
      <c r="L107" s="9"/>
      <c r="M107" s="9"/>
      <c r="N107" s="7"/>
      <c r="O107" s="9"/>
      <c r="P107" s="7"/>
      <c r="Q107" s="57"/>
      <c r="R107" s="9"/>
      <c r="S107" s="9"/>
      <c r="T107" s="9"/>
      <c r="U107" s="9"/>
      <c r="V107" s="9"/>
      <c r="W107" s="9"/>
      <c r="X107" s="9"/>
      <c r="Y107" s="63"/>
      <c r="Z107" s="63"/>
      <c r="AA107" s="9"/>
      <c r="AC107" s="9"/>
      <c r="AD107" s="9"/>
      <c r="AE107" s="9"/>
      <c r="AF107" s="9"/>
      <c r="AG107" s="9"/>
      <c r="AH107" s="9"/>
      <c r="AI107" s="9"/>
      <c r="AJ107" s="9"/>
    </row>
    <row r="108" spans="1:36">
      <c r="A108" s="7"/>
      <c r="B108" s="9"/>
      <c r="C108" s="7"/>
      <c r="D108" s="7"/>
      <c r="E108" s="9"/>
      <c r="F108" s="9"/>
      <c r="G108" s="9"/>
      <c r="H108" s="9"/>
      <c r="I108" s="9"/>
      <c r="J108" s="9"/>
      <c r="K108" s="9"/>
      <c r="L108" s="9"/>
      <c r="M108" s="9"/>
      <c r="N108" s="7"/>
      <c r="O108" s="9"/>
      <c r="P108" s="7"/>
      <c r="Q108" s="57"/>
      <c r="R108" s="9"/>
      <c r="S108" s="9"/>
      <c r="T108" s="9"/>
      <c r="U108" s="9"/>
      <c r="V108" s="9"/>
      <c r="W108" s="9"/>
      <c r="X108" s="9"/>
      <c r="Y108" s="63"/>
      <c r="Z108" s="63"/>
      <c r="AA108" s="9"/>
      <c r="AC108" s="9"/>
      <c r="AD108" s="9"/>
      <c r="AE108" s="9"/>
      <c r="AF108" s="9"/>
      <c r="AG108" s="9"/>
      <c r="AH108" s="9"/>
      <c r="AI108" s="9"/>
      <c r="AJ108" s="9"/>
    </row>
    <row r="109" spans="1:36">
      <c r="A109" s="7"/>
      <c r="B109" s="9"/>
      <c r="C109" s="7"/>
      <c r="D109" s="7"/>
      <c r="E109" s="9"/>
      <c r="F109" s="9"/>
      <c r="G109" s="9"/>
      <c r="H109" s="9"/>
      <c r="I109" s="9"/>
      <c r="J109" s="9"/>
      <c r="K109" s="9"/>
      <c r="L109" s="9"/>
      <c r="M109" s="9"/>
      <c r="N109" s="7"/>
      <c r="O109" s="9"/>
      <c r="P109" s="7"/>
      <c r="Q109" s="57"/>
      <c r="R109" s="9"/>
      <c r="S109" s="9"/>
      <c r="T109" s="9"/>
      <c r="U109" s="9"/>
      <c r="V109" s="9"/>
      <c r="W109" s="9"/>
      <c r="X109" s="9"/>
      <c r="Y109" s="63"/>
      <c r="Z109" s="63"/>
      <c r="AA109" s="9"/>
      <c r="AC109" s="9"/>
      <c r="AD109" s="9"/>
      <c r="AE109" s="9"/>
      <c r="AF109" s="9"/>
      <c r="AG109" s="9"/>
      <c r="AH109" s="9"/>
      <c r="AI109" s="9"/>
      <c r="AJ109" s="9"/>
    </row>
    <row r="110" spans="1:36">
      <c r="A110" s="7"/>
      <c r="B110" s="9"/>
      <c r="C110" s="7"/>
      <c r="D110" s="7"/>
      <c r="E110" s="9"/>
      <c r="F110" s="9"/>
      <c r="G110" s="9"/>
      <c r="H110" s="9"/>
      <c r="I110" s="9"/>
      <c r="J110" s="9"/>
      <c r="K110" s="9"/>
      <c r="L110" s="9"/>
      <c r="M110" s="9"/>
      <c r="N110" s="7"/>
      <c r="O110" s="9"/>
      <c r="P110" s="7"/>
      <c r="Q110" s="57"/>
      <c r="R110" s="9"/>
      <c r="S110" s="9"/>
      <c r="T110" s="9"/>
      <c r="U110" s="9"/>
      <c r="V110" s="9"/>
      <c r="W110" s="9"/>
      <c r="X110" s="9"/>
      <c r="Y110" s="63"/>
      <c r="Z110" s="63"/>
      <c r="AA110" s="9"/>
      <c r="AC110" s="9"/>
      <c r="AD110" s="9"/>
      <c r="AE110" s="9"/>
      <c r="AF110" s="9"/>
      <c r="AG110" s="9"/>
      <c r="AH110" s="9"/>
      <c r="AI110" s="9"/>
      <c r="AJ110" s="9"/>
    </row>
    <row r="111" spans="1:36">
      <c r="A111" s="7"/>
      <c r="B111" s="9"/>
      <c r="C111" s="7"/>
      <c r="D111" s="7"/>
      <c r="E111" s="9"/>
      <c r="F111" s="9"/>
      <c r="G111" s="9"/>
      <c r="H111" s="9"/>
      <c r="I111" s="9"/>
      <c r="J111" s="9"/>
      <c r="K111" s="9"/>
      <c r="L111" s="9"/>
      <c r="M111" s="9"/>
      <c r="N111" s="7"/>
      <c r="O111" s="9"/>
      <c r="P111" s="7"/>
      <c r="Q111" s="57"/>
      <c r="R111" s="9"/>
      <c r="S111" s="9"/>
      <c r="T111" s="9"/>
      <c r="U111" s="9"/>
      <c r="V111" s="9"/>
      <c r="W111" s="9"/>
      <c r="X111" s="9"/>
      <c r="Y111" s="63"/>
      <c r="Z111" s="63"/>
      <c r="AA111" s="9"/>
      <c r="AC111" s="9"/>
      <c r="AD111" s="9"/>
      <c r="AE111" s="9"/>
      <c r="AF111" s="9"/>
      <c r="AG111" s="9"/>
      <c r="AH111" s="9"/>
      <c r="AI111" s="9"/>
      <c r="AJ111" s="9"/>
    </row>
    <row r="112" spans="1:36">
      <c r="A112" s="7"/>
      <c r="B112" s="9"/>
      <c r="C112" s="7"/>
      <c r="D112" s="7"/>
      <c r="E112" s="9"/>
      <c r="F112" s="9"/>
      <c r="G112" s="9"/>
      <c r="H112" s="9"/>
      <c r="I112" s="9"/>
      <c r="J112" s="9"/>
      <c r="K112" s="9"/>
      <c r="L112" s="9"/>
      <c r="M112" s="9"/>
      <c r="N112" s="7"/>
      <c r="O112" s="9"/>
      <c r="P112" s="7"/>
      <c r="Q112" s="57"/>
      <c r="R112" s="9"/>
      <c r="S112" s="9"/>
      <c r="T112" s="9"/>
      <c r="U112" s="9"/>
      <c r="V112" s="9"/>
      <c r="W112" s="9"/>
      <c r="X112" s="9"/>
      <c r="Y112" s="63"/>
      <c r="Z112" s="63"/>
      <c r="AA112" s="9"/>
      <c r="AC112" s="9"/>
      <c r="AD112" s="9"/>
      <c r="AE112" s="9"/>
      <c r="AF112" s="9"/>
      <c r="AG112" s="9"/>
      <c r="AH112" s="9"/>
      <c r="AI112" s="9"/>
      <c r="AJ112" s="9"/>
    </row>
    <row r="113" spans="1:36">
      <c r="A113" s="7"/>
      <c r="B113" s="9"/>
      <c r="C113" s="7"/>
      <c r="D113" s="7"/>
      <c r="E113" s="9"/>
      <c r="F113" s="9"/>
      <c r="G113" s="9"/>
      <c r="H113" s="9"/>
      <c r="I113" s="9"/>
      <c r="J113" s="9"/>
      <c r="K113" s="9"/>
      <c r="L113" s="9"/>
      <c r="M113" s="9"/>
      <c r="N113" s="7"/>
      <c r="O113" s="9"/>
      <c r="P113" s="7"/>
      <c r="Q113" s="57"/>
      <c r="R113" s="9"/>
      <c r="S113" s="9"/>
      <c r="T113" s="9"/>
      <c r="U113" s="9"/>
      <c r="V113" s="9"/>
      <c r="W113" s="9"/>
      <c r="X113" s="9"/>
      <c r="Y113" s="63"/>
      <c r="Z113" s="63"/>
      <c r="AA113" s="9"/>
      <c r="AC113" s="9"/>
      <c r="AD113" s="9"/>
      <c r="AE113" s="9"/>
      <c r="AF113" s="9"/>
      <c r="AG113" s="9"/>
      <c r="AH113" s="9"/>
      <c r="AI113" s="9"/>
      <c r="AJ113" s="9"/>
    </row>
    <row r="114" spans="1:36">
      <c r="A114" s="7"/>
      <c r="B114" s="9"/>
      <c r="C114" s="7"/>
      <c r="D114" s="7"/>
      <c r="E114" s="9"/>
      <c r="F114" s="9"/>
      <c r="G114" s="9"/>
      <c r="H114" s="9"/>
      <c r="I114" s="9"/>
      <c r="J114" s="9"/>
      <c r="K114" s="9"/>
      <c r="L114" s="9"/>
      <c r="M114" s="9"/>
      <c r="N114" s="7"/>
      <c r="O114" s="9"/>
      <c r="P114" s="7"/>
      <c r="Q114" s="57"/>
      <c r="R114" s="9"/>
      <c r="S114" s="9"/>
      <c r="T114" s="9"/>
      <c r="U114" s="9"/>
      <c r="V114" s="9"/>
      <c r="W114" s="9"/>
      <c r="X114" s="9"/>
      <c r="Y114" s="63"/>
      <c r="Z114" s="63"/>
      <c r="AA114" s="9"/>
      <c r="AC114" s="9"/>
      <c r="AD114" s="9"/>
      <c r="AE114" s="9"/>
      <c r="AF114" s="9"/>
      <c r="AG114" s="9"/>
      <c r="AH114" s="9"/>
      <c r="AI114" s="9"/>
      <c r="AJ114" s="9"/>
    </row>
    <row r="115" spans="1:36">
      <c r="A115" s="7"/>
      <c r="B115" s="9"/>
      <c r="C115" s="7"/>
      <c r="D115" s="7"/>
      <c r="E115" s="9"/>
      <c r="F115" s="9"/>
      <c r="G115" s="9"/>
      <c r="H115" s="9"/>
      <c r="I115" s="9"/>
      <c r="J115" s="9"/>
      <c r="K115" s="9"/>
      <c r="L115" s="9"/>
      <c r="M115" s="9"/>
      <c r="N115" s="7"/>
      <c r="O115" s="9"/>
      <c r="P115" s="7"/>
      <c r="Q115" s="57"/>
      <c r="R115" s="9"/>
      <c r="S115" s="9"/>
      <c r="T115" s="9"/>
      <c r="U115" s="9"/>
      <c r="V115" s="9"/>
      <c r="W115" s="9"/>
      <c r="X115" s="9"/>
      <c r="Y115" s="63"/>
      <c r="Z115" s="63"/>
      <c r="AA115" s="9"/>
      <c r="AC115" s="9"/>
      <c r="AD115" s="9"/>
      <c r="AE115" s="9"/>
      <c r="AF115" s="9"/>
      <c r="AG115" s="9"/>
      <c r="AH115" s="9"/>
      <c r="AI115" s="9"/>
      <c r="AJ115" s="9"/>
    </row>
    <row r="116" spans="1:36">
      <c r="A116" s="7"/>
      <c r="B116" s="9"/>
      <c r="C116" s="7"/>
      <c r="D116" s="7"/>
      <c r="E116" s="9"/>
      <c r="F116" s="9"/>
      <c r="G116" s="9"/>
      <c r="H116" s="9"/>
      <c r="I116" s="9"/>
      <c r="J116" s="9"/>
      <c r="K116" s="9"/>
      <c r="L116" s="9"/>
      <c r="M116" s="9"/>
      <c r="N116" s="7"/>
      <c r="O116" s="9"/>
      <c r="P116" s="7"/>
      <c r="Q116" s="57"/>
      <c r="R116" s="9"/>
      <c r="S116" s="9"/>
      <c r="T116" s="9"/>
      <c r="U116" s="9"/>
      <c r="V116" s="9"/>
      <c r="W116" s="9"/>
      <c r="X116" s="9"/>
      <c r="Y116" s="63"/>
      <c r="Z116" s="63"/>
      <c r="AA116" s="9"/>
      <c r="AC116" s="9"/>
      <c r="AD116" s="9"/>
      <c r="AE116" s="9"/>
      <c r="AF116" s="9"/>
      <c r="AG116" s="9"/>
      <c r="AH116" s="9"/>
      <c r="AI116" s="9"/>
      <c r="AJ116" s="9"/>
    </row>
    <row r="117" spans="1:36">
      <c r="A117" s="7"/>
      <c r="B117" s="9"/>
      <c r="C117" s="7"/>
      <c r="D117" s="7"/>
      <c r="E117" s="9"/>
      <c r="F117" s="9"/>
      <c r="G117" s="9"/>
      <c r="H117" s="9"/>
      <c r="I117" s="9"/>
      <c r="J117" s="9"/>
      <c r="K117" s="9"/>
      <c r="L117" s="9"/>
      <c r="M117" s="9"/>
      <c r="N117" s="7"/>
      <c r="O117" s="9"/>
      <c r="P117" s="7"/>
      <c r="Q117" s="57"/>
      <c r="R117" s="9"/>
      <c r="S117" s="9"/>
      <c r="T117" s="9"/>
      <c r="U117" s="9"/>
      <c r="V117" s="9"/>
      <c r="W117" s="9"/>
      <c r="X117" s="9"/>
      <c r="Y117" s="63"/>
      <c r="Z117" s="63"/>
      <c r="AA117" s="9"/>
      <c r="AC117" s="9"/>
      <c r="AD117" s="9"/>
      <c r="AE117" s="9"/>
      <c r="AF117" s="9"/>
      <c r="AG117" s="9"/>
      <c r="AH117" s="9"/>
      <c r="AI117" s="9"/>
      <c r="AJ117" s="9"/>
    </row>
    <row r="118" spans="1:36">
      <c r="A118" s="7"/>
      <c r="B118" s="9"/>
      <c r="C118" s="7"/>
      <c r="D118" s="7"/>
      <c r="E118" s="9"/>
      <c r="F118" s="9"/>
      <c r="G118" s="9"/>
      <c r="H118" s="9"/>
      <c r="I118" s="9"/>
      <c r="J118" s="9"/>
      <c r="K118" s="9"/>
      <c r="L118" s="9"/>
      <c r="M118" s="9"/>
      <c r="N118" s="7"/>
      <c r="O118" s="9"/>
      <c r="P118" s="7"/>
      <c r="Q118" s="57"/>
      <c r="R118" s="9"/>
      <c r="S118" s="9"/>
      <c r="T118" s="9"/>
      <c r="U118" s="9"/>
      <c r="V118" s="9"/>
      <c r="W118" s="9"/>
      <c r="X118" s="9"/>
      <c r="Y118" s="63"/>
      <c r="Z118" s="63"/>
      <c r="AA118" s="9"/>
      <c r="AC118" s="9"/>
      <c r="AD118" s="9"/>
      <c r="AE118" s="9"/>
      <c r="AF118" s="9"/>
      <c r="AG118" s="9"/>
      <c r="AH118" s="9"/>
      <c r="AI118" s="9"/>
      <c r="AJ118" s="9"/>
    </row>
    <row r="119" spans="1:36">
      <c r="A119" s="7"/>
      <c r="B119" s="9"/>
      <c r="C119" s="7"/>
      <c r="D119" s="7"/>
      <c r="E119" s="9"/>
      <c r="F119" s="9"/>
      <c r="G119" s="9"/>
      <c r="H119" s="9"/>
      <c r="I119" s="9"/>
      <c r="J119" s="9"/>
      <c r="K119" s="9"/>
      <c r="L119" s="9"/>
      <c r="M119" s="9"/>
      <c r="N119" s="7"/>
      <c r="O119" s="9"/>
      <c r="P119" s="7"/>
      <c r="Q119" s="57"/>
      <c r="R119" s="9"/>
      <c r="S119" s="9"/>
      <c r="T119" s="9"/>
      <c r="U119" s="9"/>
      <c r="V119" s="9"/>
      <c r="W119" s="9"/>
      <c r="X119" s="9"/>
      <c r="Y119" s="63"/>
      <c r="Z119" s="63"/>
      <c r="AA119" s="9"/>
      <c r="AC119" s="9"/>
      <c r="AD119" s="9"/>
      <c r="AE119" s="9"/>
      <c r="AF119" s="9"/>
      <c r="AG119" s="9"/>
      <c r="AH119" s="9"/>
      <c r="AI119" s="9"/>
      <c r="AJ119" s="9"/>
    </row>
    <row r="120" spans="1:36">
      <c r="A120" s="7"/>
      <c r="B120" s="9"/>
      <c r="C120" s="7"/>
      <c r="D120" s="7"/>
      <c r="E120" s="9"/>
      <c r="F120" s="9"/>
      <c r="G120" s="9"/>
      <c r="H120" s="9"/>
      <c r="I120" s="9"/>
      <c r="J120" s="9"/>
      <c r="K120" s="9"/>
      <c r="L120" s="9"/>
      <c r="M120" s="9"/>
      <c r="N120" s="7"/>
      <c r="O120" s="9"/>
      <c r="P120" s="7"/>
      <c r="Q120" s="57"/>
      <c r="R120" s="9"/>
      <c r="S120" s="9"/>
      <c r="T120" s="9"/>
      <c r="U120" s="9"/>
      <c r="V120" s="9"/>
      <c r="W120" s="9"/>
      <c r="X120" s="9"/>
      <c r="Y120" s="63"/>
      <c r="Z120" s="63"/>
      <c r="AA120" s="9"/>
      <c r="AC120" s="9"/>
      <c r="AD120" s="9"/>
      <c r="AE120" s="9"/>
      <c r="AF120" s="9"/>
      <c r="AG120" s="9"/>
      <c r="AH120" s="9"/>
      <c r="AI120" s="9"/>
      <c r="AJ120" s="9"/>
    </row>
    <row r="121" spans="1:36">
      <c r="A121" s="7"/>
      <c r="B121" s="9"/>
      <c r="C121" s="7"/>
      <c r="D121" s="7"/>
      <c r="E121" s="9"/>
      <c r="F121" s="9"/>
      <c r="G121" s="9"/>
      <c r="H121" s="9"/>
      <c r="I121" s="9"/>
      <c r="J121" s="9"/>
      <c r="K121" s="9"/>
      <c r="L121" s="9"/>
      <c r="M121" s="9"/>
      <c r="N121" s="7"/>
      <c r="O121" s="9"/>
      <c r="P121" s="7"/>
      <c r="Q121" s="57"/>
      <c r="R121" s="9"/>
      <c r="S121" s="9"/>
      <c r="T121" s="9"/>
      <c r="U121" s="9"/>
      <c r="V121" s="9"/>
      <c r="W121" s="9"/>
      <c r="X121" s="9"/>
      <c r="Y121" s="63"/>
      <c r="Z121" s="63"/>
      <c r="AA121" s="9"/>
      <c r="AC121" s="9"/>
      <c r="AD121" s="9"/>
      <c r="AE121" s="9"/>
      <c r="AF121" s="9"/>
      <c r="AG121" s="9"/>
      <c r="AH121" s="9"/>
      <c r="AI121" s="9"/>
      <c r="AJ121" s="9"/>
    </row>
    <row r="122" spans="1:36">
      <c r="A122" s="7"/>
      <c r="B122" s="9"/>
      <c r="C122" s="7"/>
      <c r="D122" s="7"/>
      <c r="E122" s="9"/>
      <c r="F122" s="9"/>
      <c r="G122" s="9"/>
      <c r="H122" s="9"/>
      <c r="I122" s="9"/>
      <c r="J122" s="9"/>
      <c r="K122" s="9"/>
      <c r="L122" s="9"/>
      <c r="M122" s="9"/>
      <c r="N122" s="7"/>
      <c r="O122" s="9"/>
      <c r="P122" s="7"/>
      <c r="Q122" s="57"/>
      <c r="R122" s="9"/>
      <c r="S122" s="9"/>
      <c r="T122" s="9"/>
      <c r="U122" s="9"/>
      <c r="V122" s="9"/>
      <c r="W122" s="9"/>
      <c r="X122" s="9"/>
      <c r="Y122" s="63"/>
      <c r="Z122" s="63"/>
      <c r="AA122" s="9"/>
      <c r="AC122" s="9"/>
      <c r="AD122" s="9"/>
      <c r="AE122" s="9"/>
      <c r="AF122" s="9"/>
      <c r="AG122" s="9"/>
      <c r="AH122" s="9"/>
      <c r="AI122" s="9"/>
      <c r="AJ122" s="9"/>
    </row>
    <row r="123" spans="1:36">
      <c r="A123" s="7"/>
      <c r="B123" s="9"/>
      <c r="C123" s="7"/>
      <c r="D123" s="7"/>
      <c r="E123" s="9"/>
      <c r="F123" s="9"/>
      <c r="G123" s="9"/>
      <c r="H123" s="9"/>
      <c r="I123" s="9"/>
      <c r="J123" s="9"/>
      <c r="K123" s="9"/>
      <c r="L123" s="9"/>
      <c r="M123" s="9"/>
      <c r="N123" s="7"/>
      <c r="O123" s="9"/>
      <c r="P123" s="7"/>
      <c r="Q123" s="57"/>
      <c r="R123" s="9"/>
      <c r="S123" s="9"/>
      <c r="T123" s="9"/>
      <c r="U123" s="9"/>
      <c r="V123" s="9"/>
      <c r="W123" s="9"/>
      <c r="X123" s="9"/>
      <c r="Y123" s="63"/>
      <c r="Z123" s="63"/>
      <c r="AA123" s="9"/>
      <c r="AC123" s="9"/>
      <c r="AD123" s="9"/>
      <c r="AE123" s="9"/>
      <c r="AF123" s="9"/>
      <c r="AG123" s="9"/>
      <c r="AH123" s="9"/>
      <c r="AI123" s="9"/>
      <c r="AJ123" s="9"/>
    </row>
    <row r="124" spans="1:36">
      <c r="A124" s="7"/>
      <c r="B124" s="9"/>
      <c r="C124" s="7"/>
      <c r="D124" s="7"/>
      <c r="E124" s="9"/>
      <c r="F124" s="9"/>
      <c r="G124" s="9"/>
      <c r="H124" s="9"/>
      <c r="I124" s="9"/>
      <c r="J124" s="9"/>
      <c r="K124" s="9"/>
      <c r="L124" s="9"/>
      <c r="M124" s="9"/>
      <c r="N124" s="7"/>
      <c r="O124" s="9"/>
      <c r="P124" s="7"/>
      <c r="Q124" s="57"/>
      <c r="R124" s="9"/>
      <c r="S124" s="9"/>
      <c r="T124" s="9"/>
      <c r="U124" s="9"/>
      <c r="V124" s="9"/>
      <c r="W124" s="9"/>
      <c r="X124" s="9"/>
      <c r="Y124" s="63"/>
      <c r="Z124" s="63"/>
      <c r="AA124" s="9"/>
      <c r="AC124" s="9"/>
      <c r="AD124" s="9"/>
      <c r="AE124" s="9"/>
      <c r="AF124" s="9"/>
      <c r="AG124" s="9"/>
      <c r="AH124" s="9"/>
      <c r="AI124" s="9"/>
      <c r="AJ124" s="9"/>
    </row>
    <row r="125" spans="1:36">
      <c r="A125" s="7"/>
      <c r="B125" s="9"/>
      <c r="C125" s="7"/>
      <c r="D125" s="7"/>
      <c r="E125" s="9"/>
      <c r="F125" s="9"/>
      <c r="G125" s="9"/>
      <c r="H125" s="9"/>
      <c r="I125" s="9"/>
      <c r="J125" s="9"/>
      <c r="K125" s="9"/>
      <c r="L125" s="9"/>
      <c r="M125" s="9"/>
      <c r="N125" s="7"/>
      <c r="O125" s="9"/>
      <c r="P125" s="7"/>
      <c r="Q125" s="57"/>
      <c r="R125" s="9"/>
      <c r="S125" s="9"/>
      <c r="T125" s="9"/>
      <c r="U125" s="9"/>
      <c r="V125" s="9"/>
      <c r="W125" s="9"/>
      <c r="X125" s="9"/>
      <c r="Y125" s="63"/>
      <c r="Z125" s="63"/>
      <c r="AA125" s="9"/>
      <c r="AC125" s="9"/>
      <c r="AD125" s="9"/>
      <c r="AE125" s="9"/>
      <c r="AF125" s="9"/>
      <c r="AG125" s="9"/>
      <c r="AH125" s="9"/>
      <c r="AI125" s="9"/>
      <c r="AJ125" s="9"/>
    </row>
    <row r="126" spans="1:36">
      <c r="A126" s="7"/>
      <c r="B126" s="9"/>
      <c r="C126" s="7"/>
      <c r="D126" s="7"/>
      <c r="E126" s="9"/>
      <c r="F126" s="9"/>
      <c r="G126" s="9"/>
      <c r="H126" s="9"/>
      <c r="I126" s="9"/>
      <c r="J126" s="9"/>
      <c r="K126" s="9"/>
      <c r="L126" s="9"/>
      <c r="M126" s="9"/>
      <c r="N126" s="7"/>
      <c r="O126" s="9"/>
      <c r="P126" s="7"/>
      <c r="Q126" s="57"/>
      <c r="R126" s="9"/>
      <c r="S126" s="9"/>
      <c r="T126" s="9"/>
      <c r="U126" s="9"/>
      <c r="V126" s="9"/>
      <c r="W126" s="9"/>
      <c r="X126" s="9"/>
      <c r="Y126" s="63"/>
      <c r="Z126" s="63"/>
      <c r="AA126" s="9"/>
      <c r="AC126" s="9"/>
      <c r="AD126" s="9"/>
      <c r="AE126" s="9"/>
      <c r="AF126" s="9"/>
      <c r="AG126" s="9"/>
      <c r="AH126" s="9"/>
      <c r="AI126" s="9"/>
      <c r="AJ126" s="9"/>
    </row>
    <row r="127" spans="1:36">
      <c r="A127" s="7"/>
      <c r="B127" s="9"/>
      <c r="C127" s="7"/>
      <c r="D127" s="7"/>
      <c r="E127" s="9"/>
      <c r="F127" s="9"/>
      <c r="G127" s="9"/>
      <c r="H127" s="9"/>
      <c r="I127" s="9"/>
      <c r="J127" s="9"/>
      <c r="K127" s="9"/>
      <c r="L127" s="9"/>
      <c r="M127" s="9"/>
      <c r="N127" s="7"/>
      <c r="O127" s="9"/>
      <c r="P127" s="7"/>
      <c r="Q127" s="57"/>
      <c r="R127" s="9"/>
      <c r="S127" s="9"/>
      <c r="T127" s="9"/>
      <c r="U127" s="9"/>
      <c r="V127" s="9"/>
      <c r="W127" s="9"/>
      <c r="X127" s="9"/>
      <c r="Y127" s="63"/>
      <c r="Z127" s="63"/>
      <c r="AA127" s="9"/>
      <c r="AC127" s="9"/>
      <c r="AD127" s="9"/>
      <c r="AE127" s="9"/>
      <c r="AF127" s="9"/>
      <c r="AG127" s="9"/>
      <c r="AH127" s="9"/>
      <c r="AI127" s="9"/>
      <c r="AJ127" s="9"/>
    </row>
    <row r="128" spans="1:36">
      <c r="A128" s="7"/>
      <c r="B128" s="9"/>
      <c r="C128" s="7"/>
      <c r="D128" s="7"/>
      <c r="E128" s="9"/>
      <c r="F128" s="9"/>
      <c r="G128" s="9"/>
      <c r="H128" s="9"/>
      <c r="I128" s="9"/>
      <c r="J128" s="9"/>
      <c r="K128" s="9"/>
      <c r="L128" s="9"/>
      <c r="M128" s="9"/>
      <c r="N128" s="7"/>
      <c r="O128" s="9"/>
      <c r="P128" s="7"/>
      <c r="Q128" s="57"/>
      <c r="R128" s="9"/>
      <c r="S128" s="9"/>
      <c r="T128" s="9"/>
      <c r="U128" s="9"/>
      <c r="V128" s="9"/>
      <c r="W128" s="9"/>
      <c r="X128" s="9"/>
      <c r="Y128" s="63"/>
      <c r="Z128" s="63"/>
      <c r="AA128" s="9"/>
      <c r="AC128" s="9"/>
      <c r="AD128" s="9"/>
      <c r="AE128" s="9"/>
      <c r="AF128" s="9"/>
      <c r="AG128" s="9"/>
      <c r="AH128" s="9"/>
      <c r="AI128" s="9"/>
      <c r="AJ128" s="9"/>
    </row>
    <row r="129" spans="1:36">
      <c r="A129" s="7"/>
      <c r="B129" s="9"/>
      <c r="C129" s="7"/>
      <c r="D129" s="7"/>
      <c r="E129" s="9"/>
      <c r="F129" s="9"/>
      <c r="G129" s="9"/>
      <c r="H129" s="9"/>
      <c r="I129" s="9"/>
      <c r="J129" s="9"/>
      <c r="K129" s="9"/>
      <c r="L129" s="9"/>
      <c r="M129" s="9"/>
      <c r="N129" s="7"/>
      <c r="O129" s="9"/>
      <c r="P129" s="7"/>
      <c r="Q129" s="57"/>
      <c r="R129" s="9"/>
      <c r="S129" s="9"/>
      <c r="T129" s="9"/>
      <c r="U129" s="9"/>
      <c r="V129" s="9"/>
      <c r="W129" s="9"/>
      <c r="X129" s="9"/>
      <c r="Y129" s="63"/>
      <c r="Z129" s="63"/>
      <c r="AA129" s="9"/>
      <c r="AC129" s="9"/>
      <c r="AD129" s="9"/>
      <c r="AE129" s="9"/>
      <c r="AF129" s="9"/>
      <c r="AG129" s="9"/>
      <c r="AH129" s="9"/>
      <c r="AI129" s="9"/>
      <c r="AJ129" s="9"/>
    </row>
    <row r="130" spans="1:36">
      <c r="A130" s="7"/>
      <c r="B130" s="9"/>
      <c r="C130" s="7"/>
      <c r="D130" s="7"/>
      <c r="E130" s="9"/>
      <c r="F130" s="9"/>
      <c r="G130" s="9"/>
      <c r="H130" s="9"/>
      <c r="I130" s="9"/>
      <c r="J130" s="9"/>
      <c r="K130" s="9"/>
      <c r="L130" s="9"/>
      <c r="M130" s="9"/>
      <c r="N130" s="7"/>
      <c r="O130" s="9"/>
      <c r="P130" s="7"/>
      <c r="Q130" s="57"/>
      <c r="R130" s="9"/>
      <c r="S130" s="9"/>
      <c r="T130" s="9"/>
      <c r="U130" s="9"/>
      <c r="V130" s="9"/>
      <c r="W130" s="9"/>
      <c r="X130" s="9"/>
      <c r="Y130" s="63"/>
      <c r="Z130" s="63"/>
      <c r="AA130" s="9"/>
      <c r="AC130" s="9"/>
      <c r="AD130" s="9"/>
      <c r="AE130" s="9"/>
      <c r="AF130" s="9"/>
      <c r="AG130" s="9"/>
      <c r="AH130" s="9"/>
      <c r="AI130" s="9"/>
      <c r="AJ130" s="9"/>
    </row>
    <row r="131" spans="1:36">
      <c r="A131" s="7"/>
      <c r="B131" s="9"/>
      <c r="C131" s="7"/>
      <c r="D131" s="7"/>
      <c r="E131" s="9"/>
      <c r="F131" s="9"/>
      <c r="G131" s="9"/>
      <c r="H131" s="9"/>
      <c r="I131" s="9"/>
      <c r="J131" s="9"/>
      <c r="K131" s="9"/>
      <c r="L131" s="9"/>
      <c r="M131" s="9"/>
      <c r="N131" s="7"/>
      <c r="O131" s="9"/>
      <c r="P131" s="7"/>
      <c r="Q131" s="57"/>
      <c r="R131" s="9"/>
      <c r="S131" s="9"/>
      <c r="T131" s="9"/>
      <c r="U131" s="9"/>
      <c r="V131" s="9"/>
      <c r="W131" s="9"/>
      <c r="X131" s="9"/>
      <c r="Y131" s="63"/>
      <c r="Z131" s="63"/>
      <c r="AA131" s="9"/>
      <c r="AC131" s="9"/>
      <c r="AD131" s="9"/>
      <c r="AE131" s="9"/>
      <c r="AF131" s="9"/>
      <c r="AG131" s="9"/>
      <c r="AH131" s="9"/>
      <c r="AI131" s="9"/>
      <c r="AJ131" s="9"/>
    </row>
    <row r="132" spans="1:36">
      <c r="A132" s="7"/>
      <c r="B132" s="9"/>
      <c r="C132" s="7"/>
      <c r="D132" s="7"/>
      <c r="E132" s="9"/>
      <c r="F132" s="9"/>
      <c r="G132" s="9"/>
      <c r="H132" s="9"/>
      <c r="I132" s="9"/>
      <c r="J132" s="9"/>
      <c r="K132" s="9"/>
      <c r="L132" s="9"/>
      <c r="M132" s="9"/>
      <c r="N132" s="7"/>
      <c r="O132" s="9"/>
      <c r="P132" s="7"/>
      <c r="Q132" s="57"/>
      <c r="R132" s="9"/>
      <c r="S132" s="9"/>
      <c r="T132" s="9"/>
      <c r="U132" s="9"/>
      <c r="V132" s="9"/>
      <c r="W132" s="9"/>
      <c r="X132" s="9"/>
      <c r="Y132" s="63"/>
      <c r="Z132" s="63"/>
      <c r="AA132" s="9"/>
      <c r="AC132" s="9"/>
      <c r="AD132" s="9"/>
      <c r="AE132" s="9"/>
      <c r="AF132" s="9"/>
      <c r="AG132" s="9"/>
      <c r="AH132" s="9"/>
      <c r="AI132" s="9"/>
      <c r="AJ132" s="9"/>
    </row>
    <row r="133" spans="1:36">
      <c r="A133" s="7"/>
      <c r="B133" s="9"/>
      <c r="C133" s="7"/>
      <c r="D133" s="7"/>
      <c r="E133" s="9"/>
      <c r="F133" s="9"/>
      <c r="G133" s="9"/>
      <c r="H133" s="9"/>
      <c r="I133" s="9"/>
      <c r="J133" s="9"/>
      <c r="K133" s="9"/>
      <c r="L133" s="9"/>
      <c r="M133" s="9"/>
      <c r="N133" s="7"/>
      <c r="O133" s="9"/>
      <c r="P133" s="7"/>
      <c r="Q133" s="57"/>
      <c r="R133" s="9"/>
      <c r="S133" s="9"/>
      <c r="T133" s="9"/>
      <c r="U133" s="9"/>
      <c r="V133" s="9"/>
      <c r="W133" s="9"/>
      <c r="X133" s="9"/>
      <c r="Y133" s="63"/>
      <c r="Z133" s="63"/>
      <c r="AA133" s="9"/>
      <c r="AC133" s="9"/>
      <c r="AD133" s="9"/>
      <c r="AE133" s="9"/>
      <c r="AF133" s="9"/>
      <c r="AG133" s="9"/>
      <c r="AH133" s="9"/>
      <c r="AI133" s="9"/>
      <c r="AJ133" s="9"/>
    </row>
    <row r="134" spans="1:36">
      <c r="A134" s="7"/>
      <c r="B134" s="9"/>
      <c r="C134" s="7"/>
      <c r="D134" s="7"/>
      <c r="E134" s="9"/>
      <c r="F134" s="9"/>
      <c r="G134" s="9"/>
      <c r="H134" s="9"/>
      <c r="I134" s="9"/>
      <c r="J134" s="9"/>
      <c r="K134" s="9"/>
      <c r="L134" s="9"/>
      <c r="M134" s="9"/>
      <c r="N134" s="7"/>
      <c r="O134" s="9"/>
      <c r="P134" s="7"/>
      <c r="Q134" s="57"/>
      <c r="R134" s="9"/>
      <c r="S134" s="9"/>
      <c r="T134" s="9"/>
      <c r="U134" s="9"/>
      <c r="V134" s="9"/>
      <c r="W134" s="9"/>
      <c r="X134" s="9"/>
      <c r="Y134" s="63"/>
      <c r="Z134" s="63"/>
      <c r="AA134" s="9"/>
      <c r="AC134" s="9"/>
      <c r="AD134" s="9"/>
      <c r="AE134" s="9"/>
      <c r="AF134" s="9"/>
      <c r="AG134" s="9"/>
      <c r="AH134" s="9"/>
      <c r="AI134" s="9"/>
      <c r="AJ134" s="9"/>
    </row>
    <row r="135" spans="1:36">
      <c r="A135" s="7"/>
      <c r="B135" s="9"/>
      <c r="C135" s="7"/>
      <c r="D135" s="7"/>
      <c r="E135" s="9"/>
      <c r="F135" s="9"/>
      <c r="G135" s="9"/>
      <c r="H135" s="9"/>
      <c r="I135" s="9"/>
      <c r="J135" s="9"/>
      <c r="K135" s="9"/>
      <c r="L135" s="9"/>
      <c r="M135" s="9"/>
      <c r="N135" s="7"/>
      <c r="O135" s="9"/>
      <c r="P135" s="7"/>
      <c r="Q135" s="57"/>
      <c r="R135" s="9"/>
      <c r="S135" s="9"/>
      <c r="T135" s="9"/>
      <c r="U135" s="9"/>
      <c r="V135" s="9"/>
      <c r="W135" s="9"/>
      <c r="X135" s="9"/>
      <c r="Y135" s="63"/>
      <c r="Z135" s="63"/>
      <c r="AA135" s="9"/>
      <c r="AC135" s="9"/>
      <c r="AD135" s="9"/>
      <c r="AE135" s="9"/>
      <c r="AF135" s="9"/>
      <c r="AG135" s="9"/>
      <c r="AH135" s="9"/>
      <c r="AI135" s="9"/>
      <c r="AJ135" s="9"/>
    </row>
    <row r="136" spans="1:36">
      <c r="A136" s="7"/>
      <c r="B136" s="9"/>
      <c r="C136" s="7"/>
      <c r="D136" s="7"/>
      <c r="E136" s="9"/>
      <c r="F136" s="9"/>
      <c r="G136" s="9"/>
      <c r="H136" s="9"/>
      <c r="I136" s="9"/>
      <c r="J136" s="9"/>
      <c r="K136" s="9"/>
      <c r="L136" s="9"/>
      <c r="M136" s="9"/>
      <c r="N136" s="7"/>
      <c r="O136" s="9"/>
      <c r="P136" s="7"/>
      <c r="Q136" s="57"/>
      <c r="R136" s="9"/>
      <c r="S136" s="9"/>
      <c r="T136" s="9"/>
      <c r="U136" s="9"/>
      <c r="V136" s="9"/>
      <c r="W136" s="9"/>
      <c r="X136" s="9"/>
      <c r="Y136" s="63"/>
      <c r="Z136" s="63"/>
      <c r="AA136" s="9"/>
      <c r="AC136" s="9"/>
      <c r="AD136" s="9"/>
      <c r="AE136" s="9"/>
      <c r="AF136" s="9"/>
      <c r="AG136" s="9"/>
      <c r="AH136" s="9"/>
      <c r="AI136" s="9"/>
      <c r="AJ136" s="9"/>
    </row>
    <row r="137" spans="1:36">
      <c r="A137" s="7"/>
      <c r="B137" s="9"/>
      <c r="C137" s="7"/>
      <c r="D137" s="7"/>
      <c r="E137" s="9"/>
      <c r="F137" s="9"/>
      <c r="G137" s="9"/>
      <c r="H137" s="9"/>
      <c r="I137" s="9"/>
      <c r="J137" s="9"/>
      <c r="K137" s="9"/>
      <c r="L137" s="9"/>
      <c r="M137" s="9"/>
      <c r="N137" s="7"/>
      <c r="O137" s="9"/>
      <c r="P137" s="7"/>
      <c r="Q137" s="57"/>
      <c r="R137" s="9"/>
      <c r="S137" s="9"/>
      <c r="T137" s="9"/>
      <c r="U137" s="9"/>
      <c r="V137" s="9"/>
      <c r="W137" s="9"/>
      <c r="X137" s="9"/>
      <c r="Y137" s="63"/>
      <c r="Z137" s="63"/>
      <c r="AA137" s="9"/>
      <c r="AC137" s="9"/>
      <c r="AD137" s="9"/>
      <c r="AE137" s="9"/>
      <c r="AF137" s="9"/>
      <c r="AG137" s="9"/>
      <c r="AH137" s="9"/>
      <c r="AI137" s="9"/>
      <c r="AJ137" s="9"/>
    </row>
    <row r="138" spans="1:36">
      <c r="A138" s="7"/>
      <c r="B138" s="9"/>
      <c r="C138" s="7"/>
      <c r="D138" s="7"/>
      <c r="E138" s="9"/>
      <c r="F138" s="9"/>
      <c r="G138" s="9"/>
      <c r="H138" s="9"/>
      <c r="I138" s="9"/>
      <c r="J138" s="9"/>
      <c r="K138" s="9"/>
      <c r="L138" s="9"/>
      <c r="M138" s="9"/>
      <c r="N138" s="7"/>
      <c r="O138" s="9"/>
      <c r="P138" s="7"/>
      <c r="Q138" s="57"/>
      <c r="R138" s="9"/>
      <c r="S138" s="9"/>
      <c r="T138" s="9"/>
      <c r="U138" s="9"/>
      <c r="V138" s="9"/>
      <c r="W138" s="9"/>
      <c r="X138" s="9"/>
      <c r="Y138" s="63"/>
      <c r="Z138" s="63"/>
      <c r="AA138" s="9"/>
      <c r="AC138" s="9"/>
      <c r="AD138" s="9"/>
      <c r="AE138" s="9"/>
      <c r="AF138" s="9"/>
      <c r="AG138" s="9"/>
      <c r="AH138" s="9"/>
      <c r="AI138" s="9"/>
      <c r="AJ138" s="9"/>
    </row>
    <row r="139" spans="1:36">
      <c r="A139" s="7"/>
      <c r="B139" s="9"/>
      <c r="C139" s="7"/>
      <c r="D139" s="7"/>
      <c r="E139" s="9"/>
      <c r="F139" s="9"/>
      <c r="G139" s="9"/>
      <c r="H139" s="9"/>
      <c r="I139" s="9"/>
      <c r="J139" s="9"/>
      <c r="K139" s="9"/>
      <c r="L139" s="9"/>
      <c r="M139" s="9"/>
      <c r="N139" s="7"/>
      <c r="O139" s="9"/>
      <c r="P139" s="7"/>
      <c r="Q139" s="57"/>
      <c r="R139" s="9"/>
      <c r="S139" s="9"/>
      <c r="T139" s="9"/>
      <c r="U139" s="9"/>
      <c r="V139" s="9"/>
      <c r="W139" s="9"/>
      <c r="X139" s="9"/>
      <c r="Y139" s="63"/>
      <c r="Z139" s="63"/>
      <c r="AA139" s="9"/>
      <c r="AC139" s="9"/>
      <c r="AD139" s="9"/>
      <c r="AE139" s="9"/>
      <c r="AF139" s="9"/>
      <c r="AG139" s="9"/>
      <c r="AH139" s="9"/>
      <c r="AI139" s="9"/>
      <c r="AJ139" s="9"/>
    </row>
    <row r="140" spans="1:36">
      <c r="A140" s="7"/>
      <c r="B140" s="9"/>
      <c r="C140" s="7"/>
      <c r="D140" s="7"/>
      <c r="E140" s="9"/>
      <c r="F140" s="9"/>
      <c r="G140" s="9"/>
      <c r="H140" s="9"/>
      <c r="I140" s="9"/>
      <c r="J140" s="9"/>
      <c r="K140" s="9"/>
      <c r="L140" s="9"/>
      <c r="M140" s="9"/>
      <c r="N140" s="7"/>
      <c r="O140" s="9"/>
      <c r="P140" s="7"/>
      <c r="Q140" s="57"/>
      <c r="R140" s="9"/>
      <c r="S140" s="9"/>
      <c r="T140" s="9"/>
      <c r="U140" s="9"/>
      <c r="V140" s="9"/>
      <c r="W140" s="9"/>
      <c r="X140" s="9"/>
      <c r="Y140" s="63"/>
      <c r="Z140" s="63"/>
      <c r="AA140" s="9"/>
      <c r="AC140" s="9"/>
      <c r="AD140" s="9"/>
      <c r="AE140" s="9"/>
      <c r="AF140" s="9"/>
      <c r="AG140" s="9"/>
      <c r="AH140" s="9"/>
      <c r="AI140" s="9"/>
      <c r="AJ140" s="9"/>
    </row>
    <row r="141" spans="1:36">
      <c r="A141" s="7"/>
      <c r="B141" s="9"/>
      <c r="C141" s="7"/>
      <c r="D141" s="7"/>
      <c r="E141" s="9"/>
      <c r="F141" s="9"/>
      <c r="G141" s="9"/>
      <c r="H141" s="9"/>
      <c r="I141" s="9"/>
      <c r="J141" s="9"/>
      <c r="K141" s="9"/>
      <c r="L141" s="9"/>
      <c r="M141" s="9"/>
      <c r="N141" s="7"/>
      <c r="O141" s="9"/>
      <c r="P141" s="7"/>
      <c r="Q141" s="57"/>
      <c r="R141" s="9"/>
      <c r="S141" s="9"/>
      <c r="T141" s="9"/>
      <c r="U141" s="9"/>
      <c r="V141" s="9"/>
      <c r="W141" s="9"/>
      <c r="X141" s="9"/>
      <c r="Y141" s="63"/>
      <c r="Z141" s="63"/>
      <c r="AA141" s="9"/>
      <c r="AC141" s="9"/>
      <c r="AD141" s="9"/>
      <c r="AE141" s="9"/>
      <c r="AF141" s="9"/>
      <c r="AG141" s="9"/>
      <c r="AH141" s="9"/>
      <c r="AI141" s="9"/>
      <c r="AJ141" s="9"/>
    </row>
    <row r="142" spans="1:36">
      <c r="A142" s="7"/>
      <c r="B142" s="9"/>
      <c r="C142" s="7"/>
      <c r="D142" s="7"/>
      <c r="E142" s="9"/>
      <c r="F142" s="9"/>
      <c r="G142" s="9"/>
      <c r="H142" s="9"/>
      <c r="I142" s="9"/>
      <c r="J142" s="9"/>
      <c r="K142" s="9"/>
      <c r="L142" s="9"/>
      <c r="M142" s="9"/>
      <c r="N142" s="7"/>
      <c r="O142" s="9"/>
      <c r="P142" s="7"/>
      <c r="Q142" s="57"/>
      <c r="R142" s="9"/>
      <c r="S142" s="9"/>
      <c r="T142" s="9"/>
      <c r="U142" s="9"/>
      <c r="V142" s="9"/>
      <c r="W142" s="9"/>
      <c r="X142" s="9"/>
      <c r="Y142" s="63"/>
      <c r="Z142" s="63"/>
      <c r="AA142" s="9"/>
      <c r="AC142" s="9"/>
      <c r="AD142" s="9"/>
      <c r="AE142" s="9"/>
      <c r="AF142" s="9"/>
      <c r="AG142" s="9"/>
      <c r="AH142" s="9"/>
      <c r="AI142" s="9"/>
      <c r="AJ142" s="9"/>
    </row>
    <row r="143" spans="1:36">
      <c r="A143" s="7"/>
      <c r="B143" s="9"/>
      <c r="C143" s="7"/>
      <c r="D143" s="7"/>
      <c r="E143" s="9"/>
      <c r="F143" s="9"/>
      <c r="G143" s="9"/>
      <c r="H143" s="9"/>
      <c r="I143" s="9"/>
      <c r="J143" s="9"/>
      <c r="K143" s="9"/>
      <c r="L143" s="9"/>
      <c r="M143" s="9"/>
      <c r="N143" s="7"/>
      <c r="O143" s="9"/>
      <c r="P143" s="7"/>
      <c r="Q143" s="57"/>
      <c r="R143" s="9"/>
      <c r="S143" s="9"/>
      <c r="T143" s="9"/>
      <c r="U143" s="9"/>
      <c r="V143" s="9"/>
      <c r="W143" s="9"/>
      <c r="X143" s="9"/>
      <c r="Y143" s="63"/>
      <c r="Z143" s="63"/>
      <c r="AA143" s="9"/>
      <c r="AC143" s="9"/>
      <c r="AD143" s="9"/>
      <c r="AE143" s="9"/>
      <c r="AF143" s="9"/>
      <c r="AG143" s="9"/>
      <c r="AH143" s="9"/>
      <c r="AI143" s="9"/>
      <c r="AJ143" s="9"/>
    </row>
    <row r="144" spans="1:36">
      <c r="A144" s="7"/>
      <c r="B144" s="9"/>
      <c r="C144" s="7"/>
      <c r="D144" s="7"/>
      <c r="E144" s="9"/>
      <c r="F144" s="9"/>
      <c r="G144" s="9"/>
      <c r="H144" s="9"/>
      <c r="I144" s="9"/>
      <c r="J144" s="9"/>
      <c r="K144" s="9"/>
      <c r="L144" s="9"/>
      <c r="M144" s="9"/>
      <c r="N144" s="7"/>
      <c r="O144" s="9"/>
      <c r="P144" s="7"/>
      <c r="Q144" s="57"/>
      <c r="R144" s="9"/>
      <c r="S144" s="9"/>
      <c r="T144" s="9"/>
      <c r="U144" s="9"/>
      <c r="V144" s="9"/>
      <c r="W144" s="9"/>
      <c r="X144" s="9"/>
      <c r="Y144" s="63"/>
      <c r="Z144" s="63"/>
      <c r="AA144" s="9"/>
      <c r="AC144" s="9"/>
      <c r="AD144" s="9"/>
      <c r="AE144" s="9"/>
      <c r="AF144" s="9"/>
      <c r="AG144" s="9"/>
      <c r="AH144" s="9"/>
      <c r="AI144" s="9"/>
      <c r="AJ144" s="9"/>
    </row>
    <row r="145" spans="1:36">
      <c r="A145" s="7"/>
      <c r="B145" s="9"/>
      <c r="C145" s="7"/>
      <c r="D145" s="7"/>
      <c r="E145" s="9"/>
      <c r="F145" s="9"/>
      <c r="G145" s="9"/>
      <c r="H145" s="9"/>
      <c r="I145" s="9"/>
      <c r="J145" s="9"/>
      <c r="K145" s="9"/>
      <c r="L145" s="9"/>
      <c r="M145" s="9"/>
      <c r="N145" s="7"/>
      <c r="O145" s="9"/>
      <c r="P145" s="7"/>
      <c r="Q145" s="57"/>
      <c r="R145" s="9"/>
      <c r="S145" s="9"/>
      <c r="T145" s="9"/>
      <c r="U145" s="9"/>
      <c r="V145" s="9"/>
      <c r="W145" s="9"/>
      <c r="X145" s="9"/>
      <c r="Y145" s="63"/>
      <c r="Z145" s="63"/>
      <c r="AA145" s="9"/>
      <c r="AC145" s="9"/>
      <c r="AD145" s="9"/>
      <c r="AE145" s="9"/>
      <c r="AF145" s="9"/>
      <c r="AG145" s="9"/>
      <c r="AH145" s="9"/>
      <c r="AI145" s="9"/>
      <c r="AJ145" s="9"/>
    </row>
    <row r="146" spans="1:36">
      <c r="A146" s="7"/>
      <c r="B146" s="9"/>
      <c r="C146" s="7"/>
      <c r="D146" s="7"/>
      <c r="E146" s="9"/>
      <c r="F146" s="9"/>
      <c r="G146" s="9"/>
      <c r="H146" s="9"/>
      <c r="I146" s="9"/>
      <c r="J146" s="9"/>
      <c r="K146" s="9"/>
      <c r="L146" s="9"/>
      <c r="M146" s="9"/>
      <c r="N146" s="7"/>
      <c r="O146" s="9"/>
      <c r="P146" s="7"/>
      <c r="Q146" s="57"/>
      <c r="R146" s="9"/>
      <c r="S146" s="9"/>
      <c r="T146" s="9"/>
      <c r="U146" s="9"/>
      <c r="V146" s="9"/>
      <c r="W146" s="9"/>
      <c r="X146" s="9"/>
      <c r="Y146" s="63"/>
      <c r="Z146" s="63"/>
      <c r="AA146" s="9"/>
      <c r="AC146" s="9"/>
      <c r="AD146" s="9"/>
      <c r="AE146" s="9"/>
      <c r="AF146" s="9"/>
      <c r="AG146" s="9"/>
      <c r="AH146" s="9"/>
      <c r="AI146" s="9"/>
      <c r="AJ146" s="9"/>
    </row>
    <row r="147" spans="1:36">
      <c r="A147" s="7"/>
      <c r="B147" s="9"/>
      <c r="C147" s="7"/>
      <c r="D147" s="7"/>
      <c r="E147" s="9"/>
      <c r="F147" s="9"/>
      <c r="G147" s="9"/>
      <c r="H147" s="9"/>
      <c r="I147" s="9"/>
      <c r="J147" s="9"/>
      <c r="K147" s="9"/>
      <c r="L147" s="9"/>
      <c r="M147" s="9"/>
      <c r="N147" s="7"/>
      <c r="O147" s="9"/>
      <c r="P147" s="7"/>
      <c r="Q147" s="57"/>
      <c r="R147" s="9"/>
      <c r="S147" s="9"/>
      <c r="T147" s="9"/>
      <c r="U147" s="9"/>
      <c r="V147" s="9"/>
      <c r="W147" s="9"/>
      <c r="X147" s="9"/>
      <c r="Y147" s="63"/>
      <c r="Z147" s="63"/>
      <c r="AA147" s="9"/>
      <c r="AC147" s="9"/>
      <c r="AD147" s="9"/>
      <c r="AE147" s="9"/>
      <c r="AF147" s="9"/>
      <c r="AG147" s="9"/>
      <c r="AH147" s="9"/>
      <c r="AI147" s="9"/>
      <c r="AJ147" s="9"/>
    </row>
    <row r="148" spans="1:36">
      <c r="A148" s="7"/>
      <c r="B148" s="9"/>
      <c r="C148" s="7"/>
      <c r="D148" s="7"/>
      <c r="E148" s="9"/>
      <c r="F148" s="9"/>
      <c r="G148" s="9"/>
      <c r="H148" s="9"/>
      <c r="I148" s="9"/>
      <c r="J148" s="9"/>
      <c r="K148" s="9"/>
      <c r="L148" s="9"/>
      <c r="M148" s="9"/>
      <c r="N148" s="7"/>
      <c r="O148" s="9"/>
      <c r="P148" s="7"/>
      <c r="Q148" s="57"/>
      <c r="R148" s="9"/>
      <c r="S148" s="9"/>
      <c r="T148" s="9"/>
      <c r="U148" s="9"/>
      <c r="V148" s="9"/>
      <c r="W148" s="9"/>
      <c r="X148" s="9"/>
      <c r="Y148" s="63"/>
      <c r="Z148" s="63"/>
      <c r="AA148" s="9"/>
      <c r="AC148" s="9"/>
      <c r="AD148" s="9"/>
      <c r="AE148" s="9"/>
      <c r="AF148" s="9"/>
      <c r="AG148" s="9"/>
      <c r="AH148" s="9"/>
      <c r="AI148" s="9"/>
      <c r="AJ148" s="9"/>
    </row>
    <row r="149" spans="1:36">
      <c r="A149" s="7"/>
      <c r="B149" s="9"/>
      <c r="C149" s="7"/>
      <c r="D149" s="7"/>
      <c r="E149" s="9"/>
      <c r="F149" s="9"/>
      <c r="G149" s="9"/>
      <c r="H149" s="9"/>
      <c r="I149" s="9"/>
      <c r="J149" s="9"/>
      <c r="K149" s="9"/>
      <c r="L149" s="9"/>
      <c r="M149" s="9"/>
      <c r="N149" s="7"/>
      <c r="O149" s="9"/>
      <c r="P149" s="7"/>
      <c r="Q149" s="57"/>
      <c r="R149" s="9"/>
      <c r="S149" s="9"/>
      <c r="T149" s="9"/>
      <c r="U149" s="9"/>
      <c r="V149" s="9"/>
      <c r="W149" s="9"/>
      <c r="X149" s="9"/>
      <c r="Y149" s="63"/>
      <c r="Z149" s="63"/>
      <c r="AA149" s="9"/>
      <c r="AC149" s="9"/>
      <c r="AD149" s="9"/>
      <c r="AE149" s="9"/>
      <c r="AF149" s="9"/>
      <c r="AG149" s="9"/>
      <c r="AH149" s="9"/>
      <c r="AI149" s="9"/>
      <c r="AJ149" s="9"/>
    </row>
    <row r="150" spans="1:36">
      <c r="A150" s="7"/>
      <c r="B150" s="9"/>
      <c r="C150" s="7"/>
      <c r="D150" s="7"/>
      <c r="E150" s="9"/>
      <c r="F150" s="9"/>
      <c r="G150" s="9"/>
      <c r="H150" s="9"/>
      <c r="I150" s="9"/>
      <c r="J150" s="9"/>
      <c r="K150" s="9"/>
      <c r="L150" s="9"/>
      <c r="M150" s="9"/>
      <c r="N150" s="7"/>
      <c r="O150" s="9"/>
      <c r="P150" s="7"/>
      <c r="Q150" s="57"/>
      <c r="R150" s="9"/>
      <c r="S150" s="9"/>
      <c r="T150" s="9"/>
      <c r="U150" s="9"/>
      <c r="V150" s="9"/>
      <c r="W150" s="9"/>
      <c r="X150" s="9"/>
      <c r="Y150" s="63"/>
      <c r="Z150" s="63"/>
      <c r="AA150" s="9"/>
      <c r="AC150" s="9"/>
      <c r="AD150" s="9"/>
      <c r="AE150" s="9"/>
      <c r="AF150" s="9"/>
      <c r="AG150" s="9"/>
      <c r="AH150" s="9"/>
      <c r="AI150" s="9"/>
      <c r="AJ150" s="9"/>
    </row>
    <row r="151" spans="1:36">
      <c r="A151" s="7"/>
      <c r="B151" s="9"/>
      <c r="C151" s="7"/>
      <c r="D151" s="7"/>
      <c r="E151" s="9"/>
      <c r="F151" s="9"/>
      <c r="G151" s="9"/>
      <c r="H151" s="9"/>
      <c r="I151" s="9"/>
      <c r="J151" s="9"/>
      <c r="K151" s="9"/>
      <c r="L151" s="9"/>
      <c r="M151" s="9"/>
      <c r="N151" s="7"/>
      <c r="O151" s="9"/>
      <c r="P151" s="7"/>
      <c r="Q151" s="57"/>
      <c r="R151" s="9"/>
      <c r="S151" s="9"/>
      <c r="T151" s="9"/>
      <c r="U151" s="9"/>
      <c r="V151" s="9"/>
      <c r="W151" s="9"/>
      <c r="X151" s="9"/>
      <c r="Y151" s="63"/>
      <c r="Z151" s="63"/>
      <c r="AA151" s="9"/>
      <c r="AC151" s="9"/>
      <c r="AD151" s="9"/>
      <c r="AE151" s="9"/>
      <c r="AF151" s="9"/>
      <c r="AG151" s="9"/>
      <c r="AH151" s="9"/>
      <c r="AI151" s="9"/>
      <c r="AJ151" s="9"/>
    </row>
    <row r="152" spans="1:36">
      <c r="A152" s="7"/>
      <c r="B152" s="9"/>
      <c r="C152" s="7"/>
      <c r="D152" s="7"/>
      <c r="E152" s="9"/>
      <c r="F152" s="9"/>
      <c r="G152" s="9"/>
      <c r="H152" s="9"/>
      <c r="I152" s="9"/>
      <c r="J152" s="9"/>
      <c r="K152" s="9"/>
      <c r="L152" s="9"/>
      <c r="M152" s="9"/>
      <c r="N152" s="7"/>
      <c r="O152" s="9"/>
      <c r="P152" s="7"/>
      <c r="Q152" s="57"/>
      <c r="R152" s="9"/>
      <c r="S152" s="9"/>
      <c r="T152" s="9"/>
      <c r="U152" s="9"/>
      <c r="V152" s="9"/>
      <c r="W152" s="9"/>
      <c r="X152" s="9"/>
      <c r="Y152" s="63"/>
      <c r="Z152" s="63"/>
      <c r="AA152" s="9"/>
      <c r="AC152" s="9"/>
      <c r="AD152" s="9"/>
      <c r="AE152" s="9"/>
      <c r="AF152" s="9"/>
      <c r="AG152" s="9"/>
      <c r="AH152" s="9"/>
      <c r="AI152" s="9"/>
      <c r="AJ152" s="9"/>
    </row>
    <row r="153" spans="1:36">
      <c r="A153" s="7"/>
      <c r="B153" s="9"/>
      <c r="C153" s="7"/>
      <c r="D153" s="7"/>
      <c r="E153" s="9"/>
      <c r="F153" s="9"/>
      <c r="G153" s="9"/>
      <c r="H153" s="9"/>
      <c r="I153" s="9"/>
      <c r="J153" s="9"/>
      <c r="K153" s="9"/>
      <c r="L153" s="9"/>
      <c r="M153" s="9"/>
      <c r="N153" s="7"/>
      <c r="O153" s="9"/>
      <c r="P153" s="7"/>
      <c r="Q153" s="57"/>
      <c r="R153" s="9"/>
      <c r="S153" s="9"/>
      <c r="T153" s="9"/>
      <c r="U153" s="9"/>
      <c r="V153" s="9"/>
      <c r="W153" s="9"/>
      <c r="X153" s="9"/>
      <c r="Y153" s="63"/>
      <c r="Z153" s="63"/>
      <c r="AA153" s="9"/>
      <c r="AC153" s="9"/>
      <c r="AD153" s="9"/>
      <c r="AE153" s="9"/>
      <c r="AF153" s="9"/>
      <c r="AG153" s="9"/>
      <c r="AH153" s="9"/>
      <c r="AI153" s="9"/>
      <c r="AJ153" s="9"/>
    </row>
    <row r="154" spans="1:36">
      <c r="A154" s="7"/>
      <c r="B154" s="9"/>
      <c r="C154" s="7"/>
      <c r="D154" s="7"/>
      <c r="E154" s="9"/>
      <c r="F154" s="9"/>
      <c r="G154" s="9"/>
      <c r="H154" s="9"/>
      <c r="I154" s="9"/>
      <c r="J154" s="9"/>
      <c r="K154" s="9"/>
      <c r="L154" s="9"/>
      <c r="M154" s="9"/>
      <c r="N154" s="7"/>
      <c r="O154" s="9"/>
      <c r="P154" s="7"/>
      <c r="Q154" s="57"/>
      <c r="R154" s="9"/>
      <c r="S154" s="9"/>
      <c r="T154" s="9"/>
      <c r="U154" s="9"/>
      <c r="V154" s="9"/>
      <c r="W154" s="9"/>
      <c r="X154" s="9"/>
      <c r="Y154" s="63"/>
      <c r="Z154" s="63"/>
      <c r="AA154" s="9"/>
      <c r="AC154" s="9"/>
      <c r="AD154" s="9"/>
      <c r="AE154" s="9"/>
      <c r="AF154" s="9"/>
      <c r="AG154" s="9"/>
      <c r="AH154" s="9"/>
      <c r="AI154" s="9"/>
      <c r="AJ154" s="9"/>
    </row>
    <row r="155" spans="1:36">
      <c r="A155" s="7"/>
      <c r="B155" s="9"/>
      <c r="C155" s="7"/>
      <c r="D155" s="7"/>
      <c r="E155" s="9"/>
      <c r="F155" s="9"/>
      <c r="G155" s="9"/>
      <c r="H155" s="9"/>
      <c r="I155" s="9"/>
      <c r="J155" s="9"/>
      <c r="K155" s="9"/>
      <c r="L155" s="9"/>
      <c r="M155" s="9"/>
      <c r="N155" s="7"/>
      <c r="O155" s="9"/>
      <c r="P155" s="7"/>
      <c r="Q155" s="57"/>
      <c r="R155" s="9"/>
      <c r="S155" s="9"/>
      <c r="T155" s="9"/>
      <c r="U155" s="9"/>
      <c r="V155" s="9"/>
      <c r="W155" s="9"/>
      <c r="X155" s="9"/>
      <c r="Y155" s="63"/>
      <c r="Z155" s="63"/>
      <c r="AA155" s="9"/>
      <c r="AC155" s="9"/>
      <c r="AD155" s="9"/>
      <c r="AE155" s="9"/>
      <c r="AF155" s="9"/>
      <c r="AG155" s="9"/>
      <c r="AH155" s="9"/>
      <c r="AI155" s="9"/>
      <c r="AJ155" s="9"/>
    </row>
    <row r="156" spans="1:36">
      <c r="A156" s="7"/>
      <c r="B156" s="9"/>
      <c r="C156" s="7"/>
      <c r="D156" s="7"/>
      <c r="E156" s="9"/>
      <c r="F156" s="9"/>
      <c r="G156" s="9"/>
      <c r="H156" s="9"/>
      <c r="I156" s="9"/>
      <c r="J156" s="9"/>
      <c r="K156" s="9"/>
      <c r="L156" s="9"/>
      <c r="M156" s="9"/>
      <c r="N156" s="7"/>
      <c r="O156" s="9"/>
      <c r="P156" s="7"/>
      <c r="Q156" s="57"/>
      <c r="R156" s="9"/>
      <c r="S156" s="9"/>
      <c r="T156" s="9"/>
      <c r="U156" s="9"/>
      <c r="V156" s="9"/>
      <c r="W156" s="9"/>
      <c r="X156" s="9"/>
      <c r="Y156" s="63"/>
      <c r="Z156" s="63"/>
      <c r="AA156" s="9"/>
      <c r="AC156" s="9"/>
      <c r="AD156" s="9"/>
      <c r="AE156" s="9"/>
      <c r="AF156" s="9"/>
      <c r="AG156" s="9"/>
      <c r="AH156" s="9"/>
      <c r="AI156" s="9"/>
      <c r="AJ156" s="9"/>
    </row>
    <row r="157" spans="1:36">
      <c r="A157" s="7"/>
      <c r="B157" s="9"/>
      <c r="C157" s="7"/>
      <c r="D157" s="7"/>
      <c r="E157" s="9"/>
      <c r="F157" s="9"/>
      <c r="G157" s="9"/>
      <c r="H157" s="9"/>
      <c r="I157" s="9"/>
      <c r="J157" s="9"/>
      <c r="K157" s="9"/>
      <c r="L157" s="9"/>
      <c r="M157" s="9"/>
      <c r="N157" s="7"/>
      <c r="O157" s="9"/>
      <c r="P157" s="7"/>
      <c r="Q157" s="57"/>
      <c r="R157" s="9"/>
      <c r="S157" s="9"/>
      <c r="T157" s="9"/>
      <c r="U157" s="9"/>
      <c r="V157" s="9"/>
      <c r="W157" s="9"/>
      <c r="X157" s="9"/>
      <c r="Y157" s="63"/>
      <c r="Z157" s="63"/>
      <c r="AA157" s="9"/>
      <c r="AC157" s="9"/>
      <c r="AD157" s="9"/>
      <c r="AE157" s="9"/>
      <c r="AF157" s="9"/>
      <c r="AG157" s="9"/>
      <c r="AH157" s="9"/>
      <c r="AI157" s="9"/>
      <c r="AJ157" s="9"/>
    </row>
    <row r="158" spans="1:36">
      <c r="A158" s="7"/>
      <c r="B158" s="9"/>
      <c r="C158" s="7"/>
      <c r="D158" s="7"/>
      <c r="E158" s="9"/>
      <c r="F158" s="9"/>
      <c r="G158" s="9"/>
      <c r="H158" s="9"/>
      <c r="I158" s="9"/>
      <c r="J158" s="9"/>
      <c r="K158" s="9"/>
      <c r="L158" s="9"/>
      <c r="M158" s="9"/>
      <c r="N158" s="7"/>
      <c r="O158" s="9"/>
      <c r="P158" s="7"/>
      <c r="Q158" s="57"/>
      <c r="R158" s="9"/>
      <c r="S158" s="9"/>
      <c r="T158" s="9"/>
      <c r="U158" s="9"/>
      <c r="V158" s="9"/>
      <c r="W158" s="9"/>
      <c r="X158" s="9"/>
      <c r="Y158" s="63"/>
      <c r="Z158" s="63"/>
      <c r="AA158" s="9"/>
      <c r="AC158" s="9"/>
      <c r="AD158" s="9"/>
      <c r="AE158" s="9"/>
      <c r="AF158" s="9"/>
      <c r="AG158" s="9"/>
      <c r="AH158" s="9"/>
      <c r="AI158" s="9"/>
      <c r="AJ158" s="9"/>
    </row>
    <row r="159" spans="1:36">
      <c r="A159" s="7"/>
      <c r="B159" s="9"/>
      <c r="C159" s="7"/>
      <c r="D159" s="7"/>
      <c r="E159" s="9"/>
      <c r="F159" s="9"/>
      <c r="G159" s="9"/>
      <c r="H159" s="9"/>
      <c r="I159" s="9"/>
      <c r="J159" s="9"/>
      <c r="K159" s="9"/>
      <c r="L159" s="9"/>
      <c r="M159" s="9"/>
      <c r="N159" s="7"/>
      <c r="O159" s="9"/>
      <c r="P159" s="7"/>
      <c r="Q159" s="57"/>
      <c r="R159" s="9"/>
      <c r="S159" s="9"/>
      <c r="T159" s="9"/>
      <c r="U159" s="9"/>
      <c r="V159" s="9"/>
      <c r="W159" s="9"/>
      <c r="X159" s="9"/>
      <c r="Y159" s="63"/>
      <c r="Z159" s="63"/>
      <c r="AA159" s="9"/>
      <c r="AC159" s="9"/>
      <c r="AD159" s="9"/>
      <c r="AE159" s="9"/>
      <c r="AF159" s="9"/>
      <c r="AG159" s="9"/>
      <c r="AH159" s="9"/>
      <c r="AI159" s="9"/>
      <c r="AJ159" s="9"/>
    </row>
    <row r="160" spans="1:36">
      <c r="A160" s="7"/>
      <c r="B160" s="9"/>
      <c r="C160" s="7"/>
      <c r="D160" s="7"/>
      <c r="E160" s="9"/>
      <c r="F160" s="9"/>
      <c r="G160" s="9"/>
      <c r="H160" s="9"/>
      <c r="I160" s="9"/>
      <c r="J160" s="9"/>
      <c r="K160" s="9"/>
      <c r="L160" s="9"/>
      <c r="M160" s="9"/>
      <c r="N160" s="7"/>
      <c r="O160" s="9"/>
      <c r="P160" s="7"/>
      <c r="Q160" s="57"/>
      <c r="R160" s="9"/>
      <c r="S160" s="9"/>
      <c r="T160" s="9"/>
      <c r="U160" s="9"/>
      <c r="V160" s="9"/>
      <c r="W160" s="9"/>
      <c r="X160" s="9"/>
      <c r="Y160" s="63"/>
      <c r="Z160" s="63"/>
      <c r="AA160" s="9"/>
      <c r="AC160" s="9"/>
      <c r="AD160" s="9"/>
      <c r="AE160" s="9"/>
      <c r="AF160" s="9"/>
      <c r="AG160" s="9"/>
      <c r="AH160" s="9"/>
      <c r="AI160" s="9"/>
      <c r="AJ160" s="9"/>
    </row>
    <row r="161" spans="1:36">
      <c r="A161" s="7"/>
      <c r="B161" s="9"/>
      <c r="C161" s="7"/>
      <c r="D161" s="7"/>
      <c r="E161" s="9"/>
      <c r="F161" s="9"/>
      <c r="G161" s="9"/>
      <c r="H161" s="9"/>
      <c r="I161" s="9"/>
      <c r="J161" s="9"/>
      <c r="K161" s="9"/>
      <c r="L161" s="9"/>
      <c r="M161" s="9"/>
      <c r="N161" s="7"/>
      <c r="O161" s="9"/>
      <c r="P161" s="7"/>
      <c r="Q161" s="57"/>
      <c r="R161" s="9"/>
      <c r="S161" s="9"/>
      <c r="T161" s="9"/>
      <c r="U161" s="9"/>
      <c r="V161" s="9"/>
      <c r="W161" s="9"/>
      <c r="X161" s="9"/>
      <c r="Y161" s="63"/>
      <c r="Z161" s="63"/>
      <c r="AA161" s="9"/>
      <c r="AC161" s="9"/>
      <c r="AD161" s="9"/>
      <c r="AE161" s="9"/>
      <c r="AF161" s="9"/>
      <c r="AG161" s="9"/>
      <c r="AH161" s="9"/>
      <c r="AI161" s="9"/>
      <c r="AJ161" s="9"/>
    </row>
    <row r="162" spans="1:36">
      <c r="A162" s="7"/>
      <c r="B162" s="9"/>
      <c r="C162" s="7"/>
      <c r="D162" s="7"/>
      <c r="E162" s="9"/>
      <c r="F162" s="9"/>
      <c r="G162" s="9"/>
      <c r="H162" s="9"/>
      <c r="I162" s="9"/>
      <c r="J162" s="9"/>
      <c r="K162" s="9"/>
      <c r="L162" s="9"/>
      <c r="M162" s="9"/>
      <c r="N162" s="7"/>
      <c r="O162" s="9"/>
      <c r="P162" s="7"/>
      <c r="Q162" s="57"/>
      <c r="R162" s="9"/>
      <c r="S162" s="9"/>
      <c r="T162" s="9"/>
      <c r="U162" s="9"/>
      <c r="V162" s="9"/>
      <c r="W162" s="9"/>
      <c r="X162" s="9"/>
      <c r="Y162" s="63"/>
      <c r="Z162" s="63"/>
      <c r="AA162" s="9"/>
      <c r="AC162" s="9"/>
      <c r="AD162" s="9"/>
      <c r="AE162" s="9"/>
      <c r="AF162" s="9"/>
      <c r="AG162" s="9"/>
      <c r="AH162" s="9"/>
      <c r="AI162" s="9"/>
      <c r="AJ162" s="9"/>
    </row>
    <row r="163" spans="1:36">
      <c r="A163" s="7"/>
      <c r="B163" s="9"/>
      <c r="C163" s="7"/>
      <c r="D163" s="7"/>
      <c r="E163" s="9"/>
      <c r="F163" s="9"/>
      <c r="G163" s="9"/>
      <c r="H163" s="9"/>
      <c r="I163" s="9"/>
      <c r="J163" s="9"/>
      <c r="K163" s="9"/>
      <c r="L163" s="9"/>
      <c r="M163" s="9"/>
      <c r="N163" s="7"/>
      <c r="O163" s="9"/>
      <c r="P163" s="7"/>
      <c r="Q163" s="57"/>
      <c r="R163" s="9"/>
      <c r="S163" s="9"/>
      <c r="T163" s="9"/>
      <c r="U163" s="9"/>
      <c r="V163" s="9"/>
      <c r="W163" s="9"/>
      <c r="X163" s="9"/>
      <c r="Y163" s="63"/>
      <c r="Z163" s="63"/>
      <c r="AA163" s="9"/>
      <c r="AC163" s="9"/>
      <c r="AD163" s="9"/>
      <c r="AE163" s="9"/>
      <c r="AF163" s="9"/>
      <c r="AG163" s="9"/>
      <c r="AH163" s="9"/>
      <c r="AI163" s="9"/>
      <c r="AJ163" s="9"/>
    </row>
    <row r="164" spans="1:36">
      <c r="A164" s="7"/>
      <c r="B164" s="9"/>
      <c r="C164" s="7"/>
      <c r="D164" s="7"/>
      <c r="E164" s="9"/>
      <c r="F164" s="9"/>
      <c r="G164" s="9"/>
      <c r="H164" s="9"/>
      <c r="I164" s="9"/>
      <c r="J164" s="9"/>
      <c r="K164" s="9"/>
      <c r="L164" s="9"/>
      <c r="M164" s="9"/>
      <c r="N164" s="7"/>
      <c r="O164" s="9"/>
      <c r="P164" s="7"/>
      <c r="Q164" s="57"/>
      <c r="R164" s="9"/>
      <c r="S164" s="9"/>
      <c r="T164" s="9"/>
      <c r="U164" s="9"/>
      <c r="V164" s="9"/>
      <c r="W164" s="9"/>
      <c r="X164" s="9"/>
      <c r="Y164" s="63"/>
      <c r="Z164" s="63"/>
      <c r="AA164" s="9"/>
      <c r="AC164" s="9"/>
      <c r="AD164" s="9"/>
      <c r="AE164" s="9"/>
      <c r="AF164" s="9"/>
      <c r="AG164" s="9"/>
      <c r="AH164" s="9"/>
      <c r="AI164" s="9"/>
      <c r="AJ164" s="9"/>
    </row>
    <row r="165" spans="1:36">
      <c r="A165" s="7"/>
      <c r="B165" s="9"/>
      <c r="C165" s="7"/>
      <c r="D165" s="7"/>
      <c r="E165" s="9"/>
      <c r="F165" s="9"/>
      <c r="G165" s="9"/>
      <c r="H165" s="9"/>
      <c r="I165" s="9"/>
      <c r="J165" s="9"/>
      <c r="K165" s="9"/>
      <c r="L165" s="9"/>
      <c r="M165" s="9"/>
      <c r="N165" s="7"/>
      <c r="O165" s="9"/>
      <c r="P165" s="7"/>
      <c r="Q165" s="57"/>
      <c r="R165" s="9"/>
      <c r="S165" s="9"/>
      <c r="T165" s="9"/>
      <c r="U165" s="9"/>
      <c r="V165" s="9"/>
      <c r="W165" s="9"/>
      <c r="X165" s="9"/>
      <c r="Y165" s="63"/>
      <c r="Z165" s="63"/>
      <c r="AA165" s="9"/>
      <c r="AC165" s="9"/>
      <c r="AD165" s="9"/>
      <c r="AE165" s="9"/>
      <c r="AF165" s="9"/>
      <c r="AG165" s="9"/>
      <c r="AH165" s="9"/>
      <c r="AI165" s="9"/>
      <c r="AJ165" s="9"/>
    </row>
    <row r="166" spans="1:36">
      <c r="A166" s="7"/>
      <c r="B166" s="9"/>
      <c r="C166" s="7"/>
      <c r="D166" s="7"/>
      <c r="E166" s="9"/>
      <c r="F166" s="9"/>
      <c r="G166" s="9"/>
      <c r="H166" s="9"/>
      <c r="I166" s="9"/>
      <c r="J166" s="9"/>
      <c r="K166" s="9"/>
      <c r="L166" s="9"/>
      <c r="M166" s="9"/>
      <c r="N166" s="7"/>
      <c r="O166" s="9"/>
      <c r="P166" s="7"/>
      <c r="Q166" s="57"/>
      <c r="R166" s="9"/>
      <c r="S166" s="9"/>
      <c r="T166" s="9"/>
      <c r="U166" s="9"/>
      <c r="V166" s="9"/>
      <c r="W166" s="9"/>
      <c r="X166" s="9"/>
      <c r="Y166" s="63"/>
      <c r="Z166" s="63"/>
      <c r="AA166" s="9"/>
      <c r="AC166" s="9"/>
      <c r="AD166" s="9"/>
      <c r="AE166" s="9"/>
      <c r="AF166" s="9"/>
      <c r="AG166" s="9"/>
      <c r="AH166" s="9"/>
      <c r="AI166" s="9"/>
      <c r="AJ166" s="9"/>
    </row>
    <row r="167" spans="1:36">
      <c r="A167" s="7"/>
      <c r="B167" s="9"/>
      <c r="C167" s="7"/>
      <c r="D167" s="7"/>
      <c r="E167" s="9"/>
      <c r="F167" s="9"/>
      <c r="G167" s="9"/>
      <c r="H167" s="9"/>
      <c r="I167" s="9"/>
      <c r="J167" s="9"/>
      <c r="K167" s="9"/>
      <c r="L167" s="9"/>
      <c r="M167" s="9"/>
      <c r="N167" s="7"/>
      <c r="O167" s="9"/>
      <c r="P167" s="7"/>
      <c r="Q167" s="57"/>
      <c r="R167" s="9"/>
      <c r="S167" s="9"/>
      <c r="T167" s="9"/>
      <c r="U167" s="9"/>
      <c r="V167" s="9"/>
      <c r="W167" s="9"/>
      <c r="X167" s="9"/>
      <c r="Y167" s="63"/>
      <c r="Z167" s="63"/>
      <c r="AA167" s="9"/>
      <c r="AC167" s="9"/>
      <c r="AD167" s="9"/>
      <c r="AE167" s="9"/>
      <c r="AF167" s="9"/>
      <c r="AG167" s="9"/>
      <c r="AH167" s="9"/>
      <c r="AI167" s="9"/>
      <c r="AJ167" s="9"/>
    </row>
    <row r="168" spans="1:36">
      <c r="A168" s="7"/>
      <c r="B168" s="9"/>
      <c r="C168" s="7"/>
      <c r="D168" s="7"/>
      <c r="E168" s="9"/>
      <c r="F168" s="9"/>
      <c r="G168" s="9"/>
      <c r="H168" s="9"/>
      <c r="I168" s="9"/>
      <c r="J168" s="9"/>
      <c r="K168" s="9"/>
      <c r="L168" s="9"/>
      <c r="M168" s="9"/>
      <c r="N168" s="7"/>
      <c r="O168" s="9"/>
      <c r="P168" s="7"/>
      <c r="Q168" s="57"/>
      <c r="R168" s="9"/>
      <c r="S168" s="9"/>
      <c r="T168" s="9"/>
      <c r="U168" s="9"/>
      <c r="V168" s="9"/>
      <c r="W168" s="9"/>
      <c r="X168" s="9"/>
      <c r="Y168" s="63"/>
      <c r="Z168" s="63"/>
      <c r="AA168" s="9"/>
      <c r="AC168" s="9"/>
      <c r="AD168" s="9"/>
      <c r="AE168" s="9"/>
      <c r="AF168" s="9"/>
      <c r="AG168" s="9"/>
      <c r="AH168" s="9"/>
      <c r="AI168" s="9"/>
      <c r="AJ168" s="9"/>
    </row>
    <row r="169" spans="1:36">
      <c r="A169" s="7"/>
      <c r="B169" s="9"/>
      <c r="C169" s="7"/>
      <c r="D169" s="7"/>
      <c r="E169" s="9"/>
      <c r="F169" s="9"/>
      <c r="G169" s="9"/>
      <c r="H169" s="9"/>
      <c r="I169" s="9"/>
      <c r="J169" s="9"/>
      <c r="K169" s="9"/>
      <c r="L169" s="9"/>
      <c r="M169" s="9"/>
      <c r="N169" s="7"/>
      <c r="O169" s="9"/>
      <c r="P169" s="7"/>
      <c r="Q169" s="57"/>
      <c r="R169" s="9"/>
      <c r="S169" s="9"/>
      <c r="T169" s="9"/>
      <c r="U169" s="9"/>
      <c r="V169" s="9"/>
      <c r="W169" s="9"/>
      <c r="X169" s="9"/>
      <c r="Y169" s="63"/>
      <c r="Z169" s="63"/>
      <c r="AA169" s="9"/>
      <c r="AC169" s="9"/>
      <c r="AD169" s="9"/>
      <c r="AE169" s="9"/>
      <c r="AF169" s="9"/>
      <c r="AG169" s="9"/>
      <c r="AH169" s="9"/>
      <c r="AI169" s="9"/>
      <c r="AJ169" s="9"/>
    </row>
    <row r="170" spans="1:36">
      <c r="A170" s="7"/>
      <c r="B170" s="9"/>
      <c r="C170" s="7"/>
      <c r="D170" s="7"/>
      <c r="E170" s="9"/>
      <c r="F170" s="9"/>
      <c r="G170" s="9"/>
      <c r="H170" s="9"/>
      <c r="I170" s="9"/>
      <c r="J170" s="9"/>
      <c r="K170" s="9"/>
      <c r="L170" s="9"/>
      <c r="M170" s="9"/>
      <c r="N170" s="7"/>
      <c r="O170" s="9"/>
      <c r="P170" s="7"/>
      <c r="Q170" s="57"/>
      <c r="R170" s="9"/>
      <c r="S170" s="9"/>
      <c r="T170" s="9"/>
      <c r="U170" s="9"/>
      <c r="V170" s="9"/>
      <c r="W170" s="9"/>
      <c r="X170" s="9"/>
      <c r="Y170" s="63"/>
      <c r="Z170" s="63"/>
      <c r="AA170" s="9"/>
      <c r="AC170" s="9"/>
      <c r="AD170" s="9"/>
      <c r="AE170" s="9"/>
      <c r="AF170" s="9"/>
      <c r="AG170" s="9"/>
      <c r="AH170" s="9"/>
      <c r="AI170" s="9"/>
      <c r="AJ170" s="9"/>
    </row>
    <row r="171" spans="1:36">
      <c r="A171" s="7"/>
      <c r="B171" s="9"/>
      <c r="C171" s="7"/>
      <c r="D171" s="7"/>
      <c r="E171" s="9"/>
      <c r="F171" s="9"/>
      <c r="G171" s="9"/>
      <c r="H171" s="9"/>
      <c r="I171" s="9"/>
      <c r="J171" s="9"/>
      <c r="K171" s="9"/>
      <c r="L171" s="9"/>
      <c r="M171" s="9"/>
      <c r="N171" s="7"/>
      <c r="O171" s="9"/>
      <c r="P171" s="7"/>
      <c r="Q171" s="57"/>
      <c r="R171" s="9"/>
      <c r="S171" s="9"/>
      <c r="T171" s="9"/>
      <c r="U171" s="9"/>
      <c r="V171" s="9"/>
      <c r="W171" s="9"/>
      <c r="X171" s="9"/>
      <c r="Y171" s="63"/>
      <c r="Z171" s="63"/>
      <c r="AA171" s="9"/>
      <c r="AC171" s="9"/>
      <c r="AD171" s="9"/>
      <c r="AE171" s="9"/>
      <c r="AF171" s="9"/>
      <c r="AG171" s="9"/>
      <c r="AH171" s="9"/>
      <c r="AI171" s="9"/>
      <c r="AJ171" s="9"/>
    </row>
    <row r="172" spans="1:36">
      <c r="A172" s="7"/>
      <c r="B172" s="9"/>
      <c r="C172" s="7"/>
      <c r="D172" s="7"/>
      <c r="E172" s="9"/>
      <c r="F172" s="9"/>
      <c r="G172" s="9"/>
      <c r="H172" s="9"/>
      <c r="I172" s="9"/>
      <c r="J172" s="9"/>
      <c r="K172" s="9"/>
      <c r="L172" s="9"/>
      <c r="M172" s="9"/>
      <c r="N172" s="7"/>
      <c r="O172" s="9"/>
      <c r="P172" s="7"/>
      <c r="Q172" s="57"/>
      <c r="R172" s="9"/>
      <c r="S172" s="9"/>
      <c r="T172" s="9"/>
      <c r="U172" s="9"/>
      <c r="V172" s="9"/>
      <c r="W172" s="9"/>
      <c r="X172" s="9"/>
      <c r="Y172" s="63"/>
      <c r="Z172" s="63"/>
      <c r="AA172" s="9"/>
      <c r="AC172" s="9"/>
      <c r="AD172" s="9"/>
      <c r="AE172" s="9"/>
      <c r="AF172" s="9"/>
      <c r="AG172" s="9"/>
      <c r="AH172" s="9"/>
      <c r="AI172" s="9"/>
      <c r="AJ172" s="9"/>
    </row>
    <row r="173" spans="1:36">
      <c r="A173" s="7"/>
      <c r="B173" s="9"/>
      <c r="C173" s="7"/>
      <c r="D173" s="7"/>
      <c r="E173" s="9"/>
      <c r="F173" s="9"/>
      <c r="G173" s="9"/>
      <c r="H173" s="9"/>
      <c r="I173" s="9"/>
      <c r="J173" s="9"/>
      <c r="K173" s="9"/>
      <c r="L173" s="9"/>
      <c r="M173" s="9"/>
      <c r="N173" s="7"/>
      <c r="O173" s="9"/>
      <c r="P173" s="7"/>
      <c r="Q173" s="57"/>
      <c r="R173" s="9"/>
      <c r="S173" s="9"/>
      <c r="T173" s="9"/>
      <c r="U173" s="9"/>
      <c r="V173" s="9"/>
      <c r="W173" s="9"/>
      <c r="X173" s="9"/>
      <c r="Y173" s="63"/>
      <c r="Z173" s="63"/>
      <c r="AA173" s="9"/>
      <c r="AC173" s="9"/>
      <c r="AD173" s="9"/>
      <c r="AE173" s="9"/>
      <c r="AF173" s="9"/>
      <c r="AG173" s="9"/>
      <c r="AH173" s="9"/>
      <c r="AI173" s="9"/>
      <c r="AJ173" s="9"/>
    </row>
    <row r="174" spans="1:36">
      <c r="A174" s="7"/>
      <c r="B174" s="9"/>
      <c r="C174" s="7"/>
      <c r="D174" s="7"/>
      <c r="E174" s="9"/>
      <c r="F174" s="9"/>
      <c r="G174" s="9"/>
      <c r="H174" s="9"/>
      <c r="I174" s="9"/>
      <c r="J174" s="9"/>
      <c r="K174" s="9"/>
      <c r="L174" s="9"/>
      <c r="M174" s="9"/>
      <c r="N174" s="7"/>
      <c r="O174" s="9"/>
      <c r="P174" s="7"/>
      <c r="Q174" s="57"/>
      <c r="R174" s="9"/>
      <c r="S174" s="9"/>
      <c r="T174" s="9"/>
      <c r="U174" s="9"/>
      <c r="V174" s="9"/>
      <c r="W174" s="9"/>
      <c r="X174" s="9"/>
      <c r="Y174" s="63"/>
      <c r="Z174" s="63"/>
      <c r="AA174" s="9"/>
      <c r="AC174" s="9"/>
      <c r="AD174" s="9"/>
      <c r="AE174" s="9"/>
      <c r="AF174" s="9"/>
      <c r="AG174" s="9"/>
      <c r="AH174" s="9"/>
      <c r="AI174" s="9"/>
      <c r="AJ174" s="9"/>
    </row>
    <row r="175" spans="1:36">
      <c r="A175" s="7"/>
      <c r="B175" s="9"/>
      <c r="C175" s="7"/>
      <c r="D175" s="7"/>
      <c r="E175" s="9"/>
      <c r="F175" s="9"/>
      <c r="G175" s="9"/>
      <c r="H175" s="9"/>
      <c r="I175" s="9"/>
      <c r="J175" s="9"/>
      <c r="K175" s="9"/>
      <c r="L175" s="9"/>
      <c r="M175" s="9"/>
      <c r="N175" s="7"/>
      <c r="O175" s="9"/>
      <c r="P175" s="7"/>
      <c r="Q175" s="57"/>
      <c r="R175" s="9"/>
      <c r="S175" s="9"/>
      <c r="T175" s="9"/>
      <c r="U175" s="9"/>
      <c r="V175" s="9"/>
      <c r="W175" s="9"/>
      <c r="X175" s="9"/>
      <c r="Y175" s="63"/>
      <c r="Z175" s="63"/>
      <c r="AA175" s="9"/>
      <c r="AC175" s="9"/>
      <c r="AD175" s="9"/>
      <c r="AE175" s="9"/>
      <c r="AF175" s="9"/>
      <c r="AG175" s="9"/>
      <c r="AH175" s="9"/>
      <c r="AI175" s="9"/>
      <c r="AJ175" s="9"/>
    </row>
    <row r="176" spans="1:36">
      <c r="A176" s="7"/>
      <c r="B176" s="9"/>
      <c r="C176" s="7"/>
      <c r="D176" s="7"/>
      <c r="E176" s="9"/>
      <c r="F176" s="9"/>
      <c r="G176" s="9"/>
      <c r="H176" s="9"/>
      <c r="I176" s="9"/>
      <c r="J176" s="9"/>
      <c r="K176" s="9"/>
      <c r="L176" s="9"/>
      <c r="M176" s="9"/>
      <c r="N176" s="7"/>
      <c r="O176" s="9"/>
      <c r="P176" s="7"/>
      <c r="Q176" s="57"/>
      <c r="R176" s="9"/>
      <c r="S176" s="9"/>
      <c r="T176" s="9"/>
      <c r="U176" s="9"/>
      <c r="V176" s="9"/>
      <c r="W176" s="9"/>
      <c r="X176" s="9"/>
      <c r="Y176" s="63"/>
      <c r="Z176" s="63"/>
      <c r="AA176" s="9"/>
      <c r="AC176" s="9"/>
      <c r="AD176" s="9"/>
      <c r="AE176" s="9"/>
      <c r="AF176" s="9"/>
      <c r="AG176" s="9"/>
      <c r="AH176" s="9"/>
      <c r="AI176" s="9"/>
      <c r="AJ176" s="9"/>
    </row>
    <row r="177" spans="1:36">
      <c r="A177" s="7"/>
      <c r="B177" s="9"/>
      <c r="C177" s="7"/>
      <c r="D177" s="7"/>
      <c r="E177" s="9"/>
      <c r="F177" s="9"/>
      <c r="G177" s="9"/>
      <c r="H177" s="9"/>
      <c r="I177" s="9"/>
      <c r="J177" s="9"/>
      <c r="K177" s="9"/>
      <c r="L177" s="9"/>
      <c r="M177" s="9"/>
      <c r="N177" s="7"/>
      <c r="O177" s="9"/>
      <c r="P177" s="7"/>
      <c r="Q177" s="57"/>
      <c r="R177" s="9"/>
      <c r="S177" s="9"/>
      <c r="T177" s="9"/>
      <c r="U177" s="9"/>
      <c r="V177" s="9"/>
      <c r="W177" s="9"/>
      <c r="X177" s="9"/>
      <c r="Y177" s="63"/>
      <c r="Z177" s="63"/>
      <c r="AA177" s="9"/>
      <c r="AC177" s="9"/>
      <c r="AD177" s="9"/>
      <c r="AE177" s="9"/>
      <c r="AF177" s="9"/>
      <c r="AG177" s="9"/>
      <c r="AH177" s="9"/>
      <c r="AI177" s="9"/>
      <c r="AJ177" s="9"/>
    </row>
    <row r="178" spans="1:36">
      <c r="A178" s="7"/>
      <c r="B178" s="9"/>
      <c r="C178" s="7"/>
      <c r="D178" s="7"/>
      <c r="E178" s="9"/>
      <c r="F178" s="9"/>
      <c r="G178" s="9"/>
      <c r="H178" s="9"/>
      <c r="I178" s="9"/>
      <c r="J178" s="9"/>
      <c r="K178" s="9"/>
      <c r="L178" s="9"/>
      <c r="M178" s="9"/>
      <c r="N178" s="7"/>
      <c r="O178" s="9"/>
      <c r="P178" s="7"/>
      <c r="Q178" s="57"/>
      <c r="R178" s="9"/>
      <c r="S178" s="9"/>
      <c r="T178" s="9"/>
      <c r="U178" s="9"/>
      <c r="V178" s="9"/>
      <c r="W178" s="9"/>
      <c r="X178" s="9"/>
      <c r="Y178" s="63"/>
      <c r="Z178" s="63"/>
      <c r="AA178" s="9"/>
      <c r="AC178" s="9"/>
      <c r="AD178" s="9"/>
      <c r="AE178" s="9"/>
      <c r="AF178" s="9"/>
      <c r="AG178" s="9"/>
      <c r="AH178" s="9"/>
      <c r="AI178" s="9"/>
      <c r="AJ178" s="9"/>
    </row>
    <row r="179" spans="1:36">
      <c r="A179" s="7"/>
      <c r="B179" s="9"/>
      <c r="C179" s="7"/>
      <c r="D179" s="7"/>
      <c r="E179" s="9"/>
      <c r="F179" s="9"/>
      <c r="G179" s="9"/>
      <c r="H179" s="9"/>
      <c r="I179" s="9"/>
      <c r="J179" s="9"/>
      <c r="K179" s="9"/>
      <c r="L179" s="9"/>
      <c r="M179" s="9"/>
      <c r="N179" s="7"/>
      <c r="O179" s="9"/>
      <c r="P179" s="7"/>
      <c r="Q179" s="57"/>
      <c r="R179" s="9"/>
      <c r="S179" s="9"/>
      <c r="T179" s="9"/>
      <c r="U179" s="9"/>
      <c r="V179" s="9"/>
      <c r="W179" s="9"/>
      <c r="X179" s="9"/>
      <c r="Y179" s="63"/>
      <c r="Z179" s="63"/>
      <c r="AA179" s="9"/>
      <c r="AC179" s="9"/>
      <c r="AD179" s="9"/>
      <c r="AE179" s="9"/>
      <c r="AF179" s="9"/>
      <c r="AG179" s="9"/>
      <c r="AH179" s="9"/>
      <c r="AI179" s="9"/>
      <c r="AJ179" s="9"/>
    </row>
    <row r="180" spans="1:36">
      <c r="A180" s="7"/>
      <c r="B180" s="9"/>
      <c r="C180" s="7"/>
      <c r="D180" s="7"/>
      <c r="E180" s="9"/>
      <c r="F180" s="9"/>
      <c r="G180" s="9"/>
      <c r="H180" s="9"/>
      <c r="I180" s="9"/>
      <c r="J180" s="9"/>
      <c r="K180" s="9"/>
      <c r="L180" s="9"/>
      <c r="M180" s="9"/>
      <c r="N180" s="7"/>
      <c r="O180" s="9"/>
      <c r="P180" s="7"/>
      <c r="Q180" s="57"/>
      <c r="R180" s="9"/>
      <c r="S180" s="9"/>
      <c r="T180" s="9"/>
      <c r="U180" s="9"/>
      <c r="V180" s="9"/>
      <c r="W180" s="9"/>
      <c r="X180" s="9"/>
      <c r="Y180" s="63"/>
      <c r="Z180" s="63"/>
      <c r="AA180" s="9"/>
      <c r="AC180" s="9"/>
      <c r="AD180" s="9"/>
      <c r="AE180" s="9"/>
      <c r="AF180" s="9"/>
      <c r="AG180" s="9"/>
      <c r="AH180" s="9"/>
      <c r="AI180" s="9"/>
      <c r="AJ180" s="9"/>
    </row>
    <row r="181" spans="1:36">
      <c r="A181" s="7"/>
      <c r="B181" s="9"/>
      <c r="C181" s="7"/>
      <c r="D181" s="7"/>
      <c r="E181" s="9"/>
      <c r="F181" s="9"/>
      <c r="G181" s="9"/>
      <c r="H181" s="9"/>
      <c r="I181" s="9"/>
      <c r="J181" s="9"/>
      <c r="K181" s="9"/>
      <c r="L181" s="9"/>
      <c r="M181" s="9"/>
      <c r="N181" s="7"/>
      <c r="O181" s="9"/>
      <c r="P181" s="7"/>
      <c r="Q181" s="57"/>
      <c r="R181" s="9"/>
      <c r="S181" s="9"/>
      <c r="T181" s="9"/>
      <c r="U181" s="9"/>
      <c r="V181" s="9"/>
      <c r="W181" s="9"/>
      <c r="X181" s="9"/>
      <c r="Y181" s="63"/>
      <c r="Z181" s="63"/>
      <c r="AA181" s="9"/>
      <c r="AC181" s="9"/>
      <c r="AD181" s="9"/>
      <c r="AE181" s="9"/>
      <c r="AF181" s="9"/>
      <c r="AG181" s="9"/>
      <c r="AH181" s="9"/>
      <c r="AI181" s="9"/>
      <c r="AJ181" s="9"/>
    </row>
    <row r="182" spans="1:36">
      <c r="A182" s="7"/>
      <c r="B182" s="9"/>
      <c r="C182" s="7"/>
      <c r="D182" s="7"/>
      <c r="E182" s="9"/>
      <c r="F182" s="9"/>
      <c r="G182" s="9"/>
      <c r="H182" s="9"/>
      <c r="I182" s="9"/>
      <c r="J182" s="9"/>
      <c r="K182" s="9"/>
      <c r="L182" s="9"/>
      <c r="M182" s="9"/>
      <c r="N182" s="7"/>
      <c r="O182" s="9"/>
      <c r="P182" s="7"/>
      <c r="Q182" s="57"/>
      <c r="R182" s="9"/>
      <c r="S182" s="9"/>
      <c r="T182" s="9"/>
      <c r="U182" s="9"/>
      <c r="V182" s="9"/>
      <c r="W182" s="9"/>
      <c r="X182" s="9"/>
      <c r="Y182" s="63"/>
      <c r="Z182" s="63"/>
      <c r="AA182" s="9"/>
      <c r="AC182" s="9"/>
      <c r="AD182" s="9"/>
      <c r="AE182" s="9"/>
      <c r="AF182" s="9"/>
      <c r="AG182" s="9"/>
      <c r="AH182" s="9"/>
      <c r="AI182" s="9"/>
      <c r="AJ182" s="9"/>
    </row>
    <row r="183" spans="1:36">
      <c r="A183" s="7"/>
      <c r="B183" s="9"/>
      <c r="C183" s="7"/>
      <c r="D183" s="7"/>
      <c r="E183" s="9"/>
      <c r="F183" s="9"/>
      <c r="G183" s="9"/>
      <c r="H183" s="9"/>
      <c r="I183" s="9"/>
      <c r="J183" s="9"/>
      <c r="K183" s="9"/>
      <c r="L183" s="9"/>
      <c r="M183" s="9"/>
      <c r="N183" s="7"/>
      <c r="O183" s="9"/>
      <c r="P183" s="7"/>
      <c r="Q183" s="57"/>
      <c r="R183" s="9"/>
      <c r="S183" s="9"/>
      <c r="T183" s="9"/>
      <c r="U183" s="9"/>
      <c r="V183" s="9"/>
      <c r="W183" s="9"/>
      <c r="X183" s="9"/>
      <c r="Y183" s="63"/>
      <c r="Z183" s="63"/>
      <c r="AA183" s="9"/>
      <c r="AC183" s="9"/>
      <c r="AD183" s="9"/>
      <c r="AE183" s="9"/>
      <c r="AF183" s="9"/>
      <c r="AG183" s="9"/>
      <c r="AH183" s="9"/>
      <c r="AI183" s="9"/>
      <c r="AJ183" s="9"/>
    </row>
    <row r="184" spans="1:36">
      <c r="A184" s="7"/>
      <c r="B184" s="9"/>
      <c r="C184" s="7"/>
      <c r="D184" s="7"/>
      <c r="E184" s="9"/>
      <c r="F184" s="9"/>
      <c r="G184" s="9"/>
      <c r="H184" s="9"/>
      <c r="I184" s="9"/>
      <c r="J184" s="9"/>
      <c r="K184" s="9"/>
      <c r="L184" s="9"/>
      <c r="M184" s="9"/>
      <c r="N184" s="7"/>
      <c r="O184" s="9"/>
      <c r="P184" s="7"/>
      <c r="Q184" s="57"/>
      <c r="R184" s="9"/>
      <c r="S184" s="9"/>
      <c r="T184" s="9"/>
      <c r="U184" s="9"/>
      <c r="V184" s="9"/>
      <c r="W184" s="9"/>
      <c r="X184" s="9"/>
      <c r="Y184" s="63"/>
      <c r="Z184" s="63"/>
      <c r="AA184" s="9"/>
      <c r="AC184" s="9"/>
      <c r="AD184" s="9"/>
      <c r="AE184" s="9"/>
      <c r="AF184" s="9"/>
      <c r="AG184" s="9"/>
      <c r="AH184" s="9"/>
      <c r="AI184" s="9"/>
      <c r="AJ184" s="9"/>
    </row>
    <row r="185" spans="1:36">
      <c r="A185" s="7"/>
      <c r="B185" s="9"/>
      <c r="C185" s="7"/>
      <c r="D185" s="7"/>
      <c r="E185" s="9"/>
      <c r="F185" s="9"/>
      <c r="G185" s="9"/>
      <c r="H185" s="9"/>
      <c r="I185" s="9"/>
      <c r="J185" s="9"/>
      <c r="K185" s="9"/>
      <c r="L185" s="9"/>
      <c r="M185" s="9"/>
      <c r="N185" s="7"/>
      <c r="O185" s="9"/>
      <c r="P185" s="7"/>
      <c r="Q185" s="57"/>
      <c r="R185" s="9"/>
      <c r="S185" s="9"/>
      <c r="T185" s="9"/>
      <c r="U185" s="9"/>
      <c r="V185" s="9"/>
      <c r="W185" s="9"/>
      <c r="X185" s="9"/>
      <c r="Y185" s="63"/>
      <c r="Z185" s="63"/>
      <c r="AA185" s="9"/>
      <c r="AC185" s="9"/>
      <c r="AD185" s="9"/>
      <c r="AE185" s="9"/>
      <c r="AF185" s="9"/>
      <c r="AG185" s="9"/>
      <c r="AH185" s="9"/>
      <c r="AI185" s="9"/>
      <c r="AJ185" s="9"/>
    </row>
    <row r="186" spans="1:36">
      <c r="A186" s="7"/>
      <c r="B186" s="9"/>
      <c r="C186" s="7"/>
      <c r="D186" s="7"/>
      <c r="E186" s="9"/>
      <c r="F186" s="9"/>
      <c r="G186" s="9"/>
      <c r="H186" s="9"/>
      <c r="I186" s="9"/>
      <c r="J186" s="9"/>
      <c r="K186" s="9"/>
      <c r="L186" s="9"/>
      <c r="M186" s="9"/>
      <c r="N186" s="7"/>
      <c r="O186" s="9"/>
      <c r="P186" s="7"/>
      <c r="Q186" s="57"/>
      <c r="R186" s="9"/>
      <c r="S186" s="9"/>
      <c r="T186" s="9"/>
      <c r="U186" s="9"/>
      <c r="V186" s="9"/>
      <c r="W186" s="9"/>
      <c r="X186" s="9"/>
      <c r="Y186" s="63"/>
      <c r="Z186" s="63"/>
      <c r="AA186" s="9"/>
      <c r="AC186" s="9"/>
      <c r="AD186" s="9"/>
      <c r="AE186" s="9"/>
      <c r="AF186" s="9"/>
      <c r="AG186" s="9"/>
      <c r="AH186" s="9"/>
      <c r="AI186" s="9"/>
      <c r="AJ186" s="9"/>
    </row>
    <row r="187" spans="1:36">
      <c r="A187" s="7"/>
      <c r="B187" s="9"/>
      <c r="C187" s="7"/>
      <c r="D187" s="7"/>
      <c r="E187" s="9"/>
      <c r="F187" s="9"/>
      <c r="G187" s="9"/>
      <c r="H187" s="9"/>
      <c r="I187" s="9"/>
      <c r="J187" s="9"/>
      <c r="K187" s="9"/>
      <c r="L187" s="9"/>
      <c r="M187" s="9"/>
      <c r="N187" s="7"/>
      <c r="O187" s="9"/>
      <c r="P187" s="7"/>
      <c r="Q187" s="57"/>
      <c r="R187" s="9"/>
      <c r="S187" s="9"/>
      <c r="T187" s="9"/>
      <c r="U187" s="9"/>
      <c r="V187" s="9"/>
      <c r="W187" s="9"/>
      <c r="X187" s="9"/>
      <c r="Y187" s="63"/>
      <c r="Z187" s="63"/>
      <c r="AA187" s="9"/>
      <c r="AC187" s="9"/>
      <c r="AD187" s="9"/>
      <c r="AE187" s="9"/>
      <c r="AF187" s="9"/>
      <c r="AG187" s="9"/>
      <c r="AH187" s="9"/>
      <c r="AI187" s="9"/>
      <c r="AJ187" s="9"/>
    </row>
    <row r="188" spans="1:36">
      <c r="A188" s="7"/>
      <c r="B188" s="9"/>
      <c r="C188" s="7"/>
      <c r="D188" s="7"/>
      <c r="E188" s="9"/>
      <c r="F188" s="9"/>
      <c r="G188" s="9"/>
      <c r="H188" s="9"/>
      <c r="I188" s="9"/>
      <c r="J188" s="9"/>
      <c r="K188" s="9"/>
      <c r="L188" s="9"/>
      <c r="M188" s="9"/>
      <c r="N188" s="7"/>
      <c r="O188" s="9"/>
      <c r="P188" s="7"/>
      <c r="Q188" s="57"/>
      <c r="R188" s="9"/>
      <c r="S188" s="9"/>
      <c r="T188" s="9"/>
      <c r="U188" s="9"/>
      <c r="V188" s="9"/>
      <c r="W188" s="9"/>
      <c r="X188" s="9"/>
      <c r="Y188" s="63"/>
      <c r="Z188" s="63"/>
      <c r="AA188" s="9"/>
      <c r="AC188" s="9"/>
      <c r="AD188" s="9"/>
      <c r="AE188" s="9"/>
      <c r="AF188" s="9"/>
      <c r="AG188" s="9"/>
      <c r="AH188" s="9"/>
      <c r="AI188" s="9"/>
      <c r="AJ188" s="9"/>
    </row>
    <row r="189" spans="1:36">
      <c r="A189" s="7"/>
      <c r="B189" s="9"/>
      <c r="C189" s="7"/>
      <c r="D189" s="7"/>
      <c r="E189" s="9"/>
      <c r="F189" s="9"/>
      <c r="G189" s="9"/>
      <c r="H189" s="9"/>
      <c r="I189" s="9"/>
      <c r="J189" s="9"/>
      <c r="K189" s="9"/>
      <c r="L189" s="9"/>
      <c r="M189" s="9"/>
      <c r="N189" s="7"/>
      <c r="O189" s="9"/>
      <c r="P189" s="7"/>
      <c r="Q189" s="57"/>
      <c r="R189" s="9"/>
      <c r="S189" s="9"/>
      <c r="T189" s="9"/>
      <c r="U189" s="9"/>
      <c r="V189" s="9"/>
      <c r="W189" s="9"/>
      <c r="X189" s="9"/>
      <c r="Y189" s="63"/>
      <c r="Z189" s="63"/>
      <c r="AA189" s="9"/>
      <c r="AC189" s="9"/>
      <c r="AD189" s="9"/>
      <c r="AE189" s="9"/>
      <c r="AF189" s="9"/>
      <c r="AG189" s="9"/>
      <c r="AH189" s="9"/>
      <c r="AI189" s="9"/>
      <c r="AJ189" s="9"/>
    </row>
    <row r="190" spans="1:36">
      <c r="A190" s="7"/>
      <c r="B190" s="9"/>
      <c r="C190" s="7"/>
      <c r="D190" s="7"/>
      <c r="E190" s="9"/>
      <c r="F190" s="9"/>
      <c r="G190" s="9"/>
      <c r="H190" s="9"/>
      <c r="I190" s="9"/>
      <c r="J190" s="9"/>
      <c r="K190" s="9"/>
      <c r="L190" s="9"/>
      <c r="M190" s="9"/>
      <c r="N190" s="7"/>
      <c r="O190" s="9"/>
      <c r="P190" s="7"/>
      <c r="Q190" s="57"/>
      <c r="R190" s="9"/>
      <c r="S190" s="9"/>
      <c r="T190" s="9"/>
      <c r="U190" s="9"/>
      <c r="V190" s="9"/>
      <c r="W190" s="9"/>
      <c r="X190" s="9"/>
      <c r="Y190" s="63"/>
      <c r="Z190" s="63"/>
      <c r="AA190" s="9"/>
      <c r="AC190" s="9"/>
      <c r="AD190" s="9"/>
      <c r="AE190" s="9"/>
      <c r="AF190" s="9"/>
      <c r="AG190" s="9"/>
      <c r="AH190" s="9"/>
      <c r="AI190" s="9"/>
      <c r="AJ190" s="9"/>
    </row>
    <row r="191" spans="1:36">
      <c r="A191" s="7"/>
      <c r="B191" s="9"/>
      <c r="C191" s="7"/>
      <c r="D191" s="7"/>
      <c r="E191" s="9"/>
      <c r="F191" s="9"/>
      <c r="G191" s="9"/>
      <c r="H191" s="9"/>
      <c r="I191" s="9"/>
      <c r="J191" s="9"/>
      <c r="K191" s="9"/>
      <c r="L191" s="9"/>
      <c r="M191" s="9"/>
      <c r="N191" s="7"/>
      <c r="O191" s="9"/>
      <c r="P191" s="7"/>
      <c r="Q191" s="57"/>
      <c r="R191" s="9"/>
      <c r="S191" s="9"/>
      <c r="T191" s="9"/>
      <c r="U191" s="9"/>
      <c r="V191" s="9"/>
      <c r="W191" s="9"/>
      <c r="X191" s="9"/>
      <c r="Y191" s="63"/>
      <c r="Z191" s="63"/>
      <c r="AA191" s="9"/>
      <c r="AC191" s="9"/>
      <c r="AD191" s="9"/>
      <c r="AE191" s="9"/>
      <c r="AF191" s="9"/>
      <c r="AG191" s="9"/>
      <c r="AH191" s="9"/>
      <c r="AI191" s="9"/>
      <c r="AJ191" s="9"/>
    </row>
    <row r="192" spans="1:36">
      <c r="A192" s="7"/>
      <c r="B192" s="9"/>
      <c r="C192" s="7"/>
      <c r="D192" s="7"/>
      <c r="E192" s="9"/>
      <c r="F192" s="9"/>
      <c r="G192" s="9"/>
      <c r="H192" s="9"/>
      <c r="I192" s="9"/>
      <c r="J192" s="9"/>
      <c r="K192" s="9"/>
      <c r="L192" s="9"/>
      <c r="M192" s="9"/>
      <c r="N192" s="7"/>
      <c r="O192" s="9"/>
      <c r="P192" s="7"/>
      <c r="Q192" s="57"/>
      <c r="R192" s="9"/>
      <c r="S192" s="9"/>
      <c r="T192" s="9"/>
      <c r="U192" s="9"/>
      <c r="V192" s="9"/>
      <c r="W192" s="9"/>
      <c r="X192" s="9"/>
      <c r="Y192" s="63"/>
      <c r="Z192" s="63"/>
      <c r="AA192" s="9"/>
      <c r="AC192" s="9"/>
      <c r="AD192" s="9"/>
      <c r="AE192" s="9"/>
      <c r="AF192" s="9"/>
      <c r="AG192" s="9"/>
      <c r="AH192" s="9"/>
      <c r="AI192" s="9"/>
      <c r="AJ192" s="9"/>
    </row>
    <row r="193" spans="1:36">
      <c r="A193" s="7"/>
      <c r="B193" s="9"/>
      <c r="C193" s="7"/>
      <c r="D193" s="7"/>
      <c r="E193" s="9"/>
      <c r="F193" s="9"/>
      <c r="G193" s="9"/>
      <c r="H193" s="9"/>
      <c r="I193" s="9"/>
      <c r="J193" s="9"/>
      <c r="K193" s="9"/>
      <c r="L193" s="9"/>
      <c r="M193" s="9"/>
      <c r="N193" s="7"/>
      <c r="O193" s="9"/>
      <c r="P193" s="7"/>
      <c r="Q193" s="57"/>
      <c r="R193" s="9"/>
      <c r="S193" s="9"/>
      <c r="T193" s="9"/>
      <c r="U193" s="9"/>
      <c r="V193" s="9"/>
      <c r="W193" s="9"/>
      <c r="X193" s="9"/>
      <c r="Y193" s="63"/>
      <c r="Z193" s="63"/>
      <c r="AA193" s="9"/>
      <c r="AC193" s="9"/>
      <c r="AD193" s="9"/>
      <c r="AE193" s="9"/>
      <c r="AF193" s="9"/>
      <c r="AG193" s="9"/>
      <c r="AH193" s="9"/>
      <c r="AI193" s="9"/>
      <c r="AJ193" s="9"/>
    </row>
    <row r="194" spans="1:36">
      <c r="A194" s="7"/>
      <c r="B194" s="9"/>
      <c r="C194" s="7"/>
      <c r="D194" s="7"/>
      <c r="E194" s="9"/>
      <c r="F194" s="9"/>
      <c r="G194" s="9"/>
      <c r="H194" s="9"/>
      <c r="I194" s="9"/>
      <c r="J194" s="9"/>
      <c r="K194" s="9"/>
      <c r="L194" s="9"/>
      <c r="M194" s="9"/>
      <c r="N194" s="7"/>
      <c r="O194" s="9"/>
      <c r="P194" s="7"/>
      <c r="Q194" s="57"/>
      <c r="R194" s="9"/>
      <c r="S194" s="9"/>
      <c r="T194" s="9"/>
      <c r="U194" s="9"/>
      <c r="V194" s="9"/>
      <c r="W194" s="9"/>
      <c r="X194" s="9"/>
      <c r="Y194" s="63"/>
      <c r="Z194" s="63"/>
      <c r="AA194" s="9"/>
      <c r="AC194" s="9"/>
      <c r="AD194" s="9"/>
      <c r="AE194" s="9"/>
      <c r="AF194" s="9"/>
      <c r="AG194" s="9"/>
      <c r="AH194" s="9"/>
      <c r="AI194" s="9"/>
      <c r="AJ194" s="9"/>
    </row>
    <row r="195" spans="1:36">
      <c r="A195" s="7"/>
      <c r="B195" s="9"/>
      <c r="C195" s="7"/>
      <c r="D195" s="7"/>
      <c r="E195" s="9"/>
      <c r="F195" s="9"/>
      <c r="G195" s="9"/>
      <c r="H195" s="9"/>
      <c r="I195" s="9"/>
      <c r="J195" s="9"/>
      <c r="K195" s="9"/>
      <c r="L195" s="9"/>
      <c r="M195" s="9"/>
      <c r="N195" s="7"/>
      <c r="O195" s="9"/>
      <c r="P195" s="7"/>
      <c r="Q195" s="57"/>
      <c r="R195" s="9"/>
      <c r="S195" s="9"/>
      <c r="T195" s="9"/>
      <c r="U195" s="9"/>
      <c r="V195" s="9"/>
      <c r="W195" s="9"/>
      <c r="X195" s="9"/>
      <c r="Y195" s="63"/>
      <c r="Z195" s="63"/>
      <c r="AA195" s="9"/>
      <c r="AC195" s="9"/>
      <c r="AD195" s="9"/>
      <c r="AE195" s="9"/>
      <c r="AF195" s="9"/>
      <c r="AG195" s="9"/>
      <c r="AH195" s="9"/>
      <c r="AI195" s="9"/>
      <c r="AJ195" s="9"/>
    </row>
    <row r="196" spans="1:36">
      <c r="A196" s="7"/>
      <c r="B196" s="9"/>
      <c r="C196" s="7"/>
      <c r="D196" s="7"/>
      <c r="E196" s="9"/>
      <c r="F196" s="9"/>
      <c r="G196" s="9"/>
      <c r="H196" s="9"/>
      <c r="I196" s="9"/>
      <c r="J196" s="9"/>
      <c r="K196" s="9"/>
      <c r="L196" s="9"/>
      <c r="M196" s="9"/>
      <c r="N196" s="7"/>
      <c r="O196" s="9"/>
      <c r="P196" s="7"/>
      <c r="Q196" s="57"/>
      <c r="R196" s="9"/>
      <c r="S196" s="9"/>
      <c r="T196" s="9"/>
      <c r="U196" s="9"/>
      <c r="V196" s="9"/>
      <c r="W196" s="9"/>
      <c r="X196" s="9"/>
      <c r="Y196" s="63"/>
      <c r="Z196" s="63"/>
      <c r="AA196" s="9"/>
      <c r="AC196" s="9"/>
      <c r="AD196" s="9"/>
      <c r="AE196" s="9"/>
      <c r="AF196" s="9"/>
      <c r="AG196" s="9"/>
      <c r="AH196" s="9"/>
      <c r="AI196" s="9"/>
      <c r="AJ196" s="9"/>
    </row>
    <row r="197" spans="1:36">
      <c r="A197" s="7"/>
      <c r="B197" s="9"/>
      <c r="C197" s="7"/>
      <c r="D197" s="7"/>
      <c r="E197" s="9"/>
      <c r="F197" s="9"/>
      <c r="G197" s="9"/>
      <c r="H197" s="9"/>
      <c r="I197" s="9"/>
      <c r="J197" s="9"/>
      <c r="K197" s="9"/>
      <c r="L197" s="9"/>
      <c r="M197" s="9"/>
      <c r="N197" s="7"/>
      <c r="O197" s="9"/>
      <c r="P197" s="7"/>
      <c r="Q197" s="57"/>
      <c r="R197" s="9"/>
      <c r="S197" s="9"/>
      <c r="T197" s="9"/>
      <c r="U197" s="9"/>
      <c r="V197" s="9"/>
      <c r="W197" s="9"/>
      <c r="X197" s="9"/>
      <c r="Y197" s="63"/>
      <c r="Z197" s="63"/>
      <c r="AA197" s="9"/>
      <c r="AC197" s="9"/>
      <c r="AD197" s="9"/>
      <c r="AE197" s="9"/>
      <c r="AF197" s="9"/>
      <c r="AG197" s="9"/>
      <c r="AH197" s="9"/>
      <c r="AI197" s="9"/>
      <c r="AJ197" s="9"/>
    </row>
    <row r="198" spans="1:36">
      <c r="A198" s="7"/>
      <c r="B198" s="9"/>
      <c r="C198" s="7"/>
      <c r="D198" s="7"/>
      <c r="E198" s="9"/>
      <c r="F198" s="9"/>
      <c r="G198" s="9"/>
      <c r="H198" s="9"/>
      <c r="I198" s="9"/>
      <c r="J198" s="9"/>
      <c r="K198" s="9"/>
      <c r="L198" s="9"/>
      <c r="M198" s="9"/>
      <c r="N198" s="7"/>
      <c r="O198" s="9"/>
      <c r="P198" s="7"/>
      <c r="Q198" s="57"/>
      <c r="R198" s="9"/>
      <c r="S198" s="9"/>
      <c r="T198" s="9"/>
      <c r="U198" s="9"/>
      <c r="V198" s="9"/>
      <c r="W198" s="9"/>
      <c r="X198" s="9"/>
      <c r="Y198" s="63"/>
      <c r="Z198" s="63"/>
      <c r="AA198" s="9"/>
      <c r="AC198" s="9"/>
      <c r="AD198" s="9"/>
      <c r="AE198" s="9"/>
      <c r="AF198" s="9"/>
      <c r="AG198" s="9"/>
      <c r="AH198" s="9"/>
      <c r="AI198" s="9"/>
      <c r="AJ198" s="9"/>
    </row>
    <row r="199" spans="1:36">
      <c r="A199" s="7"/>
      <c r="B199" s="9"/>
      <c r="C199" s="7"/>
      <c r="D199" s="7"/>
      <c r="E199" s="9"/>
      <c r="F199" s="9"/>
      <c r="G199" s="9"/>
      <c r="H199" s="9"/>
      <c r="I199" s="9"/>
      <c r="J199" s="9"/>
      <c r="K199" s="9"/>
      <c r="L199" s="9"/>
      <c r="M199" s="9"/>
      <c r="N199" s="7"/>
      <c r="O199" s="9"/>
      <c r="P199" s="7"/>
      <c r="Q199" s="57"/>
      <c r="R199" s="9"/>
      <c r="S199" s="9"/>
      <c r="T199" s="9"/>
      <c r="U199" s="9"/>
      <c r="V199" s="9"/>
      <c r="W199" s="9"/>
      <c r="X199" s="9"/>
      <c r="Y199" s="63"/>
      <c r="Z199" s="63"/>
      <c r="AA199" s="9"/>
      <c r="AC199" s="9"/>
      <c r="AD199" s="9"/>
      <c r="AE199" s="9"/>
      <c r="AF199" s="9"/>
      <c r="AG199" s="9"/>
      <c r="AH199" s="9"/>
      <c r="AI199" s="9"/>
      <c r="AJ199" s="9"/>
    </row>
    <row r="200" spans="1:36">
      <c r="A200" s="7"/>
      <c r="B200" s="9"/>
      <c r="C200" s="7"/>
      <c r="D200" s="7"/>
      <c r="E200" s="9"/>
      <c r="F200" s="9"/>
      <c r="G200" s="9"/>
      <c r="H200" s="9"/>
      <c r="I200" s="9"/>
      <c r="J200" s="9"/>
      <c r="K200" s="9"/>
      <c r="L200" s="9"/>
      <c r="M200" s="9"/>
      <c r="N200" s="7"/>
      <c r="O200" s="9"/>
      <c r="P200" s="7"/>
      <c r="Q200" s="57"/>
      <c r="R200" s="9"/>
      <c r="S200" s="9"/>
      <c r="T200" s="9"/>
      <c r="U200" s="9"/>
      <c r="V200" s="9"/>
      <c r="W200" s="9"/>
      <c r="X200" s="9"/>
      <c r="Y200" s="63"/>
      <c r="Z200" s="63"/>
      <c r="AA200" s="9"/>
      <c r="AC200" s="9"/>
      <c r="AD200" s="9"/>
      <c r="AE200" s="9"/>
      <c r="AF200" s="9"/>
      <c r="AG200" s="9"/>
      <c r="AH200" s="9"/>
      <c r="AI200" s="9"/>
      <c r="AJ200" s="9"/>
    </row>
    <row r="201" spans="1:36">
      <c r="A201" s="7"/>
      <c r="B201" s="9"/>
      <c r="C201" s="7"/>
      <c r="D201" s="7"/>
      <c r="E201" s="9"/>
      <c r="F201" s="9"/>
      <c r="G201" s="9"/>
      <c r="H201" s="9"/>
      <c r="I201" s="9"/>
      <c r="J201" s="9"/>
      <c r="K201" s="9"/>
      <c r="L201" s="9"/>
      <c r="M201" s="9"/>
      <c r="N201" s="7"/>
      <c r="O201" s="9"/>
      <c r="P201" s="7"/>
      <c r="Q201" s="57"/>
      <c r="R201" s="9"/>
      <c r="S201" s="9"/>
      <c r="T201" s="9"/>
      <c r="U201" s="9"/>
      <c r="V201" s="9"/>
      <c r="W201" s="9"/>
      <c r="X201" s="9"/>
      <c r="Y201" s="63"/>
      <c r="Z201" s="63"/>
      <c r="AA201" s="9"/>
      <c r="AC201" s="9"/>
      <c r="AD201" s="9"/>
      <c r="AE201" s="9"/>
      <c r="AF201" s="9"/>
      <c r="AG201" s="9"/>
      <c r="AH201" s="9"/>
      <c r="AI201" s="9"/>
      <c r="AJ201" s="9"/>
    </row>
    <row r="202" spans="1:36">
      <c r="A202" s="7"/>
      <c r="B202" s="9"/>
      <c r="C202" s="7"/>
      <c r="D202" s="7"/>
      <c r="E202" s="9"/>
      <c r="F202" s="9"/>
      <c r="G202" s="9"/>
      <c r="H202" s="9"/>
      <c r="I202" s="9"/>
      <c r="J202" s="9"/>
      <c r="K202" s="9"/>
      <c r="L202" s="9"/>
      <c r="M202" s="9"/>
      <c r="N202" s="7"/>
      <c r="O202" s="9"/>
      <c r="P202" s="7"/>
      <c r="Q202" s="57"/>
      <c r="R202" s="9"/>
      <c r="S202" s="9"/>
      <c r="T202" s="9"/>
      <c r="U202" s="9"/>
      <c r="V202" s="9"/>
      <c r="W202" s="9"/>
      <c r="X202" s="9"/>
      <c r="Y202" s="63"/>
      <c r="Z202" s="63"/>
      <c r="AA202" s="9"/>
      <c r="AC202" s="9"/>
      <c r="AD202" s="9"/>
      <c r="AE202" s="9"/>
      <c r="AF202" s="9"/>
      <c r="AG202" s="9"/>
      <c r="AH202" s="9"/>
      <c r="AI202" s="9"/>
      <c r="AJ202" s="9"/>
    </row>
    <row r="203" spans="1:36">
      <c r="A203" s="7"/>
      <c r="B203" s="9"/>
      <c r="C203" s="7"/>
      <c r="D203" s="7"/>
      <c r="E203" s="9"/>
      <c r="F203" s="9"/>
      <c r="G203" s="9"/>
      <c r="H203" s="9"/>
      <c r="I203" s="9"/>
      <c r="J203" s="9"/>
      <c r="K203" s="9"/>
      <c r="L203" s="9"/>
      <c r="M203" s="9"/>
      <c r="N203" s="7"/>
      <c r="O203" s="9"/>
      <c r="P203" s="7"/>
      <c r="Q203" s="57"/>
      <c r="R203" s="9"/>
      <c r="S203" s="9"/>
      <c r="T203" s="9"/>
      <c r="U203" s="9"/>
      <c r="V203" s="9"/>
      <c r="W203" s="9"/>
      <c r="X203" s="9"/>
      <c r="Y203" s="63"/>
      <c r="Z203" s="63"/>
      <c r="AA203" s="9"/>
      <c r="AC203" s="9"/>
      <c r="AD203" s="9"/>
      <c r="AE203" s="9"/>
      <c r="AF203" s="9"/>
      <c r="AG203" s="9"/>
      <c r="AH203" s="9"/>
      <c r="AI203" s="9"/>
      <c r="AJ203" s="9"/>
    </row>
    <row r="204" spans="1:36">
      <c r="A204" s="7"/>
      <c r="B204" s="9"/>
      <c r="C204" s="7"/>
      <c r="D204" s="7"/>
      <c r="E204" s="9"/>
      <c r="F204" s="9"/>
      <c r="G204" s="9"/>
      <c r="H204" s="9"/>
      <c r="I204" s="9"/>
      <c r="J204" s="9"/>
      <c r="K204" s="9"/>
      <c r="L204" s="9"/>
      <c r="M204" s="9"/>
      <c r="N204" s="7"/>
      <c r="O204" s="9"/>
      <c r="P204" s="7"/>
      <c r="Q204" s="57"/>
      <c r="R204" s="9"/>
      <c r="S204" s="9"/>
      <c r="T204" s="9"/>
      <c r="U204" s="9"/>
      <c r="V204" s="9"/>
      <c r="W204" s="9"/>
      <c r="X204" s="9"/>
      <c r="Y204" s="63"/>
      <c r="Z204" s="63"/>
      <c r="AA204" s="9"/>
      <c r="AC204" s="9"/>
      <c r="AD204" s="9"/>
      <c r="AE204" s="9"/>
      <c r="AF204" s="9"/>
      <c r="AG204" s="9"/>
      <c r="AH204" s="9"/>
      <c r="AI204" s="9"/>
      <c r="AJ204" s="9"/>
    </row>
    <row r="205" spans="1:36">
      <c r="A205" s="7"/>
      <c r="B205" s="9"/>
      <c r="C205" s="7"/>
      <c r="D205" s="7"/>
      <c r="E205" s="9"/>
      <c r="F205" s="9"/>
      <c r="G205" s="9"/>
      <c r="H205" s="9"/>
      <c r="I205" s="9"/>
      <c r="J205" s="9"/>
      <c r="K205" s="9"/>
      <c r="L205" s="9"/>
      <c r="M205" s="9"/>
      <c r="N205" s="7"/>
      <c r="O205" s="9"/>
      <c r="P205" s="7"/>
      <c r="Q205" s="57"/>
      <c r="R205" s="9"/>
      <c r="S205" s="9"/>
      <c r="T205" s="9"/>
      <c r="U205" s="9"/>
      <c r="V205" s="9"/>
      <c r="W205" s="9"/>
      <c r="X205" s="9"/>
      <c r="Y205" s="63"/>
      <c r="Z205" s="63"/>
      <c r="AA205" s="9"/>
      <c r="AC205" s="9"/>
      <c r="AD205" s="9"/>
      <c r="AE205" s="9"/>
      <c r="AF205" s="9"/>
      <c r="AG205" s="9"/>
      <c r="AH205" s="9"/>
      <c r="AI205" s="9"/>
      <c r="AJ205" s="9"/>
    </row>
    <row r="206" spans="1:36">
      <c r="A206" s="7"/>
      <c r="B206" s="9"/>
      <c r="C206" s="7"/>
      <c r="D206" s="7"/>
      <c r="E206" s="9"/>
      <c r="F206" s="9"/>
      <c r="G206" s="9"/>
      <c r="H206" s="9"/>
      <c r="I206" s="9"/>
      <c r="J206" s="9"/>
      <c r="K206" s="9"/>
      <c r="L206" s="9"/>
      <c r="M206" s="9"/>
      <c r="N206" s="7"/>
      <c r="O206" s="9"/>
      <c r="P206" s="7"/>
      <c r="Q206" s="57"/>
      <c r="R206" s="9"/>
      <c r="S206" s="9"/>
      <c r="T206" s="9"/>
      <c r="U206" s="9"/>
      <c r="V206" s="9"/>
      <c r="W206" s="9"/>
      <c r="X206" s="9"/>
      <c r="Y206" s="63"/>
      <c r="Z206" s="63"/>
      <c r="AA206" s="9"/>
      <c r="AC206" s="9"/>
      <c r="AD206" s="9"/>
      <c r="AE206" s="9"/>
      <c r="AF206" s="9"/>
      <c r="AG206" s="9"/>
      <c r="AH206" s="9"/>
      <c r="AI206" s="9"/>
      <c r="AJ206" s="9"/>
    </row>
    <row r="207" spans="1:36">
      <c r="A207" s="7"/>
      <c r="B207" s="9"/>
      <c r="C207" s="7"/>
      <c r="D207" s="7"/>
      <c r="E207" s="9"/>
      <c r="F207" s="9"/>
      <c r="G207" s="9"/>
      <c r="H207" s="9"/>
      <c r="I207" s="9"/>
      <c r="J207" s="9"/>
      <c r="K207" s="9"/>
      <c r="L207" s="9"/>
      <c r="M207" s="9"/>
      <c r="N207" s="7"/>
      <c r="O207" s="9"/>
      <c r="P207" s="7"/>
      <c r="Q207" s="57"/>
      <c r="R207" s="9"/>
      <c r="S207" s="9"/>
      <c r="T207" s="9"/>
      <c r="U207" s="9"/>
      <c r="V207" s="9"/>
      <c r="W207" s="9"/>
      <c r="X207" s="9"/>
      <c r="Y207" s="63"/>
      <c r="Z207" s="63"/>
      <c r="AA207" s="9"/>
      <c r="AC207" s="9"/>
      <c r="AD207" s="9"/>
      <c r="AE207" s="9"/>
      <c r="AF207" s="9"/>
      <c r="AG207" s="9"/>
      <c r="AH207" s="9"/>
      <c r="AI207" s="9"/>
      <c r="AJ207" s="9"/>
    </row>
    <row r="208" spans="1:36">
      <c r="A208" s="7"/>
      <c r="B208" s="9"/>
      <c r="C208" s="7"/>
      <c r="D208" s="7"/>
      <c r="E208" s="9"/>
      <c r="F208" s="9"/>
      <c r="G208" s="9"/>
      <c r="H208" s="9"/>
      <c r="I208" s="9"/>
      <c r="J208" s="9"/>
      <c r="K208" s="9"/>
      <c r="L208" s="9"/>
      <c r="M208" s="9"/>
      <c r="N208" s="7"/>
      <c r="O208" s="9"/>
      <c r="P208" s="7"/>
      <c r="Q208" s="57"/>
      <c r="R208" s="9"/>
      <c r="S208" s="9"/>
      <c r="T208" s="9"/>
      <c r="U208" s="9"/>
      <c r="V208" s="9"/>
      <c r="W208" s="9"/>
      <c r="X208" s="9"/>
      <c r="Y208" s="63"/>
      <c r="Z208" s="63"/>
      <c r="AA208" s="9"/>
      <c r="AC208" s="9"/>
      <c r="AD208" s="9"/>
      <c r="AE208" s="9"/>
      <c r="AF208" s="9"/>
      <c r="AG208" s="9"/>
      <c r="AH208" s="9"/>
      <c r="AI208" s="9"/>
      <c r="AJ208" s="9"/>
    </row>
    <row r="209" spans="1:36">
      <c r="A209" s="7"/>
      <c r="B209" s="9"/>
      <c r="C209" s="7"/>
      <c r="D209" s="7"/>
      <c r="E209" s="9"/>
      <c r="F209" s="9"/>
      <c r="G209" s="9"/>
      <c r="H209" s="9"/>
      <c r="I209" s="9"/>
      <c r="J209" s="9"/>
      <c r="K209" s="9"/>
      <c r="L209" s="9"/>
      <c r="M209" s="9"/>
      <c r="N209" s="7"/>
      <c r="O209" s="9"/>
      <c r="P209" s="7"/>
      <c r="Q209" s="57"/>
      <c r="R209" s="9"/>
      <c r="S209" s="9"/>
      <c r="T209" s="9"/>
      <c r="U209" s="9"/>
      <c r="V209" s="9"/>
      <c r="W209" s="9"/>
      <c r="X209" s="9"/>
      <c r="Y209" s="63"/>
      <c r="Z209" s="63"/>
      <c r="AA209" s="9"/>
      <c r="AC209" s="9"/>
      <c r="AD209" s="9"/>
      <c r="AE209" s="9"/>
      <c r="AF209" s="9"/>
      <c r="AG209" s="9"/>
      <c r="AH209" s="9"/>
      <c r="AI209" s="9"/>
      <c r="AJ209" s="9"/>
    </row>
    <row r="210" spans="1:36">
      <c r="A210" s="7"/>
      <c r="B210" s="9"/>
      <c r="C210" s="7"/>
      <c r="D210" s="7"/>
      <c r="E210" s="9"/>
      <c r="F210" s="9"/>
      <c r="G210" s="9"/>
      <c r="H210" s="9"/>
      <c r="I210" s="9"/>
      <c r="J210" s="9"/>
      <c r="K210" s="9"/>
      <c r="L210" s="9"/>
      <c r="M210" s="9"/>
      <c r="N210" s="7"/>
      <c r="O210" s="9"/>
      <c r="P210" s="7"/>
      <c r="Q210" s="57"/>
      <c r="R210" s="9"/>
      <c r="S210" s="9"/>
      <c r="T210" s="9"/>
      <c r="U210" s="9"/>
      <c r="V210" s="9"/>
      <c r="W210" s="9"/>
      <c r="X210" s="9"/>
      <c r="Y210" s="63"/>
      <c r="Z210" s="63"/>
      <c r="AA210" s="9"/>
      <c r="AC210" s="9"/>
      <c r="AD210" s="9"/>
      <c r="AE210" s="9"/>
      <c r="AF210" s="9"/>
      <c r="AG210" s="9"/>
      <c r="AH210" s="9"/>
      <c r="AI210" s="9"/>
      <c r="AJ210" s="9"/>
    </row>
    <row r="211" spans="1:36">
      <c r="A211" s="7"/>
      <c r="B211" s="9"/>
      <c r="C211" s="7"/>
      <c r="D211" s="7"/>
      <c r="E211" s="9"/>
      <c r="F211" s="9"/>
      <c r="G211" s="9"/>
      <c r="H211" s="9"/>
      <c r="I211" s="9"/>
      <c r="J211" s="9"/>
      <c r="K211" s="9"/>
      <c r="L211" s="9"/>
      <c r="M211" s="9"/>
      <c r="N211" s="7"/>
      <c r="O211" s="9"/>
      <c r="P211" s="7"/>
      <c r="Q211" s="57"/>
      <c r="R211" s="9"/>
      <c r="S211" s="9"/>
      <c r="T211" s="9"/>
      <c r="U211" s="9"/>
      <c r="V211" s="9"/>
      <c r="W211" s="9"/>
      <c r="X211" s="9"/>
      <c r="Y211" s="63"/>
      <c r="Z211" s="63"/>
      <c r="AA211" s="9"/>
      <c r="AC211" s="9"/>
      <c r="AD211" s="9"/>
      <c r="AE211" s="9"/>
      <c r="AF211" s="9"/>
      <c r="AG211" s="9"/>
      <c r="AH211" s="9"/>
      <c r="AI211" s="9"/>
      <c r="AJ211" s="9"/>
    </row>
    <row r="212" spans="1:36">
      <c r="A212" s="7"/>
      <c r="B212" s="9"/>
      <c r="C212" s="7"/>
      <c r="D212" s="7"/>
      <c r="E212" s="9"/>
      <c r="F212" s="9"/>
      <c r="G212" s="9"/>
      <c r="H212" s="9"/>
      <c r="I212" s="9"/>
      <c r="J212" s="9"/>
      <c r="K212" s="9"/>
      <c r="L212" s="9"/>
      <c r="M212" s="9"/>
      <c r="N212" s="7"/>
      <c r="O212" s="9"/>
      <c r="P212" s="7"/>
      <c r="Q212" s="57"/>
      <c r="R212" s="9"/>
      <c r="S212" s="9"/>
      <c r="T212" s="9"/>
      <c r="U212" s="9"/>
      <c r="V212" s="9"/>
      <c r="W212" s="9"/>
      <c r="X212" s="9"/>
      <c r="Y212" s="63"/>
      <c r="Z212" s="63"/>
      <c r="AA212" s="9"/>
      <c r="AC212" s="9"/>
      <c r="AD212" s="9"/>
      <c r="AE212" s="9"/>
      <c r="AF212" s="9"/>
      <c r="AG212" s="9"/>
      <c r="AH212" s="9"/>
      <c r="AI212" s="9"/>
      <c r="AJ212" s="9"/>
    </row>
    <row r="213" spans="1:36">
      <c r="A213" s="7"/>
      <c r="B213" s="9"/>
      <c r="C213" s="7"/>
      <c r="D213" s="7"/>
      <c r="E213" s="9"/>
      <c r="F213" s="9"/>
      <c r="G213" s="9"/>
      <c r="H213" s="9"/>
      <c r="I213" s="9"/>
      <c r="J213" s="9"/>
      <c r="K213" s="9"/>
      <c r="L213" s="9"/>
      <c r="M213" s="9"/>
      <c r="N213" s="7"/>
      <c r="O213" s="9"/>
      <c r="P213" s="7"/>
      <c r="Q213" s="57"/>
      <c r="R213" s="9"/>
      <c r="S213" s="9"/>
      <c r="T213" s="9"/>
      <c r="U213" s="9"/>
      <c r="V213" s="9"/>
      <c r="W213" s="9"/>
      <c r="X213" s="9"/>
      <c r="Y213" s="63"/>
      <c r="Z213" s="63"/>
      <c r="AA213" s="9"/>
      <c r="AC213" s="9"/>
      <c r="AD213" s="9"/>
      <c r="AE213" s="9"/>
      <c r="AF213" s="9"/>
      <c r="AG213" s="9"/>
      <c r="AH213" s="9"/>
      <c r="AI213" s="9"/>
      <c r="AJ213" s="9"/>
    </row>
    <row r="214" spans="1:36">
      <c r="A214" s="7"/>
      <c r="B214" s="9"/>
      <c r="C214" s="7"/>
      <c r="D214" s="7"/>
      <c r="E214" s="9"/>
      <c r="F214" s="9"/>
      <c r="G214" s="9"/>
      <c r="H214" s="9"/>
      <c r="I214" s="9"/>
      <c r="J214" s="9"/>
      <c r="K214" s="9"/>
      <c r="L214" s="9"/>
      <c r="M214" s="9"/>
      <c r="N214" s="7"/>
      <c r="O214" s="9"/>
      <c r="P214" s="7"/>
      <c r="Q214" s="57"/>
      <c r="R214" s="9"/>
      <c r="S214" s="9"/>
      <c r="T214" s="9"/>
      <c r="U214" s="9"/>
      <c r="V214" s="9"/>
      <c r="W214" s="9"/>
      <c r="X214" s="9"/>
      <c r="Y214" s="63"/>
      <c r="Z214" s="63"/>
      <c r="AA214" s="9"/>
      <c r="AC214" s="9"/>
      <c r="AD214" s="9"/>
      <c r="AE214" s="9"/>
      <c r="AF214" s="9"/>
      <c r="AG214" s="9"/>
      <c r="AH214" s="9"/>
      <c r="AI214" s="9"/>
      <c r="AJ214" s="9"/>
    </row>
    <row r="215" spans="1:36">
      <c r="A215" s="7"/>
      <c r="B215" s="9"/>
      <c r="C215" s="7"/>
      <c r="D215" s="7"/>
      <c r="E215" s="9"/>
      <c r="F215" s="9"/>
      <c r="G215" s="9"/>
      <c r="H215" s="9"/>
      <c r="I215" s="9"/>
      <c r="J215" s="9"/>
      <c r="K215" s="9"/>
      <c r="L215" s="9"/>
      <c r="M215" s="9"/>
      <c r="N215" s="7"/>
      <c r="O215" s="9"/>
      <c r="P215" s="7"/>
      <c r="Q215" s="57"/>
      <c r="R215" s="9"/>
      <c r="S215" s="9"/>
      <c r="T215" s="9"/>
      <c r="U215" s="9"/>
      <c r="V215" s="9"/>
      <c r="W215" s="9"/>
      <c r="X215" s="9"/>
      <c r="Y215" s="63"/>
      <c r="Z215" s="63"/>
      <c r="AA215" s="9"/>
      <c r="AC215" s="9"/>
      <c r="AD215" s="9"/>
      <c r="AE215" s="9"/>
      <c r="AF215" s="9"/>
      <c r="AG215" s="9"/>
      <c r="AH215" s="9"/>
      <c r="AI215" s="9"/>
      <c r="AJ215" s="9"/>
    </row>
    <row r="216" spans="1:36">
      <c r="A216" s="7"/>
      <c r="B216" s="9"/>
      <c r="C216" s="7"/>
      <c r="D216" s="7"/>
      <c r="E216" s="9"/>
      <c r="F216" s="9"/>
      <c r="G216" s="9"/>
      <c r="H216" s="9"/>
      <c r="I216" s="9"/>
      <c r="J216" s="9"/>
      <c r="K216" s="9"/>
      <c r="L216" s="9"/>
      <c r="M216" s="9"/>
      <c r="N216" s="7"/>
      <c r="O216" s="9"/>
      <c r="P216" s="7"/>
      <c r="Q216" s="57"/>
      <c r="R216" s="9"/>
      <c r="S216" s="9"/>
      <c r="T216" s="9"/>
      <c r="U216" s="9"/>
      <c r="V216" s="9"/>
      <c r="W216" s="9"/>
      <c r="X216" s="9"/>
      <c r="Y216" s="63"/>
      <c r="Z216" s="63"/>
      <c r="AA216" s="9"/>
      <c r="AC216" s="9"/>
      <c r="AD216" s="9"/>
      <c r="AE216" s="9"/>
      <c r="AF216" s="9"/>
      <c r="AG216" s="9"/>
      <c r="AH216" s="9"/>
      <c r="AI216" s="9"/>
      <c r="AJ216" s="9"/>
    </row>
    <row r="217" spans="1:36">
      <c r="A217" s="7"/>
      <c r="B217" s="9"/>
      <c r="C217" s="7"/>
      <c r="D217" s="7"/>
      <c r="E217" s="9"/>
      <c r="F217" s="9"/>
      <c r="G217" s="9"/>
      <c r="H217" s="9"/>
      <c r="I217" s="9"/>
      <c r="J217" s="9"/>
      <c r="K217" s="9"/>
      <c r="L217" s="9"/>
      <c r="M217" s="9"/>
      <c r="N217" s="7"/>
      <c r="O217" s="9"/>
      <c r="P217" s="7"/>
      <c r="Q217" s="57"/>
      <c r="R217" s="9"/>
      <c r="S217" s="9"/>
      <c r="T217" s="9"/>
      <c r="U217" s="9"/>
      <c r="V217" s="9"/>
      <c r="W217" s="9"/>
      <c r="X217" s="9"/>
      <c r="Y217" s="63"/>
      <c r="Z217" s="63"/>
      <c r="AA217" s="9"/>
      <c r="AC217" s="9"/>
      <c r="AD217" s="9"/>
      <c r="AE217" s="9"/>
      <c r="AF217" s="9"/>
      <c r="AG217" s="9"/>
      <c r="AH217" s="9"/>
      <c r="AI217" s="9"/>
      <c r="AJ217" s="9"/>
    </row>
    <row r="218" spans="1:36">
      <c r="A218" s="7"/>
      <c r="B218" s="9"/>
      <c r="C218" s="7"/>
      <c r="D218" s="7"/>
      <c r="E218" s="9"/>
      <c r="F218" s="9"/>
      <c r="G218" s="9"/>
      <c r="H218" s="9"/>
      <c r="I218" s="9"/>
      <c r="J218" s="9"/>
      <c r="K218" s="9"/>
      <c r="L218" s="9"/>
      <c r="M218" s="9"/>
      <c r="N218" s="7"/>
      <c r="O218" s="9"/>
      <c r="P218" s="7"/>
      <c r="Q218" s="57"/>
      <c r="R218" s="9"/>
      <c r="S218" s="9"/>
      <c r="T218" s="9"/>
      <c r="U218" s="9"/>
      <c r="V218" s="9"/>
      <c r="W218" s="9"/>
      <c r="X218" s="9"/>
      <c r="Y218" s="63"/>
      <c r="Z218" s="63"/>
      <c r="AA218" s="9"/>
      <c r="AC218" s="9"/>
      <c r="AD218" s="9"/>
      <c r="AE218" s="9"/>
      <c r="AF218" s="9"/>
      <c r="AG218" s="9"/>
      <c r="AH218" s="9"/>
      <c r="AI218" s="9"/>
      <c r="AJ218" s="9"/>
    </row>
    <row r="219" spans="1:36">
      <c r="A219" s="7"/>
      <c r="B219" s="9"/>
      <c r="C219" s="7"/>
      <c r="D219" s="7"/>
      <c r="E219" s="9"/>
      <c r="F219" s="9"/>
      <c r="G219" s="9"/>
      <c r="H219" s="9"/>
      <c r="I219" s="9"/>
      <c r="J219" s="9"/>
      <c r="K219" s="9"/>
      <c r="L219" s="9"/>
      <c r="M219" s="9"/>
      <c r="N219" s="7"/>
      <c r="O219" s="9"/>
      <c r="P219" s="7"/>
      <c r="Q219" s="57"/>
      <c r="R219" s="9"/>
      <c r="S219" s="9"/>
      <c r="T219" s="9"/>
      <c r="U219" s="9"/>
      <c r="V219" s="9"/>
      <c r="W219" s="9"/>
      <c r="X219" s="9"/>
      <c r="Y219" s="63"/>
      <c r="Z219" s="63"/>
      <c r="AA219" s="9"/>
      <c r="AC219" s="9"/>
      <c r="AD219" s="9"/>
      <c r="AE219" s="9"/>
      <c r="AF219" s="9"/>
      <c r="AG219" s="9"/>
      <c r="AH219" s="9"/>
      <c r="AI219" s="9"/>
      <c r="AJ219" s="9"/>
    </row>
    <row r="220" spans="1:36">
      <c r="A220" s="7"/>
      <c r="B220" s="9"/>
      <c r="C220" s="7"/>
      <c r="D220" s="7"/>
      <c r="E220" s="9"/>
      <c r="F220" s="9"/>
      <c r="G220" s="9"/>
      <c r="H220" s="9"/>
      <c r="I220" s="9"/>
      <c r="J220" s="9"/>
      <c r="K220" s="9"/>
      <c r="L220" s="9"/>
      <c r="M220" s="9"/>
      <c r="N220" s="7"/>
      <c r="O220" s="9"/>
      <c r="P220" s="7"/>
      <c r="Q220" s="57"/>
      <c r="R220" s="9"/>
      <c r="S220" s="9"/>
      <c r="T220" s="9"/>
      <c r="U220" s="9"/>
      <c r="V220" s="9"/>
      <c r="W220" s="9"/>
      <c r="X220" s="9"/>
      <c r="Y220" s="63"/>
      <c r="Z220" s="63"/>
      <c r="AA220" s="9"/>
      <c r="AC220" s="9"/>
      <c r="AD220" s="9"/>
      <c r="AE220" s="9"/>
      <c r="AF220" s="9"/>
      <c r="AG220" s="9"/>
      <c r="AH220" s="9"/>
      <c r="AI220" s="9"/>
      <c r="AJ220" s="9"/>
    </row>
    <row r="221" spans="1:36">
      <c r="A221" s="7"/>
      <c r="B221" s="9"/>
      <c r="C221" s="7"/>
      <c r="D221" s="7"/>
      <c r="E221" s="9"/>
      <c r="F221" s="9"/>
      <c r="G221" s="9"/>
      <c r="H221" s="9"/>
      <c r="I221" s="9"/>
      <c r="J221" s="9"/>
      <c r="K221" s="9"/>
      <c r="L221" s="9"/>
      <c r="M221" s="9"/>
      <c r="N221" s="7"/>
      <c r="O221" s="9"/>
      <c r="P221" s="7"/>
      <c r="Q221" s="57"/>
      <c r="R221" s="9"/>
      <c r="S221" s="9"/>
      <c r="T221" s="9"/>
      <c r="U221" s="9"/>
      <c r="V221" s="9"/>
      <c r="W221" s="9"/>
      <c r="X221" s="9"/>
      <c r="Y221" s="63"/>
      <c r="Z221" s="63"/>
      <c r="AA221" s="9"/>
      <c r="AC221" s="9"/>
      <c r="AD221" s="9"/>
      <c r="AE221" s="9"/>
      <c r="AF221" s="9"/>
      <c r="AG221" s="9"/>
      <c r="AH221" s="9"/>
      <c r="AI221" s="9"/>
      <c r="AJ221" s="9"/>
    </row>
    <row r="222" spans="1:36">
      <c r="A222" s="7"/>
      <c r="B222" s="9"/>
      <c r="C222" s="7"/>
      <c r="D222" s="7"/>
      <c r="E222" s="9"/>
      <c r="F222" s="9"/>
      <c r="G222" s="9"/>
      <c r="H222" s="9"/>
      <c r="I222" s="9"/>
      <c r="J222" s="9"/>
      <c r="K222" s="9"/>
      <c r="L222" s="9"/>
      <c r="M222" s="9"/>
      <c r="N222" s="7"/>
      <c r="O222" s="9"/>
      <c r="P222" s="7"/>
      <c r="Q222" s="57"/>
      <c r="R222" s="9"/>
      <c r="S222" s="9"/>
      <c r="T222" s="9"/>
      <c r="U222" s="9"/>
      <c r="V222" s="9"/>
      <c r="W222" s="9"/>
      <c r="X222" s="9"/>
      <c r="Y222" s="63"/>
      <c r="Z222" s="63"/>
      <c r="AA222" s="9"/>
      <c r="AC222" s="9"/>
      <c r="AD222" s="9"/>
      <c r="AE222" s="9"/>
      <c r="AF222" s="9"/>
      <c r="AG222" s="9"/>
      <c r="AH222" s="9"/>
      <c r="AI222" s="9"/>
      <c r="AJ222" s="9"/>
    </row>
    <row r="223" spans="1:36">
      <c r="A223" s="7"/>
      <c r="B223" s="9"/>
      <c r="C223" s="7"/>
      <c r="D223" s="7"/>
      <c r="E223" s="9"/>
      <c r="F223" s="9"/>
      <c r="G223" s="9"/>
      <c r="H223" s="9"/>
      <c r="I223" s="9"/>
      <c r="J223" s="9"/>
      <c r="K223" s="9"/>
      <c r="L223" s="9"/>
      <c r="M223" s="9"/>
      <c r="N223" s="7"/>
      <c r="O223" s="9"/>
      <c r="P223" s="7"/>
      <c r="Q223" s="57"/>
      <c r="R223" s="9"/>
      <c r="S223" s="9"/>
      <c r="T223" s="9"/>
      <c r="U223" s="9"/>
      <c r="V223" s="9"/>
      <c r="W223" s="9"/>
      <c r="X223" s="9"/>
      <c r="Y223" s="63"/>
      <c r="Z223" s="63"/>
      <c r="AA223" s="9"/>
      <c r="AC223" s="9"/>
      <c r="AD223" s="9"/>
      <c r="AE223" s="9"/>
      <c r="AF223" s="9"/>
      <c r="AG223" s="9"/>
      <c r="AH223" s="9"/>
      <c r="AI223" s="9"/>
      <c r="AJ223" s="9"/>
    </row>
    <row r="224" spans="1:36">
      <c r="A224" s="7"/>
      <c r="B224" s="9"/>
      <c r="C224" s="7"/>
      <c r="D224" s="7"/>
      <c r="E224" s="9"/>
      <c r="F224" s="9"/>
      <c r="G224" s="9"/>
      <c r="H224" s="9"/>
      <c r="I224" s="9"/>
      <c r="J224" s="9"/>
      <c r="K224" s="9"/>
      <c r="L224" s="9"/>
      <c r="M224" s="9"/>
      <c r="N224" s="7"/>
      <c r="O224" s="9"/>
      <c r="P224" s="7"/>
      <c r="Q224" s="57"/>
      <c r="R224" s="9"/>
      <c r="S224" s="9"/>
      <c r="T224" s="9"/>
      <c r="U224" s="9"/>
      <c r="V224" s="9"/>
      <c r="W224" s="9"/>
      <c r="X224" s="9"/>
      <c r="Y224" s="63"/>
      <c r="Z224" s="63"/>
      <c r="AA224" s="9"/>
      <c r="AC224" s="9"/>
      <c r="AD224" s="9"/>
      <c r="AE224" s="9"/>
      <c r="AF224" s="9"/>
      <c r="AG224" s="9"/>
      <c r="AH224" s="9"/>
      <c r="AI224" s="9"/>
      <c r="AJ224" s="9"/>
    </row>
    <row r="225" spans="1:36">
      <c r="A225" s="7"/>
      <c r="B225" s="9"/>
      <c r="C225" s="7"/>
      <c r="D225" s="7"/>
      <c r="E225" s="9"/>
      <c r="F225" s="9"/>
      <c r="G225" s="9"/>
      <c r="H225" s="9"/>
      <c r="I225" s="9"/>
      <c r="J225" s="9"/>
      <c r="K225" s="9"/>
      <c r="L225" s="9"/>
      <c r="M225" s="9"/>
      <c r="N225" s="7"/>
      <c r="O225" s="9"/>
      <c r="P225" s="7"/>
      <c r="Q225" s="57"/>
      <c r="R225" s="9"/>
      <c r="S225" s="9"/>
      <c r="T225" s="9"/>
      <c r="U225" s="9"/>
      <c r="V225" s="9"/>
      <c r="W225" s="9"/>
      <c r="X225" s="9"/>
      <c r="Y225" s="63"/>
      <c r="Z225" s="63"/>
      <c r="AA225" s="9"/>
      <c r="AC225" s="9"/>
      <c r="AD225" s="9"/>
      <c r="AE225" s="9"/>
      <c r="AF225" s="9"/>
      <c r="AG225" s="9"/>
      <c r="AH225" s="9"/>
      <c r="AI225" s="9"/>
      <c r="AJ225" s="9"/>
    </row>
    <row r="226" spans="1:36">
      <c r="A226" s="7"/>
      <c r="B226" s="9"/>
      <c r="C226" s="7"/>
      <c r="D226" s="7"/>
      <c r="E226" s="9"/>
      <c r="F226" s="9"/>
      <c r="G226" s="9"/>
      <c r="H226" s="9"/>
      <c r="I226" s="9"/>
      <c r="J226" s="9"/>
      <c r="K226" s="9"/>
      <c r="L226" s="9"/>
      <c r="M226" s="9"/>
      <c r="N226" s="7"/>
      <c r="O226" s="9"/>
      <c r="P226" s="7"/>
      <c r="Q226" s="57"/>
      <c r="R226" s="9"/>
      <c r="S226" s="9"/>
      <c r="T226" s="9"/>
      <c r="U226" s="9"/>
      <c r="V226" s="9"/>
      <c r="W226" s="9"/>
      <c r="X226" s="9"/>
      <c r="Y226" s="63"/>
      <c r="Z226" s="63"/>
      <c r="AA226" s="9"/>
      <c r="AC226" s="9"/>
      <c r="AD226" s="9"/>
      <c r="AE226" s="9"/>
      <c r="AF226" s="9"/>
      <c r="AG226" s="9"/>
      <c r="AH226" s="9"/>
      <c r="AI226" s="9"/>
      <c r="AJ226" s="9"/>
    </row>
    <row r="227" spans="1:36">
      <c r="A227" s="7"/>
      <c r="B227" s="9"/>
      <c r="C227" s="7"/>
      <c r="D227" s="7"/>
      <c r="E227" s="9"/>
      <c r="F227" s="9"/>
      <c r="G227" s="9"/>
      <c r="H227" s="9"/>
      <c r="I227" s="9"/>
      <c r="J227" s="9"/>
      <c r="K227" s="9"/>
      <c r="L227" s="9"/>
      <c r="M227" s="9"/>
      <c r="N227" s="7"/>
      <c r="O227" s="9"/>
      <c r="P227" s="7"/>
      <c r="Q227" s="57"/>
      <c r="R227" s="9"/>
      <c r="S227" s="9"/>
      <c r="T227" s="9"/>
      <c r="U227" s="9"/>
      <c r="V227" s="9"/>
      <c r="W227" s="9"/>
      <c r="X227" s="9"/>
      <c r="Y227" s="63"/>
      <c r="Z227" s="63"/>
      <c r="AA227" s="9"/>
      <c r="AC227" s="9"/>
      <c r="AD227" s="9"/>
      <c r="AE227" s="9"/>
      <c r="AF227" s="9"/>
      <c r="AG227" s="9"/>
      <c r="AH227" s="9"/>
      <c r="AI227" s="9"/>
      <c r="AJ227" s="9"/>
    </row>
    <row r="228" spans="1:36">
      <c r="A228" s="7"/>
      <c r="B228" s="9"/>
      <c r="C228" s="7"/>
      <c r="D228" s="7"/>
      <c r="E228" s="9"/>
      <c r="F228" s="9"/>
      <c r="G228" s="9"/>
      <c r="H228" s="9"/>
      <c r="I228" s="9"/>
      <c r="J228" s="9"/>
      <c r="K228" s="9"/>
      <c r="L228" s="9"/>
      <c r="M228" s="9"/>
      <c r="N228" s="7"/>
      <c r="O228" s="9"/>
      <c r="P228" s="7"/>
      <c r="Q228" s="57"/>
      <c r="R228" s="9"/>
      <c r="S228" s="9"/>
      <c r="T228" s="9"/>
      <c r="U228" s="9"/>
      <c r="V228" s="9"/>
      <c r="W228" s="9"/>
      <c r="X228" s="9"/>
      <c r="Y228" s="63"/>
      <c r="Z228" s="63"/>
      <c r="AA228" s="9"/>
      <c r="AC228" s="9"/>
      <c r="AD228" s="9"/>
      <c r="AE228" s="9"/>
      <c r="AF228" s="9"/>
      <c r="AG228" s="9"/>
      <c r="AH228" s="9"/>
      <c r="AI228" s="9"/>
      <c r="AJ228" s="9"/>
    </row>
    <row r="229" spans="1:36">
      <c r="A229" s="7"/>
      <c r="B229" s="9"/>
      <c r="C229" s="7"/>
      <c r="D229" s="7"/>
      <c r="E229" s="9"/>
      <c r="F229" s="9"/>
      <c r="G229" s="9"/>
      <c r="H229" s="9"/>
      <c r="I229" s="9"/>
      <c r="J229" s="9"/>
      <c r="K229" s="9"/>
      <c r="L229" s="9"/>
      <c r="M229" s="9"/>
      <c r="N229" s="7"/>
      <c r="O229" s="9"/>
      <c r="P229" s="7"/>
      <c r="Q229" s="57"/>
      <c r="R229" s="9"/>
      <c r="S229" s="9"/>
      <c r="T229" s="9"/>
      <c r="U229" s="9"/>
      <c r="V229" s="9"/>
      <c r="W229" s="9"/>
      <c r="X229" s="9"/>
      <c r="Y229" s="63"/>
      <c r="Z229" s="63"/>
      <c r="AA229" s="9"/>
      <c r="AC229" s="9"/>
      <c r="AD229" s="9"/>
      <c r="AE229" s="9"/>
      <c r="AF229" s="9"/>
      <c r="AG229" s="9"/>
      <c r="AH229" s="9"/>
      <c r="AI229" s="9"/>
      <c r="AJ229" s="9"/>
    </row>
    <row r="230" spans="1:36">
      <c r="A230" s="7"/>
      <c r="B230" s="9"/>
      <c r="C230" s="7"/>
      <c r="D230" s="7"/>
      <c r="E230" s="9"/>
      <c r="F230" s="9"/>
      <c r="G230" s="9"/>
      <c r="H230" s="9"/>
      <c r="I230" s="9"/>
      <c r="J230" s="9"/>
      <c r="K230" s="9"/>
      <c r="L230" s="9"/>
      <c r="M230" s="9"/>
      <c r="N230" s="7"/>
      <c r="O230" s="9"/>
      <c r="P230" s="7"/>
      <c r="Q230" s="57"/>
      <c r="R230" s="9"/>
      <c r="S230" s="9"/>
      <c r="T230" s="9"/>
      <c r="U230" s="9"/>
      <c r="V230" s="9"/>
      <c r="W230" s="9"/>
      <c r="X230" s="9"/>
      <c r="Y230" s="63"/>
      <c r="Z230" s="63"/>
      <c r="AA230" s="9"/>
      <c r="AC230" s="9"/>
      <c r="AD230" s="9"/>
      <c r="AE230" s="9"/>
      <c r="AF230" s="9"/>
      <c r="AG230" s="9"/>
      <c r="AH230" s="9"/>
      <c r="AI230" s="9"/>
      <c r="AJ230" s="9"/>
    </row>
    <row r="231" spans="1:36">
      <c r="A231" s="7"/>
      <c r="B231" s="9"/>
      <c r="C231" s="7"/>
      <c r="D231" s="7"/>
      <c r="E231" s="9"/>
      <c r="F231" s="9"/>
      <c r="G231" s="9"/>
      <c r="H231" s="9"/>
      <c r="I231" s="9"/>
      <c r="J231" s="9"/>
      <c r="K231" s="9"/>
      <c r="L231" s="9"/>
      <c r="M231" s="9"/>
      <c r="N231" s="7"/>
      <c r="O231" s="9"/>
      <c r="P231" s="7"/>
      <c r="Q231" s="57"/>
      <c r="R231" s="9"/>
      <c r="S231" s="9"/>
      <c r="T231" s="9"/>
      <c r="U231" s="9"/>
      <c r="V231" s="9"/>
      <c r="W231" s="9"/>
      <c r="X231" s="9"/>
      <c r="Y231" s="63"/>
      <c r="Z231" s="63"/>
      <c r="AA231" s="9"/>
      <c r="AC231" s="9"/>
      <c r="AD231" s="9"/>
      <c r="AE231" s="9"/>
      <c r="AF231" s="9"/>
      <c r="AG231" s="9"/>
      <c r="AH231" s="9"/>
      <c r="AI231" s="9"/>
      <c r="AJ231" s="9"/>
    </row>
    <row r="232" spans="1:36">
      <c r="A232" s="7"/>
      <c r="B232" s="9"/>
      <c r="C232" s="7"/>
      <c r="D232" s="7"/>
      <c r="E232" s="9"/>
      <c r="F232" s="9"/>
      <c r="G232" s="9"/>
      <c r="H232" s="9"/>
      <c r="I232" s="9"/>
      <c r="J232" s="9"/>
      <c r="K232" s="9"/>
      <c r="L232" s="9"/>
      <c r="M232" s="9"/>
      <c r="N232" s="7"/>
      <c r="O232" s="9"/>
      <c r="P232" s="7"/>
      <c r="Q232" s="57"/>
      <c r="R232" s="9"/>
      <c r="S232" s="9"/>
      <c r="T232" s="9"/>
      <c r="U232" s="9"/>
      <c r="V232" s="9"/>
      <c r="W232" s="9"/>
      <c r="X232" s="9"/>
      <c r="Y232" s="63"/>
      <c r="Z232" s="63"/>
      <c r="AA232" s="9"/>
      <c r="AC232" s="9"/>
      <c r="AD232" s="9"/>
      <c r="AE232" s="9"/>
      <c r="AF232" s="9"/>
      <c r="AG232" s="9"/>
      <c r="AH232" s="9"/>
      <c r="AI232" s="9"/>
      <c r="AJ232" s="9"/>
    </row>
    <row r="233" spans="1:36">
      <c r="A233" s="7"/>
      <c r="B233" s="9"/>
      <c r="C233" s="7"/>
      <c r="D233" s="7"/>
      <c r="E233" s="9"/>
      <c r="F233" s="9"/>
      <c r="G233" s="9"/>
      <c r="H233" s="9"/>
      <c r="I233" s="9"/>
      <c r="J233" s="9"/>
      <c r="K233" s="9"/>
      <c r="L233" s="9"/>
      <c r="M233" s="9"/>
      <c r="N233" s="7"/>
      <c r="O233" s="9"/>
      <c r="P233" s="7"/>
      <c r="Q233" s="57"/>
      <c r="R233" s="9"/>
      <c r="S233" s="9"/>
      <c r="T233" s="9"/>
      <c r="U233" s="9"/>
      <c r="V233" s="9"/>
      <c r="W233" s="9"/>
      <c r="X233" s="9"/>
      <c r="Y233" s="63"/>
      <c r="Z233" s="63"/>
      <c r="AA233" s="9"/>
      <c r="AC233" s="9"/>
      <c r="AD233" s="9"/>
      <c r="AE233" s="9"/>
      <c r="AF233" s="9"/>
      <c r="AG233" s="9"/>
      <c r="AH233" s="9"/>
      <c r="AI233" s="9"/>
      <c r="AJ233" s="9"/>
    </row>
    <row r="234" spans="1:36">
      <c r="A234" s="7"/>
      <c r="B234" s="9"/>
      <c r="C234" s="7"/>
      <c r="D234" s="7"/>
      <c r="E234" s="9"/>
      <c r="F234" s="9"/>
      <c r="G234" s="9"/>
      <c r="H234" s="9"/>
      <c r="I234" s="9"/>
      <c r="J234" s="9"/>
      <c r="K234" s="9"/>
      <c r="L234" s="9"/>
      <c r="M234" s="9"/>
      <c r="N234" s="7"/>
      <c r="O234" s="9"/>
      <c r="P234" s="7"/>
      <c r="Q234" s="57"/>
      <c r="R234" s="9"/>
      <c r="S234" s="9"/>
      <c r="T234" s="9"/>
      <c r="U234" s="9"/>
      <c r="V234" s="9"/>
      <c r="W234" s="9"/>
      <c r="X234" s="9"/>
      <c r="Y234" s="63"/>
      <c r="Z234" s="63"/>
      <c r="AA234" s="9"/>
      <c r="AC234" s="9"/>
      <c r="AD234" s="9"/>
      <c r="AE234" s="9"/>
      <c r="AF234" s="9"/>
      <c r="AG234" s="9"/>
      <c r="AH234" s="9"/>
      <c r="AI234" s="9"/>
      <c r="AJ234" s="9"/>
    </row>
    <row r="235" spans="1:36">
      <c r="A235" s="7"/>
      <c r="B235" s="9"/>
      <c r="C235" s="7"/>
      <c r="D235" s="7"/>
      <c r="E235" s="9"/>
      <c r="F235" s="9"/>
      <c r="G235" s="9"/>
      <c r="H235" s="9"/>
      <c r="I235" s="9"/>
      <c r="J235" s="9"/>
      <c r="K235" s="9"/>
      <c r="L235" s="9"/>
      <c r="M235" s="9"/>
      <c r="N235" s="7"/>
      <c r="O235" s="9"/>
      <c r="P235" s="7"/>
      <c r="Q235" s="57"/>
      <c r="R235" s="9"/>
      <c r="S235" s="9"/>
      <c r="T235" s="9"/>
      <c r="U235" s="9"/>
      <c r="V235" s="9"/>
      <c r="W235" s="9"/>
      <c r="X235" s="9"/>
      <c r="Y235" s="63"/>
      <c r="Z235" s="63"/>
      <c r="AA235" s="9"/>
      <c r="AC235" s="9"/>
      <c r="AD235" s="9"/>
      <c r="AE235" s="9"/>
      <c r="AF235" s="9"/>
      <c r="AG235" s="9"/>
      <c r="AH235" s="9"/>
      <c r="AI235" s="9"/>
      <c r="AJ235" s="9"/>
    </row>
    <row r="236" spans="1:36">
      <c r="A236" s="7"/>
      <c r="B236" s="9"/>
      <c r="C236" s="7"/>
      <c r="D236" s="7"/>
      <c r="E236" s="9"/>
      <c r="F236" s="9"/>
      <c r="G236" s="9"/>
      <c r="H236" s="9"/>
      <c r="I236" s="9"/>
      <c r="J236" s="9"/>
      <c r="K236" s="9"/>
      <c r="L236" s="9"/>
      <c r="M236" s="9"/>
      <c r="N236" s="7"/>
      <c r="O236" s="9"/>
      <c r="P236" s="7"/>
      <c r="Q236" s="57"/>
      <c r="R236" s="9"/>
      <c r="S236" s="9"/>
      <c r="T236" s="9"/>
      <c r="U236" s="9"/>
      <c r="V236" s="9"/>
      <c r="W236" s="9"/>
      <c r="X236" s="9"/>
      <c r="Y236" s="63"/>
      <c r="Z236" s="63"/>
      <c r="AA236" s="9"/>
      <c r="AC236" s="9"/>
      <c r="AD236" s="9"/>
      <c r="AE236" s="9"/>
      <c r="AF236" s="9"/>
      <c r="AG236" s="9"/>
      <c r="AH236" s="9"/>
      <c r="AI236" s="9"/>
      <c r="AJ236" s="9"/>
    </row>
    <row r="237" spans="1:36">
      <c r="A237" s="7"/>
      <c r="B237" s="9"/>
      <c r="C237" s="7"/>
      <c r="D237" s="7"/>
      <c r="E237" s="9"/>
      <c r="F237" s="9"/>
      <c r="G237" s="9"/>
      <c r="H237" s="9"/>
      <c r="I237" s="9"/>
      <c r="J237" s="9"/>
      <c r="K237" s="9"/>
      <c r="L237" s="9"/>
      <c r="M237" s="9"/>
      <c r="N237" s="7"/>
      <c r="O237" s="9"/>
      <c r="P237" s="7"/>
      <c r="Q237" s="57"/>
      <c r="R237" s="9"/>
      <c r="S237" s="9"/>
      <c r="T237" s="9"/>
      <c r="U237" s="9"/>
      <c r="V237" s="9"/>
      <c r="W237" s="9"/>
      <c r="X237" s="9"/>
      <c r="Y237" s="63"/>
      <c r="Z237" s="63"/>
      <c r="AA237" s="9"/>
      <c r="AC237" s="9"/>
      <c r="AD237" s="9"/>
      <c r="AE237" s="9"/>
      <c r="AF237" s="9"/>
      <c r="AG237" s="9"/>
      <c r="AH237" s="9"/>
      <c r="AI237" s="9"/>
      <c r="AJ237" s="9"/>
    </row>
    <row r="238" spans="1:36">
      <c r="A238" s="7"/>
      <c r="B238" s="9"/>
      <c r="C238" s="7"/>
      <c r="D238" s="7"/>
      <c r="E238" s="9"/>
      <c r="F238" s="9"/>
      <c r="G238" s="9"/>
      <c r="H238" s="9"/>
      <c r="I238" s="9"/>
      <c r="J238" s="9"/>
      <c r="K238" s="9"/>
      <c r="L238" s="9"/>
      <c r="M238" s="9"/>
      <c r="N238" s="7"/>
      <c r="O238" s="9"/>
      <c r="P238" s="7"/>
      <c r="Q238" s="57"/>
      <c r="R238" s="9"/>
      <c r="S238" s="9"/>
      <c r="T238" s="9"/>
      <c r="U238" s="9"/>
      <c r="V238" s="9"/>
      <c r="W238" s="9"/>
      <c r="X238" s="9"/>
      <c r="Y238" s="63"/>
      <c r="Z238" s="63"/>
      <c r="AA238" s="9"/>
      <c r="AC238" s="9"/>
      <c r="AD238" s="9"/>
      <c r="AE238" s="9"/>
      <c r="AF238" s="9"/>
      <c r="AG238" s="9"/>
      <c r="AH238" s="9"/>
      <c r="AI238" s="9"/>
      <c r="AJ238" s="9"/>
    </row>
    <row r="239" spans="1:36">
      <c r="A239" s="7"/>
      <c r="B239" s="9"/>
      <c r="C239" s="7"/>
      <c r="D239" s="7"/>
      <c r="E239" s="9"/>
      <c r="F239" s="9"/>
      <c r="G239" s="9"/>
      <c r="H239" s="9"/>
      <c r="I239" s="9"/>
      <c r="J239" s="9"/>
      <c r="K239" s="9"/>
      <c r="L239" s="9"/>
      <c r="M239" s="9"/>
      <c r="N239" s="7"/>
      <c r="O239" s="9"/>
      <c r="P239" s="7"/>
      <c r="Q239" s="57"/>
      <c r="R239" s="9"/>
      <c r="S239" s="9"/>
      <c r="T239" s="9"/>
      <c r="U239" s="9"/>
      <c r="V239" s="9"/>
      <c r="W239" s="9"/>
      <c r="X239" s="9"/>
      <c r="Y239" s="63"/>
      <c r="Z239" s="63"/>
      <c r="AA239" s="9"/>
      <c r="AC239" s="9"/>
      <c r="AD239" s="9"/>
      <c r="AE239" s="9"/>
      <c r="AF239" s="9"/>
      <c r="AG239" s="9"/>
      <c r="AH239" s="9"/>
      <c r="AI239" s="9"/>
      <c r="AJ239" s="9"/>
    </row>
    <row r="240" spans="1:36">
      <c r="A240" s="7"/>
      <c r="B240" s="9"/>
      <c r="C240" s="7"/>
      <c r="D240" s="7"/>
      <c r="E240" s="9"/>
      <c r="F240" s="9"/>
      <c r="G240" s="9"/>
      <c r="H240" s="9"/>
      <c r="I240" s="9"/>
      <c r="J240" s="9"/>
      <c r="K240" s="9"/>
      <c r="L240" s="9"/>
      <c r="M240" s="9"/>
      <c r="N240" s="7"/>
      <c r="O240" s="9"/>
      <c r="P240" s="7"/>
      <c r="Q240" s="57"/>
      <c r="R240" s="9"/>
      <c r="S240" s="9"/>
      <c r="T240" s="9"/>
      <c r="U240" s="9"/>
      <c r="V240" s="9"/>
      <c r="W240" s="9"/>
      <c r="X240" s="9"/>
      <c r="Y240" s="63"/>
      <c r="Z240" s="63"/>
      <c r="AA240" s="9"/>
      <c r="AC240" s="9"/>
      <c r="AD240" s="9"/>
      <c r="AE240" s="9"/>
      <c r="AF240" s="9"/>
      <c r="AG240" s="9"/>
      <c r="AH240" s="9"/>
      <c r="AI240" s="9"/>
      <c r="AJ240" s="9"/>
    </row>
    <row r="241" spans="1:36">
      <c r="A241" s="7"/>
      <c r="B241" s="9"/>
      <c r="C241" s="7"/>
      <c r="D241" s="7"/>
      <c r="E241" s="9"/>
      <c r="F241" s="9"/>
      <c r="G241" s="9"/>
      <c r="H241" s="9"/>
      <c r="I241" s="9"/>
      <c r="J241" s="9"/>
      <c r="K241" s="9"/>
      <c r="L241" s="9"/>
      <c r="M241" s="9"/>
      <c r="N241" s="7"/>
      <c r="O241" s="9"/>
      <c r="P241" s="7"/>
      <c r="Q241" s="57"/>
      <c r="R241" s="9"/>
      <c r="S241" s="9"/>
      <c r="T241" s="9"/>
      <c r="U241" s="9"/>
      <c r="V241" s="9"/>
      <c r="W241" s="9"/>
      <c r="X241" s="9"/>
      <c r="Y241" s="63"/>
      <c r="Z241" s="63"/>
      <c r="AA241" s="9"/>
      <c r="AC241" s="9"/>
      <c r="AD241" s="9"/>
      <c r="AE241" s="9"/>
      <c r="AF241" s="9"/>
      <c r="AG241" s="9"/>
      <c r="AH241" s="9"/>
      <c r="AI241" s="9"/>
      <c r="AJ241" s="9"/>
    </row>
    <row r="242" spans="1:36">
      <c r="A242" s="7"/>
      <c r="B242" s="9"/>
      <c r="C242" s="7"/>
      <c r="D242" s="7"/>
      <c r="E242" s="9"/>
      <c r="F242" s="9"/>
      <c r="G242" s="9"/>
      <c r="H242" s="9"/>
      <c r="I242" s="9"/>
      <c r="J242" s="9"/>
      <c r="K242" s="9"/>
      <c r="L242" s="9"/>
      <c r="M242" s="9"/>
      <c r="N242" s="7"/>
      <c r="O242" s="9"/>
      <c r="P242" s="7"/>
      <c r="Q242" s="57"/>
      <c r="R242" s="9"/>
      <c r="S242" s="9"/>
      <c r="T242" s="9"/>
      <c r="U242" s="9"/>
      <c r="V242" s="9"/>
      <c r="W242" s="9"/>
      <c r="X242" s="9"/>
      <c r="Y242" s="63"/>
      <c r="Z242" s="63"/>
      <c r="AA242" s="9"/>
      <c r="AC242" s="9"/>
      <c r="AD242" s="9"/>
      <c r="AE242" s="9"/>
      <c r="AF242" s="9"/>
      <c r="AG242" s="9"/>
      <c r="AH242" s="9"/>
      <c r="AI242" s="9"/>
      <c r="AJ242" s="9"/>
    </row>
    <row r="243" spans="1:36">
      <c r="A243" s="7"/>
      <c r="B243" s="9"/>
      <c r="C243" s="7"/>
      <c r="D243" s="7"/>
      <c r="E243" s="9"/>
      <c r="F243" s="9"/>
      <c r="G243" s="9"/>
      <c r="H243" s="9"/>
      <c r="I243" s="9"/>
      <c r="J243" s="9"/>
      <c r="K243" s="9"/>
      <c r="L243" s="9"/>
      <c r="M243" s="9"/>
      <c r="N243" s="7"/>
      <c r="O243" s="9"/>
      <c r="P243" s="7"/>
      <c r="Q243" s="57"/>
      <c r="R243" s="9"/>
      <c r="S243" s="9"/>
      <c r="T243" s="9"/>
      <c r="U243" s="9"/>
      <c r="V243" s="9"/>
      <c r="W243" s="9"/>
      <c r="X243" s="9"/>
      <c r="Y243" s="63"/>
      <c r="Z243" s="63"/>
      <c r="AA243" s="9"/>
      <c r="AC243" s="9"/>
      <c r="AD243" s="9"/>
      <c r="AE243" s="9"/>
      <c r="AF243" s="9"/>
      <c r="AG243" s="9"/>
      <c r="AH243" s="9"/>
      <c r="AI243" s="9"/>
      <c r="AJ243" s="9"/>
    </row>
    <row r="244" spans="1:36">
      <c r="A244" s="7"/>
      <c r="B244" s="9"/>
      <c r="C244" s="7"/>
      <c r="D244" s="7"/>
      <c r="E244" s="9"/>
      <c r="F244" s="9"/>
      <c r="G244" s="9"/>
      <c r="H244" s="9"/>
      <c r="I244" s="9"/>
      <c r="J244" s="9"/>
      <c r="K244" s="9"/>
      <c r="L244" s="9"/>
      <c r="M244" s="9"/>
      <c r="N244" s="7"/>
      <c r="O244" s="9"/>
      <c r="P244" s="7"/>
      <c r="Q244" s="57"/>
      <c r="R244" s="9"/>
      <c r="S244" s="9"/>
      <c r="T244" s="9"/>
      <c r="U244" s="9"/>
      <c r="V244" s="9"/>
      <c r="W244" s="9"/>
      <c r="X244" s="9"/>
      <c r="Y244" s="63"/>
      <c r="Z244" s="63"/>
      <c r="AA244" s="9"/>
      <c r="AC244" s="9"/>
      <c r="AD244" s="9"/>
      <c r="AE244" s="9"/>
      <c r="AF244" s="9"/>
      <c r="AG244" s="9"/>
      <c r="AH244" s="9"/>
      <c r="AI244" s="9"/>
      <c r="AJ244" s="9"/>
    </row>
    <row r="245" spans="1:36">
      <c r="A245" s="7"/>
      <c r="B245" s="9"/>
      <c r="C245" s="7"/>
      <c r="D245" s="7"/>
      <c r="E245" s="9"/>
      <c r="F245" s="9"/>
      <c r="G245" s="9"/>
      <c r="H245" s="9"/>
      <c r="I245" s="9"/>
      <c r="J245" s="9"/>
      <c r="K245" s="9"/>
      <c r="L245" s="9"/>
      <c r="M245" s="9"/>
      <c r="N245" s="7"/>
      <c r="O245" s="9"/>
      <c r="P245" s="7"/>
      <c r="Q245" s="57"/>
      <c r="R245" s="9"/>
      <c r="S245" s="9"/>
      <c r="T245" s="9"/>
      <c r="U245" s="9"/>
      <c r="V245" s="9"/>
      <c r="W245" s="9"/>
      <c r="X245" s="9"/>
      <c r="Y245" s="63"/>
      <c r="Z245" s="63"/>
      <c r="AA245" s="9"/>
      <c r="AC245" s="9"/>
      <c r="AD245" s="9"/>
      <c r="AE245" s="9"/>
      <c r="AF245" s="9"/>
      <c r="AG245" s="9"/>
      <c r="AH245" s="9"/>
      <c r="AI245" s="9"/>
      <c r="AJ245" s="9"/>
    </row>
    <row r="246" spans="1:36">
      <c r="A246" s="7"/>
      <c r="B246" s="9"/>
      <c r="C246" s="7"/>
      <c r="D246" s="7"/>
      <c r="E246" s="9"/>
      <c r="F246" s="9"/>
      <c r="G246" s="9"/>
      <c r="H246" s="9"/>
      <c r="I246" s="9"/>
      <c r="J246" s="9"/>
      <c r="K246" s="9"/>
      <c r="L246" s="9"/>
      <c r="M246" s="9"/>
      <c r="N246" s="7"/>
      <c r="O246" s="9"/>
      <c r="P246" s="7"/>
      <c r="Q246" s="57"/>
      <c r="R246" s="9"/>
      <c r="S246" s="9"/>
      <c r="T246" s="9"/>
      <c r="U246" s="9"/>
      <c r="V246" s="9"/>
      <c r="W246" s="9"/>
      <c r="X246" s="9"/>
      <c r="Y246" s="63"/>
      <c r="Z246" s="63"/>
      <c r="AA246" s="9"/>
      <c r="AC246" s="9"/>
      <c r="AD246" s="9"/>
      <c r="AE246" s="9"/>
      <c r="AF246" s="9"/>
      <c r="AG246" s="9"/>
      <c r="AH246" s="9"/>
      <c r="AI246" s="9"/>
      <c r="AJ246" s="9"/>
    </row>
    <row r="247" spans="1:36">
      <c r="A247" s="7"/>
      <c r="B247" s="9"/>
      <c r="C247" s="7"/>
      <c r="D247" s="7"/>
      <c r="E247" s="9"/>
      <c r="F247" s="9"/>
      <c r="G247" s="9"/>
      <c r="H247" s="9"/>
      <c r="I247" s="9"/>
      <c r="J247" s="9"/>
      <c r="K247" s="9"/>
      <c r="L247" s="9"/>
      <c r="M247" s="9"/>
      <c r="N247" s="7"/>
      <c r="O247" s="9"/>
      <c r="P247" s="7"/>
      <c r="Q247" s="57"/>
      <c r="R247" s="9"/>
      <c r="S247" s="9"/>
      <c r="T247" s="9"/>
      <c r="U247" s="9"/>
      <c r="V247" s="9"/>
      <c r="W247" s="9"/>
      <c r="X247" s="9"/>
      <c r="Y247" s="63"/>
      <c r="Z247" s="63"/>
      <c r="AA247" s="9"/>
      <c r="AC247" s="9"/>
      <c r="AD247" s="9"/>
      <c r="AE247" s="9"/>
      <c r="AF247" s="9"/>
      <c r="AG247" s="9"/>
      <c r="AH247" s="9"/>
      <c r="AI247" s="9"/>
      <c r="AJ247" s="9"/>
    </row>
    <row r="248" spans="1:36">
      <c r="A248" s="7"/>
      <c r="B248" s="9"/>
      <c r="C248" s="7"/>
      <c r="D248" s="7"/>
      <c r="E248" s="9"/>
      <c r="F248" s="9"/>
      <c r="G248" s="9"/>
      <c r="H248" s="9"/>
      <c r="I248" s="9"/>
      <c r="J248" s="9"/>
      <c r="K248" s="9"/>
      <c r="L248" s="9"/>
      <c r="M248" s="9"/>
      <c r="N248" s="7"/>
      <c r="O248" s="9"/>
      <c r="P248" s="7"/>
      <c r="Q248" s="57"/>
      <c r="R248" s="9"/>
      <c r="S248" s="9"/>
      <c r="T248" s="9"/>
      <c r="U248" s="9"/>
      <c r="V248" s="9"/>
      <c r="W248" s="9"/>
      <c r="X248" s="9"/>
      <c r="Y248" s="63"/>
      <c r="Z248" s="63"/>
      <c r="AA248" s="9"/>
      <c r="AC248" s="9"/>
      <c r="AD248" s="9"/>
      <c r="AE248" s="9"/>
      <c r="AF248" s="9"/>
      <c r="AG248" s="9"/>
      <c r="AH248" s="9"/>
      <c r="AI248" s="9"/>
      <c r="AJ248" s="9"/>
    </row>
    <row r="249" spans="1:36">
      <c r="A249" s="7"/>
      <c r="B249" s="9"/>
      <c r="C249" s="7"/>
      <c r="D249" s="7"/>
      <c r="E249" s="9"/>
      <c r="F249" s="9"/>
      <c r="G249" s="9"/>
      <c r="H249" s="9"/>
      <c r="I249" s="9"/>
      <c r="J249" s="9"/>
      <c r="K249" s="9"/>
      <c r="L249" s="9"/>
      <c r="M249" s="9"/>
      <c r="N249" s="7"/>
      <c r="O249" s="9"/>
      <c r="P249" s="7"/>
      <c r="Q249" s="57"/>
      <c r="R249" s="9"/>
      <c r="S249" s="9"/>
      <c r="T249" s="9"/>
      <c r="U249" s="9"/>
      <c r="V249" s="9"/>
      <c r="W249" s="9"/>
      <c r="X249" s="9"/>
      <c r="Y249" s="63"/>
      <c r="Z249" s="63"/>
      <c r="AA249" s="9"/>
      <c r="AC249" s="9"/>
      <c r="AD249" s="9"/>
      <c r="AE249" s="9"/>
      <c r="AF249" s="9"/>
      <c r="AG249" s="9"/>
      <c r="AH249" s="9"/>
      <c r="AI249" s="9"/>
      <c r="AJ249" s="9"/>
    </row>
    <row r="250" spans="1:36">
      <c r="A250" s="7"/>
      <c r="B250" s="9"/>
      <c r="C250" s="7"/>
      <c r="D250" s="7"/>
      <c r="E250" s="9"/>
      <c r="F250" s="9"/>
      <c r="G250" s="9"/>
      <c r="H250" s="9"/>
      <c r="I250" s="9"/>
      <c r="J250" s="9"/>
      <c r="K250" s="9"/>
      <c r="L250" s="9"/>
      <c r="M250" s="9"/>
      <c r="N250" s="7"/>
      <c r="O250" s="9"/>
      <c r="P250" s="7"/>
      <c r="Q250" s="57"/>
      <c r="R250" s="9"/>
      <c r="S250" s="9"/>
      <c r="T250" s="9"/>
      <c r="U250" s="9"/>
      <c r="V250" s="9"/>
      <c r="W250" s="9"/>
      <c r="X250" s="9"/>
      <c r="Y250" s="63"/>
      <c r="Z250" s="63"/>
      <c r="AA250" s="9"/>
      <c r="AC250" s="9"/>
      <c r="AD250" s="9"/>
      <c r="AE250" s="9"/>
      <c r="AF250" s="9"/>
      <c r="AG250" s="9"/>
      <c r="AH250" s="9"/>
      <c r="AI250" s="9"/>
      <c r="AJ250" s="9"/>
    </row>
    <row r="251" spans="1:36">
      <c r="A251" s="7"/>
      <c r="B251" s="9"/>
      <c r="C251" s="7"/>
      <c r="D251" s="7"/>
      <c r="E251" s="9"/>
      <c r="F251" s="9"/>
      <c r="G251" s="9"/>
      <c r="H251" s="9"/>
      <c r="I251" s="9"/>
      <c r="J251" s="9"/>
      <c r="K251" s="9"/>
      <c r="L251" s="9"/>
      <c r="M251" s="9"/>
      <c r="N251" s="7"/>
      <c r="O251" s="9"/>
      <c r="P251" s="7"/>
      <c r="Q251" s="57"/>
      <c r="R251" s="9"/>
      <c r="S251" s="9"/>
      <c r="T251" s="9"/>
      <c r="U251" s="9"/>
      <c r="V251" s="9"/>
      <c r="W251" s="9"/>
      <c r="X251" s="9"/>
      <c r="Y251" s="63"/>
      <c r="Z251" s="63"/>
      <c r="AA251" s="9"/>
      <c r="AC251" s="9"/>
      <c r="AD251" s="9"/>
      <c r="AE251" s="9"/>
      <c r="AF251" s="9"/>
      <c r="AG251" s="9"/>
      <c r="AH251" s="9"/>
      <c r="AI251" s="9"/>
      <c r="AJ251" s="9"/>
    </row>
    <row r="252" spans="1:36">
      <c r="A252" s="7"/>
      <c r="B252" s="9"/>
      <c r="C252" s="7"/>
      <c r="D252" s="7"/>
      <c r="E252" s="9"/>
      <c r="F252" s="9"/>
      <c r="G252" s="9"/>
      <c r="H252" s="9"/>
      <c r="I252" s="9"/>
      <c r="J252" s="9"/>
      <c r="K252" s="9"/>
      <c r="L252" s="9"/>
      <c r="M252" s="9"/>
      <c r="N252" s="7"/>
      <c r="O252" s="9"/>
      <c r="P252" s="7"/>
      <c r="Q252" s="57"/>
      <c r="R252" s="9"/>
      <c r="S252" s="9"/>
      <c r="T252" s="9"/>
      <c r="U252" s="9"/>
      <c r="V252" s="9"/>
      <c r="W252" s="9"/>
      <c r="X252" s="9"/>
      <c r="Y252" s="63"/>
      <c r="Z252" s="63"/>
      <c r="AA252" s="9"/>
      <c r="AC252" s="9"/>
      <c r="AD252" s="9"/>
      <c r="AE252" s="9"/>
      <c r="AF252" s="9"/>
      <c r="AG252" s="9"/>
      <c r="AH252" s="9"/>
      <c r="AI252" s="9"/>
      <c r="AJ252" s="9"/>
    </row>
    <row r="253" spans="1:36">
      <c r="A253" s="7"/>
      <c r="B253" s="9"/>
      <c r="C253" s="7"/>
      <c r="D253" s="7"/>
      <c r="E253" s="9"/>
      <c r="F253" s="9"/>
      <c r="G253" s="9"/>
      <c r="H253" s="9"/>
      <c r="I253" s="9"/>
      <c r="J253" s="9"/>
      <c r="K253" s="9"/>
      <c r="L253" s="9"/>
      <c r="M253" s="9"/>
      <c r="N253" s="7"/>
      <c r="O253" s="9"/>
      <c r="P253" s="7"/>
      <c r="Q253" s="57"/>
      <c r="R253" s="9"/>
      <c r="S253" s="9"/>
      <c r="T253" s="9"/>
      <c r="U253" s="9"/>
      <c r="V253" s="9"/>
      <c r="W253" s="9"/>
      <c r="X253" s="9"/>
      <c r="Y253" s="63"/>
      <c r="Z253" s="63"/>
      <c r="AA253" s="9"/>
      <c r="AC253" s="9"/>
      <c r="AD253" s="9"/>
      <c r="AE253" s="9"/>
      <c r="AF253" s="9"/>
      <c r="AG253" s="9"/>
      <c r="AH253" s="9"/>
      <c r="AI253" s="9"/>
      <c r="AJ253" s="9"/>
    </row>
    <row r="254" spans="1:36">
      <c r="A254" s="7"/>
      <c r="B254" s="9"/>
      <c r="C254" s="7"/>
      <c r="D254" s="7"/>
      <c r="E254" s="9"/>
      <c r="F254" s="9"/>
      <c r="G254" s="9"/>
      <c r="H254" s="9"/>
      <c r="I254" s="9"/>
      <c r="J254" s="9"/>
      <c r="K254" s="9"/>
      <c r="L254" s="9"/>
      <c r="M254" s="9"/>
      <c r="N254" s="7"/>
      <c r="O254" s="9"/>
      <c r="P254" s="7"/>
      <c r="Q254" s="57"/>
      <c r="R254" s="9"/>
      <c r="S254" s="9"/>
      <c r="T254" s="9"/>
      <c r="U254" s="9"/>
      <c r="V254" s="9"/>
      <c r="W254" s="9"/>
      <c r="X254" s="9"/>
      <c r="Y254" s="63"/>
      <c r="Z254" s="63"/>
      <c r="AA254" s="9"/>
      <c r="AC254" s="9"/>
      <c r="AD254" s="9"/>
      <c r="AE254" s="9"/>
      <c r="AF254" s="9"/>
      <c r="AG254" s="9"/>
      <c r="AH254" s="9"/>
      <c r="AI254" s="9"/>
      <c r="AJ254" s="9"/>
    </row>
    <row r="255" spans="1:36">
      <c r="A255" s="7"/>
      <c r="B255" s="9"/>
      <c r="C255" s="7"/>
      <c r="D255" s="7"/>
      <c r="E255" s="9"/>
      <c r="F255" s="9"/>
      <c r="G255" s="9"/>
      <c r="H255" s="9"/>
      <c r="I255" s="9"/>
      <c r="J255" s="9"/>
      <c r="K255" s="9"/>
      <c r="L255" s="9"/>
      <c r="M255" s="9"/>
      <c r="N255" s="7"/>
      <c r="O255" s="9"/>
      <c r="P255" s="7"/>
      <c r="Q255" s="57"/>
      <c r="R255" s="9"/>
      <c r="S255" s="9"/>
      <c r="T255" s="9"/>
      <c r="U255" s="9"/>
      <c r="V255" s="9"/>
      <c r="W255" s="9"/>
      <c r="X255" s="9"/>
      <c r="Y255" s="63"/>
      <c r="Z255" s="63"/>
      <c r="AA255" s="9"/>
      <c r="AC255" s="9"/>
      <c r="AD255" s="9"/>
      <c r="AE255" s="9"/>
      <c r="AF255" s="9"/>
      <c r="AG255" s="9"/>
      <c r="AH255" s="9"/>
      <c r="AI255" s="9"/>
      <c r="AJ255" s="9"/>
    </row>
    <row r="256" spans="1:36">
      <c r="A256" s="7"/>
      <c r="B256" s="9"/>
      <c r="C256" s="7"/>
      <c r="D256" s="7"/>
      <c r="E256" s="9"/>
      <c r="F256" s="9"/>
      <c r="G256" s="9"/>
      <c r="H256" s="9"/>
      <c r="I256" s="9"/>
      <c r="J256" s="9"/>
      <c r="K256" s="9"/>
      <c r="L256" s="9"/>
      <c r="M256" s="9"/>
      <c r="N256" s="7"/>
      <c r="O256" s="9"/>
      <c r="P256" s="7"/>
      <c r="Q256" s="57"/>
      <c r="R256" s="9"/>
      <c r="S256" s="9"/>
      <c r="T256" s="9"/>
      <c r="U256" s="9"/>
      <c r="V256" s="9"/>
      <c r="W256" s="9"/>
      <c r="X256" s="9"/>
      <c r="Y256" s="63"/>
      <c r="Z256" s="63"/>
      <c r="AA256" s="9"/>
      <c r="AC256" s="9"/>
      <c r="AD256" s="9"/>
      <c r="AE256" s="9"/>
      <c r="AF256" s="9"/>
      <c r="AG256" s="9"/>
      <c r="AH256" s="9"/>
      <c r="AI256" s="9"/>
      <c r="AJ256" s="9"/>
    </row>
    <row r="257" spans="1:36">
      <c r="A257" s="7"/>
      <c r="B257" s="9"/>
      <c r="C257" s="7"/>
      <c r="D257" s="7"/>
      <c r="E257" s="9"/>
      <c r="F257" s="9"/>
      <c r="G257" s="9"/>
      <c r="H257" s="9"/>
      <c r="I257" s="9"/>
      <c r="J257" s="9"/>
      <c r="K257" s="9"/>
      <c r="L257" s="9"/>
      <c r="M257" s="9"/>
      <c r="N257" s="7"/>
      <c r="O257" s="9"/>
      <c r="P257" s="7"/>
      <c r="Q257" s="57"/>
      <c r="R257" s="9"/>
      <c r="S257" s="9"/>
      <c r="T257" s="9"/>
      <c r="U257" s="9"/>
      <c r="V257" s="9"/>
      <c r="W257" s="9"/>
      <c r="X257" s="9"/>
      <c r="Y257" s="63"/>
      <c r="Z257" s="63"/>
      <c r="AA257" s="9"/>
      <c r="AC257" s="9"/>
      <c r="AD257" s="9"/>
      <c r="AE257" s="9"/>
      <c r="AF257" s="9"/>
      <c r="AG257" s="9"/>
      <c r="AH257" s="9"/>
      <c r="AI257" s="9"/>
      <c r="AJ257" s="9"/>
    </row>
    <row r="258" spans="1:36">
      <c r="A258" s="7"/>
      <c r="B258" s="9"/>
      <c r="C258" s="7"/>
      <c r="D258" s="7"/>
      <c r="E258" s="9"/>
      <c r="F258" s="9"/>
      <c r="G258" s="9"/>
      <c r="H258" s="9"/>
      <c r="I258" s="9"/>
      <c r="J258" s="9"/>
      <c r="K258" s="9"/>
      <c r="L258" s="9"/>
      <c r="M258" s="9"/>
      <c r="N258" s="7"/>
      <c r="O258" s="9"/>
      <c r="P258" s="7"/>
      <c r="Q258" s="57"/>
      <c r="R258" s="9"/>
      <c r="S258" s="9"/>
      <c r="T258" s="9"/>
      <c r="U258" s="9"/>
      <c r="V258" s="9"/>
      <c r="W258" s="9"/>
      <c r="X258" s="9"/>
      <c r="Y258" s="63"/>
      <c r="Z258" s="63"/>
      <c r="AA258" s="9"/>
      <c r="AC258" s="9"/>
      <c r="AD258" s="9"/>
      <c r="AE258" s="9"/>
      <c r="AF258" s="9"/>
      <c r="AG258" s="9"/>
      <c r="AH258" s="9"/>
      <c r="AI258" s="9"/>
      <c r="AJ258" s="9"/>
    </row>
    <row r="259" spans="1:36">
      <c r="A259" s="7"/>
      <c r="B259" s="9"/>
      <c r="C259" s="7"/>
      <c r="D259" s="7"/>
      <c r="E259" s="9"/>
      <c r="F259" s="9"/>
      <c r="G259" s="9"/>
      <c r="H259" s="9"/>
      <c r="I259" s="9"/>
      <c r="J259" s="9"/>
      <c r="K259" s="9"/>
      <c r="L259" s="9"/>
      <c r="M259" s="9"/>
      <c r="N259" s="7"/>
      <c r="O259" s="9"/>
      <c r="P259" s="7"/>
      <c r="Q259" s="57"/>
      <c r="R259" s="9"/>
      <c r="S259" s="9"/>
      <c r="T259" s="9"/>
      <c r="U259" s="9"/>
      <c r="V259" s="9"/>
      <c r="W259" s="9"/>
      <c r="X259" s="9"/>
      <c r="Y259" s="63"/>
      <c r="Z259" s="63"/>
      <c r="AA259" s="9"/>
      <c r="AC259" s="9"/>
      <c r="AD259" s="9"/>
      <c r="AE259" s="9"/>
      <c r="AF259" s="9"/>
      <c r="AG259" s="9"/>
      <c r="AH259" s="9"/>
      <c r="AI259" s="9"/>
      <c r="AJ259" s="9"/>
    </row>
    <row r="260" spans="1:36">
      <c r="A260" s="7"/>
      <c r="B260" s="9"/>
      <c r="C260" s="7"/>
      <c r="D260" s="7"/>
      <c r="E260" s="9"/>
      <c r="F260" s="9"/>
      <c r="G260" s="9"/>
      <c r="H260" s="9"/>
      <c r="I260" s="9"/>
      <c r="J260" s="9"/>
      <c r="K260" s="9"/>
      <c r="L260" s="9"/>
      <c r="M260" s="9"/>
      <c r="N260" s="7"/>
      <c r="O260" s="9"/>
      <c r="P260" s="7"/>
      <c r="Q260" s="57"/>
      <c r="R260" s="9"/>
      <c r="S260" s="9"/>
      <c r="T260" s="9"/>
      <c r="U260" s="9"/>
      <c r="V260" s="9"/>
      <c r="W260" s="9"/>
      <c r="X260" s="9"/>
      <c r="Y260" s="63"/>
      <c r="Z260" s="63"/>
      <c r="AA260" s="9"/>
      <c r="AC260" s="9"/>
      <c r="AD260" s="9"/>
      <c r="AE260" s="9"/>
      <c r="AF260" s="9"/>
      <c r="AG260" s="9"/>
      <c r="AH260" s="9"/>
      <c r="AI260" s="9"/>
      <c r="AJ260" s="9"/>
    </row>
    <row r="261" spans="1:36">
      <c r="A261" s="7"/>
      <c r="B261" s="9"/>
      <c r="C261" s="7"/>
      <c r="D261" s="7"/>
      <c r="E261" s="9"/>
      <c r="F261" s="9"/>
      <c r="G261" s="9"/>
      <c r="H261" s="9"/>
      <c r="I261" s="9"/>
      <c r="J261" s="9"/>
      <c r="K261" s="9"/>
      <c r="L261" s="9"/>
      <c r="M261" s="9"/>
      <c r="N261" s="7"/>
      <c r="O261" s="9"/>
      <c r="P261" s="7"/>
      <c r="Q261" s="57"/>
      <c r="R261" s="9"/>
      <c r="S261" s="9"/>
      <c r="T261" s="9"/>
      <c r="U261" s="9"/>
      <c r="V261" s="9"/>
      <c r="W261" s="9"/>
      <c r="X261" s="9"/>
      <c r="Y261" s="63"/>
      <c r="Z261" s="63"/>
      <c r="AA261" s="9"/>
      <c r="AC261" s="9"/>
      <c r="AD261" s="9"/>
      <c r="AE261" s="9"/>
      <c r="AF261" s="9"/>
      <c r="AG261" s="9"/>
      <c r="AH261" s="9"/>
      <c r="AI261" s="9"/>
      <c r="AJ261" s="9"/>
    </row>
    <row r="262" spans="1:36">
      <c r="A262" s="7"/>
      <c r="B262" s="9"/>
      <c r="C262" s="7"/>
      <c r="D262" s="7"/>
      <c r="E262" s="9"/>
      <c r="F262" s="9"/>
      <c r="G262" s="9"/>
      <c r="H262" s="9"/>
      <c r="I262" s="9"/>
      <c r="J262" s="9"/>
      <c r="K262" s="9"/>
      <c r="L262" s="9"/>
      <c r="M262" s="9"/>
      <c r="N262" s="7"/>
      <c r="O262" s="9"/>
      <c r="P262" s="7"/>
      <c r="Q262" s="57"/>
      <c r="R262" s="9"/>
      <c r="S262" s="9"/>
      <c r="T262" s="9"/>
      <c r="U262" s="9"/>
      <c r="V262" s="9"/>
      <c r="W262" s="9"/>
      <c r="X262" s="9"/>
      <c r="Y262" s="63"/>
      <c r="Z262" s="63"/>
      <c r="AA262" s="9"/>
      <c r="AC262" s="9"/>
      <c r="AD262" s="9"/>
      <c r="AE262" s="9"/>
      <c r="AF262" s="9"/>
      <c r="AG262" s="9"/>
      <c r="AH262" s="9"/>
      <c r="AI262" s="9"/>
      <c r="AJ262" s="9"/>
    </row>
    <row r="263" spans="1:36">
      <c r="A263" s="7"/>
      <c r="B263" s="9"/>
      <c r="C263" s="7"/>
      <c r="D263" s="7"/>
      <c r="E263" s="9"/>
      <c r="F263" s="9"/>
      <c r="G263" s="9"/>
      <c r="H263" s="9"/>
      <c r="I263" s="9"/>
      <c r="J263" s="9"/>
      <c r="K263" s="9"/>
      <c r="L263" s="9"/>
      <c r="M263" s="9"/>
      <c r="N263" s="7"/>
      <c r="O263" s="9"/>
      <c r="P263" s="7"/>
      <c r="Q263" s="57"/>
      <c r="R263" s="9"/>
      <c r="S263" s="9"/>
      <c r="T263" s="9"/>
      <c r="U263" s="9"/>
      <c r="V263" s="9"/>
      <c r="W263" s="9"/>
      <c r="X263" s="9"/>
      <c r="Y263" s="63"/>
      <c r="Z263" s="63"/>
      <c r="AA263" s="9"/>
      <c r="AC263" s="9"/>
      <c r="AD263" s="9"/>
      <c r="AE263" s="9"/>
      <c r="AF263" s="9"/>
      <c r="AG263" s="9"/>
      <c r="AH263" s="9"/>
      <c r="AI263" s="9"/>
      <c r="AJ263" s="9"/>
    </row>
    <row r="264" spans="1:36">
      <c r="A264" s="7"/>
      <c r="B264" s="9"/>
      <c r="C264" s="7"/>
      <c r="D264" s="7"/>
      <c r="E264" s="9"/>
      <c r="F264" s="9"/>
      <c r="G264" s="9"/>
      <c r="H264" s="9"/>
      <c r="I264" s="9"/>
      <c r="J264" s="9"/>
      <c r="K264" s="9"/>
      <c r="L264" s="9"/>
      <c r="M264" s="9"/>
      <c r="N264" s="7"/>
      <c r="O264" s="9"/>
      <c r="P264" s="7"/>
      <c r="Q264" s="57"/>
      <c r="R264" s="9"/>
      <c r="S264" s="9"/>
      <c r="T264" s="9"/>
      <c r="U264" s="9"/>
      <c r="V264" s="9"/>
      <c r="W264" s="9"/>
      <c r="X264" s="9"/>
      <c r="Y264" s="63"/>
      <c r="Z264" s="63"/>
      <c r="AA264" s="9"/>
      <c r="AC264" s="9"/>
      <c r="AD264" s="9"/>
      <c r="AE264" s="9"/>
      <c r="AF264" s="9"/>
      <c r="AG264" s="9"/>
      <c r="AH264" s="9"/>
      <c r="AI264" s="9"/>
      <c r="AJ264" s="9"/>
    </row>
    <row r="265" spans="1:36">
      <c r="A265" s="7"/>
      <c r="B265" s="9"/>
      <c r="C265" s="7"/>
      <c r="D265" s="7"/>
      <c r="E265" s="9"/>
      <c r="F265" s="9"/>
      <c r="G265" s="9"/>
      <c r="H265" s="9"/>
      <c r="I265" s="9"/>
      <c r="J265" s="9"/>
      <c r="K265" s="9"/>
      <c r="L265" s="9"/>
      <c r="M265" s="9"/>
      <c r="N265" s="7"/>
      <c r="O265" s="9"/>
      <c r="P265" s="7"/>
      <c r="Q265" s="57"/>
      <c r="R265" s="9"/>
      <c r="S265" s="9"/>
      <c r="T265" s="9"/>
      <c r="U265" s="9"/>
      <c r="V265" s="9"/>
      <c r="W265" s="9"/>
      <c r="X265" s="9"/>
      <c r="Y265" s="63"/>
      <c r="Z265" s="63"/>
      <c r="AA265" s="9"/>
      <c r="AC265" s="9"/>
      <c r="AD265" s="9"/>
      <c r="AE265" s="9"/>
      <c r="AF265" s="9"/>
      <c r="AG265" s="9"/>
      <c r="AH265" s="9"/>
      <c r="AI265" s="9"/>
      <c r="AJ265" s="9"/>
    </row>
    <row r="266" spans="1:36">
      <c r="A266" s="7"/>
      <c r="B266" s="9"/>
      <c r="C266" s="7"/>
      <c r="D266" s="7"/>
      <c r="E266" s="9"/>
      <c r="F266" s="9"/>
      <c r="G266" s="9"/>
      <c r="H266" s="9"/>
      <c r="I266" s="9"/>
      <c r="J266" s="9"/>
      <c r="K266" s="9"/>
      <c r="L266" s="9"/>
      <c r="M266" s="9"/>
      <c r="N266" s="7"/>
      <c r="O266" s="9"/>
      <c r="P266" s="7"/>
      <c r="Q266" s="57"/>
      <c r="R266" s="9"/>
      <c r="S266" s="9"/>
      <c r="T266" s="9"/>
      <c r="U266" s="9"/>
      <c r="V266" s="9"/>
      <c r="W266" s="9"/>
      <c r="X266" s="9"/>
      <c r="Y266" s="63"/>
      <c r="Z266" s="63"/>
      <c r="AA266" s="9"/>
      <c r="AC266" s="9"/>
      <c r="AD266" s="9"/>
      <c r="AE266" s="9"/>
      <c r="AF266" s="9"/>
      <c r="AG266" s="9"/>
      <c r="AH266" s="9"/>
      <c r="AI266" s="9"/>
      <c r="AJ266" s="9"/>
    </row>
    <row r="267" spans="1:36">
      <c r="A267" s="7"/>
      <c r="B267" s="9"/>
      <c r="C267" s="7"/>
      <c r="D267" s="7"/>
      <c r="E267" s="9"/>
      <c r="F267" s="9"/>
      <c r="G267" s="9"/>
      <c r="H267" s="9"/>
      <c r="I267" s="9"/>
      <c r="J267" s="9"/>
      <c r="K267" s="9"/>
      <c r="L267" s="9"/>
      <c r="M267" s="9"/>
      <c r="N267" s="7"/>
      <c r="O267" s="9"/>
      <c r="P267" s="7"/>
      <c r="Q267" s="57"/>
      <c r="R267" s="9"/>
      <c r="S267" s="9"/>
      <c r="T267" s="9"/>
      <c r="U267" s="9"/>
      <c r="V267" s="9"/>
      <c r="W267" s="9"/>
      <c r="X267" s="9"/>
      <c r="Y267" s="63"/>
      <c r="Z267" s="63"/>
      <c r="AA267" s="9"/>
      <c r="AC267" s="9"/>
      <c r="AD267" s="9"/>
      <c r="AE267" s="9"/>
      <c r="AF267" s="9"/>
      <c r="AG267" s="9"/>
      <c r="AH267" s="9"/>
      <c r="AI267" s="9"/>
      <c r="AJ267" s="9"/>
    </row>
    <row r="268" spans="1:36">
      <c r="A268" s="7"/>
      <c r="B268" s="9"/>
      <c r="C268" s="7"/>
      <c r="D268" s="7"/>
      <c r="E268" s="9"/>
      <c r="F268" s="9"/>
      <c r="G268" s="9"/>
      <c r="H268" s="9"/>
      <c r="I268" s="9"/>
      <c r="J268" s="9"/>
      <c r="K268" s="9"/>
      <c r="L268" s="9"/>
      <c r="M268" s="9"/>
      <c r="N268" s="7"/>
      <c r="O268" s="9"/>
      <c r="P268" s="7"/>
      <c r="Q268" s="57"/>
      <c r="R268" s="9"/>
      <c r="S268" s="9"/>
      <c r="T268" s="9"/>
      <c r="U268" s="9"/>
      <c r="V268" s="9"/>
      <c r="W268" s="9"/>
      <c r="X268" s="9"/>
      <c r="Y268" s="63"/>
      <c r="Z268" s="63"/>
      <c r="AA268" s="9"/>
      <c r="AC268" s="9"/>
      <c r="AD268" s="9"/>
      <c r="AE268" s="9"/>
      <c r="AF268" s="9"/>
      <c r="AG268" s="9"/>
      <c r="AH268" s="9"/>
      <c r="AI268" s="9"/>
      <c r="AJ268" s="9"/>
    </row>
    <row r="269" spans="1:36">
      <c r="A269" s="7"/>
      <c r="B269" s="9"/>
      <c r="C269" s="7"/>
      <c r="D269" s="7"/>
      <c r="E269" s="9"/>
      <c r="F269" s="9"/>
      <c r="G269" s="9"/>
      <c r="H269" s="9"/>
      <c r="I269" s="9"/>
      <c r="J269" s="9"/>
      <c r="K269" s="9"/>
      <c r="L269" s="9"/>
      <c r="M269" s="9"/>
      <c r="N269" s="7"/>
      <c r="O269" s="9"/>
      <c r="P269" s="7"/>
      <c r="Q269" s="57"/>
      <c r="R269" s="9"/>
      <c r="S269" s="9"/>
      <c r="T269" s="9"/>
      <c r="U269" s="9"/>
      <c r="V269" s="9"/>
      <c r="W269" s="9"/>
      <c r="X269" s="9"/>
      <c r="Y269" s="63"/>
      <c r="Z269" s="63"/>
      <c r="AA269" s="9"/>
      <c r="AC269" s="9"/>
      <c r="AD269" s="9"/>
      <c r="AE269" s="9"/>
      <c r="AF269" s="9"/>
      <c r="AG269" s="9"/>
      <c r="AH269" s="9"/>
      <c r="AI269" s="9"/>
      <c r="AJ269" s="9"/>
    </row>
    <row r="270" spans="1:36">
      <c r="A270" s="7"/>
      <c r="B270" s="9"/>
      <c r="C270" s="7"/>
      <c r="D270" s="7"/>
      <c r="E270" s="9"/>
      <c r="F270" s="9"/>
      <c r="G270" s="9"/>
      <c r="H270" s="9"/>
      <c r="I270" s="9"/>
      <c r="J270" s="9"/>
      <c r="K270" s="9"/>
      <c r="L270" s="9"/>
      <c r="M270" s="9"/>
      <c r="N270" s="7"/>
      <c r="O270" s="9"/>
      <c r="P270" s="7"/>
      <c r="Q270" s="57"/>
      <c r="R270" s="9"/>
      <c r="S270" s="9"/>
      <c r="T270" s="9"/>
      <c r="U270" s="9"/>
      <c r="V270" s="9"/>
      <c r="W270" s="9"/>
      <c r="X270" s="9"/>
      <c r="Y270" s="63"/>
      <c r="Z270" s="63"/>
      <c r="AA270" s="9"/>
      <c r="AC270" s="9"/>
      <c r="AD270" s="9"/>
      <c r="AE270" s="9"/>
      <c r="AF270" s="9"/>
      <c r="AG270" s="9"/>
      <c r="AH270" s="9"/>
      <c r="AI270" s="9"/>
      <c r="AJ270" s="9"/>
    </row>
    <row r="271" spans="1:36">
      <c r="A271" s="7"/>
      <c r="B271" s="9"/>
      <c r="C271" s="7"/>
      <c r="D271" s="7"/>
      <c r="E271" s="9"/>
      <c r="F271" s="9"/>
      <c r="G271" s="9"/>
      <c r="H271" s="9"/>
      <c r="I271" s="9"/>
      <c r="J271" s="9"/>
      <c r="K271" s="9"/>
      <c r="L271" s="9"/>
      <c r="M271" s="9"/>
      <c r="N271" s="7"/>
      <c r="O271" s="9"/>
      <c r="P271" s="7"/>
      <c r="Q271" s="57"/>
      <c r="R271" s="9"/>
      <c r="S271" s="9"/>
      <c r="T271" s="9"/>
      <c r="U271" s="9"/>
      <c r="V271" s="9"/>
      <c r="W271" s="9"/>
      <c r="X271" s="9"/>
      <c r="Y271" s="63"/>
      <c r="Z271" s="63"/>
      <c r="AA271" s="9"/>
      <c r="AC271" s="9"/>
      <c r="AD271" s="9"/>
      <c r="AE271" s="9"/>
      <c r="AF271" s="9"/>
      <c r="AG271" s="9"/>
      <c r="AH271" s="9"/>
      <c r="AI271" s="9"/>
      <c r="AJ271" s="9"/>
    </row>
    <row r="272" spans="1:36">
      <c r="A272" s="7"/>
      <c r="B272" s="9"/>
      <c r="C272" s="7"/>
      <c r="D272" s="7"/>
      <c r="E272" s="9"/>
      <c r="F272" s="9"/>
      <c r="G272" s="9"/>
      <c r="H272" s="9"/>
      <c r="I272" s="9"/>
      <c r="J272" s="9"/>
      <c r="K272" s="9"/>
      <c r="L272" s="9"/>
      <c r="M272" s="9"/>
      <c r="N272" s="7"/>
      <c r="O272" s="9"/>
      <c r="P272" s="7"/>
      <c r="Q272" s="57"/>
      <c r="R272" s="9"/>
      <c r="S272" s="9"/>
      <c r="T272" s="9"/>
      <c r="U272" s="9"/>
      <c r="V272" s="9"/>
      <c r="W272" s="9"/>
      <c r="X272" s="9"/>
      <c r="Y272" s="63"/>
      <c r="Z272" s="63"/>
      <c r="AA272" s="9"/>
      <c r="AC272" s="9"/>
      <c r="AD272" s="9"/>
      <c r="AE272" s="9"/>
      <c r="AF272" s="9"/>
      <c r="AG272" s="9"/>
      <c r="AH272" s="9"/>
      <c r="AI272" s="9"/>
      <c r="AJ272" s="9"/>
    </row>
    <row r="273" spans="1:36">
      <c r="A273" s="7"/>
      <c r="B273" s="9"/>
      <c r="C273" s="7"/>
      <c r="D273" s="7"/>
      <c r="E273" s="9"/>
      <c r="F273" s="9"/>
      <c r="G273" s="9"/>
      <c r="H273" s="9"/>
      <c r="I273" s="9"/>
      <c r="J273" s="9"/>
      <c r="K273" s="9"/>
      <c r="L273" s="9"/>
      <c r="M273" s="9"/>
      <c r="N273" s="7"/>
      <c r="O273" s="9"/>
      <c r="P273" s="7"/>
      <c r="Q273" s="57"/>
      <c r="R273" s="9"/>
      <c r="S273" s="9"/>
      <c r="T273" s="9"/>
      <c r="U273" s="9"/>
      <c r="V273" s="9"/>
      <c r="W273" s="9"/>
      <c r="X273" s="9"/>
      <c r="Y273" s="63"/>
      <c r="Z273" s="63"/>
      <c r="AA273" s="9"/>
      <c r="AC273" s="9"/>
      <c r="AD273" s="9"/>
      <c r="AE273" s="9"/>
      <c r="AF273" s="9"/>
      <c r="AG273" s="9"/>
      <c r="AH273" s="9"/>
      <c r="AI273" s="9"/>
      <c r="AJ273" s="9"/>
    </row>
    <row r="274" spans="1:36">
      <c r="A274" s="7"/>
      <c r="B274" s="9"/>
      <c r="C274" s="7"/>
      <c r="D274" s="7"/>
      <c r="E274" s="9"/>
      <c r="F274" s="9"/>
      <c r="G274" s="9"/>
      <c r="H274" s="9"/>
      <c r="I274" s="9"/>
      <c r="J274" s="9"/>
      <c r="K274" s="9"/>
      <c r="L274" s="9"/>
      <c r="M274" s="9"/>
      <c r="N274" s="7"/>
      <c r="O274" s="9"/>
      <c r="P274" s="7"/>
      <c r="Q274" s="57"/>
      <c r="R274" s="9"/>
      <c r="S274" s="9"/>
      <c r="T274" s="9"/>
      <c r="U274" s="9"/>
      <c r="V274" s="9"/>
      <c r="W274" s="9"/>
      <c r="X274" s="9"/>
      <c r="Y274" s="63"/>
      <c r="Z274" s="63"/>
      <c r="AA274" s="9"/>
      <c r="AC274" s="9"/>
      <c r="AD274" s="9"/>
      <c r="AE274" s="9"/>
      <c r="AF274" s="9"/>
      <c r="AG274" s="9"/>
      <c r="AH274" s="9"/>
      <c r="AI274" s="9"/>
      <c r="AJ274" s="9"/>
    </row>
    <row r="275" spans="1:36">
      <c r="A275" s="7"/>
      <c r="B275" s="9"/>
      <c r="C275" s="7"/>
      <c r="D275" s="7"/>
      <c r="E275" s="9"/>
      <c r="F275" s="9"/>
      <c r="G275" s="9"/>
      <c r="H275" s="9"/>
      <c r="I275" s="9"/>
      <c r="J275" s="9"/>
      <c r="K275" s="9"/>
      <c r="L275" s="9"/>
      <c r="M275" s="9"/>
      <c r="N275" s="7"/>
      <c r="O275" s="9"/>
      <c r="P275" s="7"/>
      <c r="Q275" s="57"/>
      <c r="R275" s="9"/>
      <c r="S275" s="9"/>
      <c r="T275" s="9"/>
      <c r="U275" s="9"/>
      <c r="V275" s="9"/>
      <c r="W275" s="9"/>
      <c r="X275" s="9"/>
      <c r="Y275" s="63"/>
      <c r="Z275" s="63"/>
      <c r="AA275" s="9"/>
      <c r="AC275" s="9"/>
      <c r="AD275" s="9"/>
      <c r="AE275" s="9"/>
      <c r="AF275" s="9"/>
      <c r="AG275" s="9"/>
      <c r="AH275" s="9"/>
      <c r="AI275" s="9"/>
      <c r="AJ275" s="9"/>
    </row>
    <row r="276" spans="1:36">
      <c r="A276" s="7"/>
      <c r="B276" s="9"/>
      <c r="C276" s="7"/>
      <c r="D276" s="7"/>
      <c r="E276" s="9"/>
      <c r="F276" s="9"/>
      <c r="G276" s="9"/>
      <c r="H276" s="9"/>
      <c r="I276" s="9"/>
      <c r="J276" s="9"/>
      <c r="K276" s="9"/>
      <c r="L276" s="9"/>
      <c r="M276" s="9"/>
      <c r="N276" s="7"/>
      <c r="O276" s="9"/>
      <c r="P276" s="7"/>
      <c r="Q276" s="57"/>
      <c r="R276" s="9"/>
      <c r="S276" s="9"/>
      <c r="T276" s="9"/>
      <c r="U276" s="9"/>
      <c r="V276" s="9"/>
      <c r="W276" s="9"/>
      <c r="X276" s="9"/>
      <c r="Y276" s="63"/>
      <c r="Z276" s="63"/>
      <c r="AA276" s="9"/>
      <c r="AC276" s="9"/>
      <c r="AD276" s="9"/>
      <c r="AE276" s="9"/>
      <c r="AF276" s="9"/>
      <c r="AG276" s="9"/>
      <c r="AH276" s="9"/>
      <c r="AI276" s="9"/>
      <c r="AJ276" s="9"/>
    </row>
    <row r="277" spans="1:36">
      <c r="A277" s="7"/>
      <c r="B277" s="9"/>
      <c r="C277" s="7"/>
      <c r="D277" s="7"/>
      <c r="E277" s="9"/>
      <c r="F277" s="9"/>
      <c r="G277" s="9"/>
      <c r="H277" s="9"/>
      <c r="I277" s="9"/>
      <c r="J277" s="9"/>
      <c r="K277" s="9"/>
      <c r="L277" s="9"/>
      <c r="M277" s="9"/>
      <c r="N277" s="7"/>
      <c r="O277" s="9"/>
      <c r="P277" s="7"/>
      <c r="Q277" s="57"/>
      <c r="R277" s="9"/>
      <c r="S277" s="9"/>
      <c r="T277" s="9"/>
      <c r="U277" s="9"/>
      <c r="V277" s="9"/>
      <c r="W277" s="9"/>
      <c r="X277" s="9"/>
      <c r="Y277" s="63"/>
      <c r="Z277" s="63"/>
      <c r="AA277" s="9"/>
      <c r="AC277" s="9"/>
      <c r="AD277" s="9"/>
      <c r="AE277" s="9"/>
      <c r="AF277" s="9"/>
      <c r="AG277" s="9"/>
      <c r="AH277" s="9"/>
      <c r="AI277" s="9"/>
      <c r="AJ277" s="9"/>
    </row>
    <row r="278" spans="1:36">
      <c r="A278" s="7"/>
      <c r="B278" s="9"/>
      <c r="C278" s="7"/>
      <c r="D278" s="7"/>
      <c r="E278" s="9"/>
      <c r="F278" s="9"/>
      <c r="G278" s="9"/>
      <c r="H278" s="9"/>
      <c r="I278" s="9"/>
      <c r="J278" s="9"/>
      <c r="K278" s="9"/>
      <c r="L278" s="9"/>
      <c r="M278" s="9"/>
      <c r="N278" s="7"/>
      <c r="O278" s="9"/>
      <c r="P278" s="7"/>
      <c r="Q278" s="57"/>
      <c r="R278" s="9"/>
      <c r="S278" s="9"/>
      <c r="T278" s="9"/>
      <c r="U278" s="9"/>
      <c r="V278" s="9"/>
      <c r="W278" s="9"/>
      <c r="X278" s="9"/>
      <c r="Y278" s="63"/>
      <c r="Z278" s="63"/>
      <c r="AA278" s="9"/>
      <c r="AC278" s="9"/>
      <c r="AD278" s="9"/>
      <c r="AE278" s="9"/>
      <c r="AF278" s="9"/>
      <c r="AG278" s="9"/>
      <c r="AH278" s="9"/>
      <c r="AI278" s="9"/>
      <c r="AJ278" s="9"/>
    </row>
    <row r="279" spans="1:36">
      <c r="A279" s="7"/>
      <c r="B279" s="9"/>
      <c r="C279" s="7"/>
      <c r="D279" s="7"/>
      <c r="E279" s="9"/>
      <c r="F279" s="9"/>
      <c r="G279" s="9"/>
      <c r="H279" s="9"/>
      <c r="I279" s="9"/>
      <c r="J279" s="9"/>
      <c r="K279" s="9"/>
      <c r="L279" s="9"/>
      <c r="M279" s="9"/>
      <c r="N279" s="7"/>
      <c r="O279" s="9"/>
      <c r="P279" s="7"/>
      <c r="Q279" s="57"/>
      <c r="R279" s="9"/>
      <c r="S279" s="9"/>
      <c r="T279" s="9"/>
      <c r="U279" s="9"/>
      <c r="V279" s="9"/>
      <c r="W279" s="9"/>
      <c r="X279" s="9"/>
      <c r="Y279" s="63"/>
      <c r="Z279" s="63"/>
      <c r="AA279" s="9"/>
      <c r="AC279" s="9"/>
      <c r="AD279" s="9"/>
      <c r="AE279" s="9"/>
      <c r="AF279" s="9"/>
      <c r="AG279" s="9"/>
      <c r="AH279" s="9"/>
      <c r="AI279" s="9"/>
      <c r="AJ279" s="9"/>
    </row>
    <row r="280" spans="1:36">
      <c r="A280" s="7"/>
      <c r="B280" s="9"/>
      <c r="C280" s="7"/>
      <c r="D280" s="7"/>
      <c r="E280" s="9"/>
      <c r="F280" s="9"/>
      <c r="G280" s="9"/>
      <c r="H280" s="9"/>
      <c r="I280" s="9"/>
      <c r="J280" s="9"/>
      <c r="K280" s="9"/>
      <c r="L280" s="9"/>
      <c r="M280" s="9"/>
      <c r="N280" s="7"/>
      <c r="O280" s="9"/>
      <c r="P280" s="7"/>
      <c r="Q280" s="57"/>
      <c r="R280" s="9"/>
      <c r="S280" s="9"/>
      <c r="T280" s="9"/>
      <c r="U280" s="9"/>
      <c r="V280" s="9"/>
      <c r="W280" s="9"/>
      <c r="X280" s="9"/>
      <c r="Y280" s="63"/>
      <c r="Z280" s="63"/>
      <c r="AA280" s="9"/>
      <c r="AC280" s="9"/>
      <c r="AD280" s="9"/>
      <c r="AE280" s="9"/>
      <c r="AF280" s="9"/>
      <c r="AG280" s="9"/>
      <c r="AH280" s="9"/>
      <c r="AI280" s="9"/>
      <c r="AJ280" s="9"/>
    </row>
    <row r="281" spans="1:36">
      <c r="A281" s="7"/>
      <c r="B281" s="9"/>
      <c r="C281" s="7"/>
      <c r="D281" s="7"/>
      <c r="E281" s="9"/>
      <c r="F281" s="9"/>
      <c r="G281" s="9"/>
      <c r="H281" s="9"/>
      <c r="I281" s="9"/>
      <c r="J281" s="9"/>
      <c r="K281" s="9"/>
      <c r="L281" s="9"/>
      <c r="M281" s="9"/>
      <c r="N281" s="7"/>
      <c r="O281" s="9"/>
      <c r="P281" s="7"/>
      <c r="Q281" s="57"/>
      <c r="R281" s="9"/>
      <c r="S281" s="9"/>
      <c r="T281" s="9"/>
      <c r="U281" s="9"/>
      <c r="V281" s="9"/>
      <c r="W281" s="9"/>
      <c r="X281" s="9"/>
      <c r="Y281" s="63"/>
      <c r="Z281" s="63"/>
      <c r="AA281" s="9"/>
      <c r="AC281" s="9"/>
      <c r="AD281" s="9"/>
      <c r="AE281" s="9"/>
      <c r="AF281" s="9"/>
      <c r="AG281" s="9"/>
      <c r="AH281" s="9"/>
      <c r="AI281" s="9"/>
      <c r="AJ281" s="9"/>
    </row>
    <row r="282" spans="1:36">
      <c r="A282" s="7"/>
      <c r="B282" s="9"/>
      <c r="C282" s="7"/>
      <c r="D282" s="7"/>
      <c r="E282" s="9"/>
      <c r="F282" s="9"/>
      <c r="G282" s="9"/>
      <c r="H282" s="9"/>
      <c r="I282" s="9"/>
      <c r="J282" s="9"/>
      <c r="K282" s="9"/>
      <c r="L282" s="9"/>
      <c r="M282" s="9"/>
      <c r="N282" s="7"/>
      <c r="O282" s="9"/>
      <c r="P282" s="7"/>
      <c r="Q282" s="57"/>
      <c r="R282" s="9"/>
      <c r="S282" s="9"/>
      <c r="T282" s="9"/>
      <c r="U282" s="9"/>
      <c r="V282" s="9"/>
      <c r="W282" s="9"/>
      <c r="X282" s="9"/>
      <c r="Y282" s="63"/>
      <c r="Z282" s="63"/>
      <c r="AA282" s="9"/>
      <c r="AC282" s="9"/>
      <c r="AD282" s="9"/>
      <c r="AE282" s="9"/>
      <c r="AF282" s="9"/>
      <c r="AG282" s="9"/>
      <c r="AH282" s="9"/>
      <c r="AI282" s="9"/>
      <c r="AJ282" s="9"/>
    </row>
    <row r="283" spans="1:36">
      <c r="A283" s="7"/>
      <c r="B283" s="9"/>
      <c r="C283" s="7"/>
      <c r="D283" s="7"/>
      <c r="E283" s="9"/>
      <c r="F283" s="9"/>
      <c r="G283" s="9"/>
      <c r="H283" s="9"/>
      <c r="I283" s="9"/>
      <c r="J283" s="9"/>
      <c r="K283" s="9"/>
      <c r="L283" s="9"/>
      <c r="M283" s="9"/>
      <c r="N283" s="7"/>
      <c r="O283" s="9"/>
      <c r="P283" s="7"/>
      <c r="Q283" s="57"/>
      <c r="R283" s="9"/>
      <c r="S283" s="9"/>
      <c r="T283" s="9"/>
      <c r="U283" s="9"/>
      <c r="V283" s="9"/>
      <c r="W283" s="9"/>
      <c r="X283" s="9"/>
      <c r="Y283" s="63"/>
      <c r="Z283" s="63"/>
      <c r="AA283" s="9"/>
      <c r="AC283" s="9"/>
      <c r="AD283" s="9"/>
      <c r="AE283" s="9"/>
      <c r="AF283" s="9"/>
      <c r="AG283" s="9"/>
      <c r="AH283" s="9"/>
      <c r="AI283" s="9"/>
      <c r="AJ283" s="9"/>
    </row>
    <row r="284" spans="1:36">
      <c r="A284" s="7"/>
      <c r="B284" s="9"/>
      <c r="C284" s="7"/>
      <c r="D284" s="7"/>
      <c r="E284" s="9"/>
      <c r="F284" s="9"/>
      <c r="G284" s="9"/>
      <c r="H284" s="9"/>
      <c r="I284" s="9"/>
      <c r="J284" s="9"/>
      <c r="K284" s="9"/>
      <c r="L284" s="9"/>
      <c r="M284" s="9"/>
      <c r="N284" s="7"/>
      <c r="O284" s="9"/>
      <c r="P284" s="7"/>
      <c r="Q284" s="57"/>
      <c r="R284" s="9"/>
      <c r="S284" s="9"/>
      <c r="T284" s="9"/>
      <c r="U284" s="9"/>
      <c r="V284" s="9"/>
      <c r="W284" s="9"/>
      <c r="X284" s="9"/>
      <c r="Y284" s="63"/>
      <c r="Z284" s="63"/>
      <c r="AA284" s="9"/>
      <c r="AC284" s="9"/>
      <c r="AD284" s="9"/>
      <c r="AE284" s="9"/>
      <c r="AF284" s="9"/>
      <c r="AG284" s="9"/>
      <c r="AH284" s="9"/>
      <c r="AI284" s="9"/>
      <c r="AJ284" s="9"/>
    </row>
    <row r="285" spans="1:36">
      <c r="A285" s="7"/>
      <c r="B285" s="9"/>
      <c r="C285" s="7"/>
      <c r="D285" s="7"/>
      <c r="E285" s="9"/>
      <c r="F285" s="9"/>
      <c r="G285" s="9"/>
      <c r="H285" s="9"/>
      <c r="I285" s="9"/>
      <c r="J285" s="9"/>
      <c r="K285" s="9"/>
      <c r="L285" s="9"/>
      <c r="M285" s="9"/>
      <c r="N285" s="7"/>
      <c r="O285" s="9"/>
      <c r="P285" s="7"/>
      <c r="Q285" s="57"/>
      <c r="R285" s="9"/>
      <c r="S285" s="9"/>
      <c r="T285" s="9"/>
      <c r="U285" s="9"/>
      <c r="V285" s="9"/>
      <c r="W285" s="9"/>
      <c r="X285" s="9"/>
      <c r="Y285" s="63"/>
      <c r="Z285" s="63"/>
      <c r="AA285" s="9"/>
      <c r="AC285" s="9"/>
      <c r="AD285" s="9"/>
      <c r="AE285" s="9"/>
      <c r="AF285" s="9"/>
      <c r="AG285" s="9"/>
      <c r="AH285" s="9"/>
      <c r="AI285" s="9"/>
      <c r="AJ285" s="9"/>
    </row>
    <row r="286" spans="1:36">
      <c r="A286" s="7"/>
      <c r="B286" s="9"/>
      <c r="C286" s="7"/>
      <c r="D286" s="7"/>
      <c r="E286" s="9"/>
      <c r="F286" s="9"/>
      <c r="G286" s="9"/>
      <c r="H286" s="9"/>
      <c r="I286" s="9"/>
      <c r="J286" s="9"/>
      <c r="K286" s="9"/>
      <c r="L286" s="9"/>
      <c r="M286" s="9"/>
      <c r="N286" s="7"/>
      <c r="O286" s="9"/>
      <c r="P286" s="7"/>
      <c r="Q286" s="57"/>
      <c r="R286" s="9"/>
      <c r="S286" s="9"/>
      <c r="T286" s="9"/>
      <c r="U286" s="9"/>
      <c r="V286" s="9"/>
      <c r="W286" s="9"/>
      <c r="X286" s="9"/>
      <c r="Y286" s="63"/>
      <c r="Z286" s="63"/>
      <c r="AA286" s="9"/>
      <c r="AC286" s="9"/>
      <c r="AD286" s="9"/>
      <c r="AE286" s="9"/>
      <c r="AF286" s="9"/>
      <c r="AG286" s="9"/>
      <c r="AH286" s="9"/>
      <c r="AI286" s="9"/>
      <c r="AJ286" s="9"/>
    </row>
    <row r="287" spans="1:36">
      <c r="A287" s="7"/>
      <c r="B287" s="9"/>
      <c r="C287" s="7"/>
      <c r="D287" s="7"/>
      <c r="E287" s="9"/>
      <c r="F287" s="9"/>
      <c r="G287" s="9"/>
      <c r="H287" s="9"/>
      <c r="I287" s="9"/>
      <c r="J287" s="9"/>
      <c r="K287" s="9"/>
      <c r="L287" s="9"/>
      <c r="M287" s="9"/>
      <c r="N287" s="7"/>
      <c r="O287" s="9"/>
      <c r="P287" s="7"/>
      <c r="Q287" s="57"/>
      <c r="R287" s="9"/>
      <c r="S287" s="9"/>
      <c r="T287" s="9"/>
      <c r="U287" s="9"/>
      <c r="V287" s="9"/>
      <c r="W287" s="9"/>
      <c r="X287" s="9"/>
      <c r="Y287" s="63"/>
      <c r="Z287" s="63"/>
      <c r="AA287" s="9"/>
      <c r="AC287" s="9"/>
      <c r="AD287" s="9"/>
      <c r="AE287" s="9"/>
      <c r="AF287" s="9"/>
      <c r="AG287" s="9"/>
      <c r="AH287" s="9"/>
      <c r="AI287" s="9"/>
      <c r="AJ287" s="9"/>
    </row>
    <row r="288" spans="1:36">
      <c r="A288" s="7"/>
      <c r="B288" s="9"/>
      <c r="C288" s="7"/>
      <c r="D288" s="7"/>
      <c r="E288" s="9"/>
      <c r="F288" s="9"/>
      <c r="G288" s="9"/>
      <c r="H288" s="9"/>
      <c r="I288" s="9"/>
      <c r="J288" s="9"/>
      <c r="K288" s="9"/>
      <c r="L288" s="9"/>
      <c r="M288" s="9"/>
      <c r="N288" s="7"/>
      <c r="O288" s="9"/>
      <c r="P288" s="7"/>
      <c r="Q288" s="57"/>
      <c r="R288" s="9"/>
      <c r="S288" s="9"/>
      <c r="T288" s="9"/>
      <c r="U288" s="9"/>
      <c r="V288" s="9"/>
      <c r="W288" s="9"/>
      <c r="X288" s="9"/>
      <c r="Y288" s="63"/>
      <c r="Z288" s="63"/>
      <c r="AA288" s="9"/>
      <c r="AC288" s="9"/>
      <c r="AD288" s="9"/>
      <c r="AE288" s="9"/>
      <c r="AF288" s="9"/>
      <c r="AG288" s="9"/>
      <c r="AH288" s="9"/>
      <c r="AI288" s="9"/>
      <c r="AJ288" s="9"/>
    </row>
    <row r="289" spans="1:36">
      <c r="A289" s="7"/>
      <c r="B289" s="9"/>
      <c r="C289" s="7"/>
      <c r="D289" s="7"/>
      <c r="E289" s="9"/>
      <c r="F289" s="9"/>
      <c r="G289" s="9"/>
      <c r="H289" s="9"/>
      <c r="I289" s="9"/>
      <c r="J289" s="9"/>
      <c r="K289" s="9"/>
      <c r="L289" s="9"/>
      <c r="M289" s="9"/>
      <c r="N289" s="7"/>
      <c r="O289" s="9"/>
      <c r="P289" s="7"/>
      <c r="Q289" s="57"/>
      <c r="R289" s="9"/>
      <c r="S289" s="9"/>
      <c r="T289" s="9"/>
      <c r="U289" s="9"/>
      <c r="V289" s="9"/>
      <c r="W289" s="9"/>
      <c r="X289" s="9"/>
      <c r="Y289" s="63"/>
      <c r="Z289" s="63"/>
      <c r="AA289" s="9"/>
      <c r="AC289" s="9"/>
      <c r="AD289" s="9"/>
      <c r="AE289" s="9"/>
      <c r="AF289" s="9"/>
      <c r="AG289" s="9"/>
      <c r="AH289" s="9"/>
      <c r="AI289" s="9"/>
      <c r="AJ289" s="9"/>
    </row>
    <row r="290" spans="1:36">
      <c r="A290" s="7"/>
      <c r="B290" s="9"/>
      <c r="C290" s="7"/>
      <c r="D290" s="7"/>
      <c r="E290" s="9"/>
      <c r="F290" s="9"/>
      <c r="G290" s="9"/>
      <c r="H290" s="9"/>
      <c r="I290" s="9"/>
      <c r="J290" s="9"/>
      <c r="K290" s="9"/>
      <c r="L290" s="9"/>
      <c r="M290" s="9"/>
      <c r="N290" s="7"/>
      <c r="O290" s="9"/>
      <c r="P290" s="7"/>
      <c r="Q290" s="57"/>
      <c r="R290" s="9"/>
      <c r="S290" s="9"/>
      <c r="T290" s="9"/>
      <c r="U290" s="9"/>
      <c r="V290" s="9"/>
      <c r="W290" s="9"/>
      <c r="X290" s="9"/>
      <c r="Y290" s="63"/>
      <c r="Z290" s="63"/>
      <c r="AA290" s="9"/>
      <c r="AC290" s="9"/>
      <c r="AD290" s="9"/>
      <c r="AE290" s="9"/>
      <c r="AF290" s="9"/>
      <c r="AG290" s="9"/>
      <c r="AH290" s="9"/>
      <c r="AI290" s="9"/>
      <c r="AJ290" s="9"/>
    </row>
    <row r="291" spans="1:36">
      <c r="A291" s="7"/>
      <c r="B291" s="9"/>
      <c r="C291" s="7"/>
      <c r="D291" s="7"/>
      <c r="E291" s="9"/>
      <c r="F291" s="9"/>
      <c r="G291" s="9"/>
      <c r="H291" s="9"/>
      <c r="I291" s="9"/>
      <c r="J291" s="9"/>
      <c r="K291" s="9"/>
      <c r="L291" s="9"/>
      <c r="M291" s="9"/>
      <c r="N291" s="7"/>
      <c r="O291" s="9"/>
      <c r="P291" s="7"/>
      <c r="Q291" s="57"/>
      <c r="R291" s="9"/>
      <c r="S291" s="9"/>
      <c r="T291" s="9"/>
      <c r="U291" s="9"/>
      <c r="V291" s="9"/>
      <c r="W291" s="9"/>
      <c r="X291" s="9"/>
      <c r="Y291" s="63"/>
      <c r="Z291" s="63"/>
      <c r="AA291" s="9"/>
      <c r="AC291" s="9"/>
      <c r="AD291" s="9"/>
      <c r="AE291" s="9"/>
      <c r="AF291" s="9"/>
      <c r="AG291" s="9"/>
      <c r="AH291" s="9"/>
      <c r="AI291" s="9"/>
      <c r="AJ291" s="9"/>
    </row>
    <row r="292" spans="1:36">
      <c r="A292" s="7"/>
      <c r="B292" s="9"/>
      <c r="C292" s="7"/>
      <c r="D292" s="7"/>
      <c r="E292" s="9"/>
      <c r="F292" s="9"/>
      <c r="G292" s="9"/>
      <c r="H292" s="9"/>
      <c r="I292" s="9"/>
      <c r="J292" s="9"/>
      <c r="K292" s="9"/>
      <c r="L292" s="9"/>
      <c r="M292" s="9"/>
      <c r="N292" s="7"/>
      <c r="O292" s="9"/>
      <c r="P292" s="7"/>
      <c r="Q292" s="57"/>
      <c r="R292" s="9"/>
      <c r="S292" s="9"/>
      <c r="T292" s="9"/>
      <c r="U292" s="9"/>
      <c r="V292" s="9"/>
      <c r="W292" s="9"/>
      <c r="X292" s="9"/>
      <c r="Y292" s="63"/>
      <c r="Z292" s="63"/>
      <c r="AA292" s="9"/>
      <c r="AC292" s="9"/>
      <c r="AD292" s="9"/>
      <c r="AE292" s="9"/>
      <c r="AF292" s="9"/>
      <c r="AG292" s="9"/>
      <c r="AH292" s="9"/>
      <c r="AI292" s="9"/>
      <c r="AJ292" s="9"/>
    </row>
    <row r="293" spans="1:36">
      <c r="A293" s="7"/>
      <c r="B293" s="9"/>
      <c r="C293" s="7"/>
      <c r="D293" s="7"/>
      <c r="E293" s="9"/>
      <c r="F293" s="9"/>
      <c r="G293" s="9"/>
      <c r="H293" s="9"/>
      <c r="I293" s="9"/>
      <c r="J293" s="9"/>
      <c r="K293" s="9"/>
      <c r="L293" s="9"/>
      <c r="M293" s="9"/>
      <c r="N293" s="7"/>
      <c r="O293" s="9"/>
      <c r="P293" s="7"/>
      <c r="Q293" s="57"/>
      <c r="R293" s="9"/>
      <c r="S293" s="9"/>
      <c r="T293" s="9"/>
      <c r="U293" s="9"/>
      <c r="V293" s="9"/>
      <c r="W293" s="9"/>
      <c r="X293" s="9"/>
      <c r="Y293" s="63"/>
      <c r="Z293" s="63"/>
      <c r="AA293" s="9"/>
      <c r="AC293" s="9"/>
      <c r="AD293" s="9"/>
      <c r="AE293" s="9"/>
      <c r="AF293" s="9"/>
      <c r="AG293" s="9"/>
      <c r="AH293" s="9"/>
      <c r="AI293" s="9"/>
      <c r="AJ293" s="9"/>
    </row>
    <row r="294" spans="1:36">
      <c r="A294" s="7"/>
      <c r="B294" s="9"/>
      <c r="C294" s="7"/>
      <c r="D294" s="7"/>
      <c r="E294" s="9"/>
      <c r="F294" s="9"/>
      <c r="G294" s="9"/>
      <c r="H294" s="9"/>
      <c r="I294" s="9"/>
      <c r="J294" s="9"/>
      <c r="K294" s="9"/>
      <c r="L294" s="9"/>
      <c r="M294" s="9"/>
      <c r="N294" s="7"/>
      <c r="O294" s="9"/>
      <c r="P294" s="7"/>
      <c r="Q294" s="57"/>
      <c r="R294" s="9"/>
      <c r="S294" s="9"/>
      <c r="T294" s="9"/>
      <c r="U294" s="9"/>
      <c r="V294" s="9"/>
      <c r="W294" s="9"/>
      <c r="X294" s="9"/>
      <c r="Y294" s="63"/>
      <c r="Z294" s="63"/>
      <c r="AA294" s="9"/>
      <c r="AC294" s="9"/>
      <c r="AD294" s="9"/>
      <c r="AE294" s="9"/>
      <c r="AF294" s="9"/>
      <c r="AG294" s="9"/>
      <c r="AH294" s="9"/>
      <c r="AI294" s="9"/>
      <c r="AJ294" s="9"/>
    </row>
    <row r="295" spans="1:36">
      <c r="A295" s="7"/>
      <c r="B295" s="9"/>
      <c r="C295" s="7"/>
      <c r="D295" s="7"/>
      <c r="E295" s="9"/>
      <c r="F295" s="9"/>
      <c r="G295" s="9"/>
      <c r="H295" s="9"/>
      <c r="I295" s="9"/>
      <c r="J295" s="9"/>
      <c r="K295" s="9"/>
      <c r="L295" s="9"/>
      <c r="M295" s="9"/>
      <c r="N295" s="7"/>
      <c r="O295" s="9"/>
      <c r="P295" s="7"/>
      <c r="Q295" s="57"/>
      <c r="R295" s="9"/>
      <c r="S295" s="9"/>
      <c r="T295" s="9"/>
      <c r="U295" s="9"/>
      <c r="V295" s="9"/>
      <c r="W295" s="9"/>
      <c r="X295" s="9"/>
      <c r="Y295" s="63"/>
      <c r="Z295" s="63"/>
      <c r="AA295" s="9"/>
      <c r="AC295" s="9"/>
      <c r="AD295" s="9"/>
      <c r="AE295" s="9"/>
      <c r="AF295" s="9"/>
      <c r="AG295" s="9"/>
      <c r="AH295" s="9"/>
      <c r="AI295" s="9"/>
      <c r="AJ295" s="9"/>
    </row>
    <row r="296" spans="1:36">
      <c r="A296" s="7"/>
      <c r="B296" s="9"/>
      <c r="C296" s="7"/>
      <c r="D296" s="7"/>
      <c r="E296" s="9"/>
      <c r="F296" s="9"/>
      <c r="G296" s="9"/>
      <c r="H296" s="9"/>
      <c r="I296" s="9"/>
      <c r="J296" s="9"/>
      <c r="K296" s="9"/>
      <c r="L296" s="9"/>
      <c r="M296" s="9"/>
      <c r="N296" s="7"/>
      <c r="O296" s="9"/>
      <c r="P296" s="7"/>
      <c r="Q296" s="57"/>
      <c r="R296" s="9"/>
      <c r="S296" s="9"/>
      <c r="T296" s="9"/>
      <c r="U296" s="9"/>
      <c r="V296" s="9"/>
      <c r="W296" s="9"/>
      <c r="X296" s="9"/>
      <c r="Y296" s="63"/>
      <c r="Z296" s="63"/>
      <c r="AA296" s="9"/>
      <c r="AC296" s="9"/>
      <c r="AD296" s="9"/>
      <c r="AE296" s="9"/>
      <c r="AF296" s="9"/>
      <c r="AG296" s="9"/>
      <c r="AH296" s="9"/>
      <c r="AI296" s="9"/>
      <c r="AJ296" s="9"/>
    </row>
    <row r="297" spans="1:36">
      <c r="A297" s="7"/>
      <c r="B297" s="9"/>
      <c r="C297" s="7"/>
      <c r="D297" s="7"/>
      <c r="E297" s="9"/>
      <c r="F297" s="9"/>
      <c r="G297" s="9"/>
      <c r="H297" s="9"/>
      <c r="I297" s="9"/>
      <c r="J297" s="9"/>
      <c r="K297" s="9"/>
      <c r="L297" s="9"/>
      <c r="M297" s="9"/>
      <c r="N297" s="7"/>
      <c r="O297" s="9"/>
      <c r="P297" s="7"/>
      <c r="Q297" s="57"/>
      <c r="R297" s="9"/>
      <c r="S297" s="9"/>
      <c r="T297" s="9"/>
      <c r="U297" s="9"/>
      <c r="V297" s="9"/>
      <c r="W297" s="9"/>
      <c r="X297" s="9"/>
      <c r="Y297" s="63"/>
      <c r="Z297" s="63"/>
      <c r="AA297" s="9"/>
      <c r="AC297" s="9"/>
      <c r="AD297" s="9"/>
      <c r="AE297" s="9"/>
      <c r="AF297" s="9"/>
      <c r="AG297" s="9"/>
      <c r="AH297" s="9"/>
      <c r="AI297" s="9"/>
      <c r="AJ297" s="9"/>
    </row>
    <row r="298" spans="1:36">
      <c r="A298" s="7"/>
      <c r="B298" s="9"/>
      <c r="C298" s="7"/>
      <c r="D298" s="7"/>
      <c r="E298" s="9"/>
      <c r="F298" s="9"/>
      <c r="G298" s="9"/>
      <c r="H298" s="9"/>
      <c r="I298" s="9"/>
      <c r="J298" s="9"/>
      <c r="K298" s="9"/>
      <c r="L298" s="9"/>
      <c r="M298" s="9"/>
      <c r="N298" s="7"/>
      <c r="O298" s="9"/>
      <c r="P298" s="7"/>
      <c r="Q298" s="57"/>
      <c r="R298" s="9"/>
      <c r="S298" s="9"/>
      <c r="T298" s="9"/>
      <c r="U298" s="9"/>
      <c r="V298" s="9"/>
      <c r="W298" s="9"/>
      <c r="X298" s="9"/>
      <c r="Y298" s="63"/>
      <c r="Z298" s="63"/>
      <c r="AA298" s="9"/>
      <c r="AC298" s="9"/>
      <c r="AD298" s="9"/>
      <c r="AE298" s="9"/>
      <c r="AF298" s="9"/>
      <c r="AG298" s="9"/>
      <c r="AH298" s="9"/>
      <c r="AI298" s="9"/>
      <c r="AJ298" s="9"/>
    </row>
    <row r="299" spans="1:36">
      <c r="A299" s="7"/>
      <c r="B299" s="9"/>
      <c r="C299" s="7"/>
      <c r="D299" s="7"/>
      <c r="E299" s="9"/>
      <c r="F299" s="9"/>
      <c r="G299" s="9"/>
      <c r="H299" s="9"/>
      <c r="I299" s="9"/>
      <c r="J299" s="9"/>
      <c r="K299" s="9"/>
      <c r="L299" s="9"/>
      <c r="M299" s="9"/>
      <c r="N299" s="7"/>
      <c r="O299" s="9"/>
      <c r="P299" s="7"/>
      <c r="Q299" s="57"/>
      <c r="R299" s="9"/>
      <c r="S299" s="9"/>
      <c r="T299" s="9"/>
      <c r="U299" s="9"/>
      <c r="V299" s="9"/>
      <c r="W299" s="9"/>
      <c r="X299" s="9"/>
      <c r="Y299" s="63"/>
      <c r="Z299" s="63"/>
      <c r="AA299" s="9"/>
      <c r="AC299" s="9"/>
      <c r="AD299" s="9"/>
      <c r="AE299" s="9"/>
      <c r="AF299" s="9"/>
      <c r="AG299" s="9"/>
      <c r="AH299" s="9"/>
      <c r="AI299" s="9"/>
      <c r="AJ299" s="9"/>
    </row>
    <row r="300" spans="1:36">
      <c r="A300" s="7"/>
      <c r="B300" s="9"/>
      <c r="C300" s="7"/>
      <c r="D300" s="7"/>
      <c r="E300" s="9"/>
      <c r="F300" s="9"/>
      <c r="G300" s="9"/>
      <c r="H300" s="9"/>
      <c r="I300" s="9"/>
      <c r="J300" s="9"/>
      <c r="K300" s="9"/>
      <c r="L300" s="9"/>
      <c r="M300" s="9"/>
      <c r="N300" s="7"/>
      <c r="O300" s="9"/>
      <c r="P300" s="7"/>
      <c r="Q300" s="57"/>
      <c r="R300" s="9"/>
      <c r="S300" s="9"/>
      <c r="T300" s="9"/>
      <c r="U300" s="9"/>
      <c r="V300" s="9"/>
      <c r="W300" s="9"/>
      <c r="X300" s="9"/>
      <c r="Y300" s="63"/>
      <c r="Z300" s="63"/>
      <c r="AA300" s="9"/>
      <c r="AC300" s="9"/>
      <c r="AD300" s="9"/>
      <c r="AE300" s="9"/>
      <c r="AF300" s="9"/>
      <c r="AG300" s="9"/>
      <c r="AH300" s="9"/>
      <c r="AI300" s="9"/>
      <c r="AJ300" s="9"/>
    </row>
    <row r="301" spans="1:36">
      <c r="A301" s="7"/>
      <c r="B301" s="9"/>
      <c r="C301" s="7"/>
      <c r="D301" s="7"/>
      <c r="E301" s="9"/>
      <c r="F301" s="9"/>
      <c r="G301" s="9"/>
      <c r="H301" s="9"/>
      <c r="I301" s="9"/>
      <c r="J301" s="9"/>
      <c r="K301" s="9"/>
      <c r="L301" s="9"/>
      <c r="M301" s="9"/>
      <c r="N301" s="7"/>
      <c r="O301" s="9"/>
      <c r="P301" s="7"/>
      <c r="Q301" s="57"/>
      <c r="R301" s="9"/>
      <c r="S301" s="9"/>
      <c r="T301" s="9"/>
      <c r="U301" s="9"/>
      <c r="V301" s="9"/>
      <c r="W301" s="9"/>
      <c r="X301" s="9"/>
      <c r="Y301" s="63"/>
      <c r="Z301" s="63"/>
      <c r="AA301" s="9"/>
      <c r="AC301" s="9"/>
      <c r="AD301" s="9"/>
      <c r="AE301" s="9"/>
      <c r="AF301" s="9"/>
      <c r="AG301" s="9"/>
      <c r="AH301" s="9"/>
      <c r="AI301" s="9"/>
      <c r="AJ301" s="9"/>
    </row>
    <row r="302" spans="1:36">
      <c r="A302" s="7"/>
      <c r="B302" s="9"/>
      <c r="C302" s="7"/>
      <c r="D302" s="7"/>
      <c r="E302" s="9"/>
      <c r="F302" s="9"/>
      <c r="G302" s="9"/>
      <c r="H302" s="9"/>
      <c r="I302" s="9"/>
      <c r="J302" s="9"/>
      <c r="K302" s="9"/>
      <c r="L302" s="9"/>
      <c r="M302" s="9"/>
      <c r="N302" s="7"/>
      <c r="O302" s="9"/>
      <c r="P302" s="7"/>
      <c r="Q302" s="57"/>
      <c r="R302" s="9"/>
      <c r="S302" s="9"/>
      <c r="T302" s="9"/>
      <c r="U302" s="9"/>
      <c r="V302" s="9"/>
      <c r="W302" s="9"/>
      <c r="X302" s="9"/>
      <c r="Y302" s="63"/>
      <c r="Z302" s="63"/>
      <c r="AA302" s="9"/>
      <c r="AC302" s="9"/>
      <c r="AD302" s="9"/>
      <c r="AE302" s="9"/>
      <c r="AF302" s="9"/>
      <c r="AG302" s="9"/>
      <c r="AH302" s="9"/>
      <c r="AI302" s="9"/>
      <c r="AJ302" s="9"/>
    </row>
    <row r="303" spans="1:36">
      <c r="A303" s="7"/>
      <c r="B303" s="9"/>
      <c r="C303" s="7"/>
      <c r="D303" s="7"/>
      <c r="E303" s="9"/>
      <c r="F303" s="9"/>
      <c r="G303" s="9"/>
      <c r="H303" s="9"/>
      <c r="I303" s="9"/>
      <c r="J303" s="9"/>
      <c r="K303" s="9"/>
      <c r="L303" s="9"/>
      <c r="M303" s="9"/>
      <c r="N303" s="7"/>
      <c r="O303" s="9"/>
      <c r="P303" s="7"/>
      <c r="Q303" s="57"/>
      <c r="R303" s="9"/>
      <c r="S303" s="9"/>
      <c r="T303" s="9"/>
      <c r="U303" s="9"/>
      <c r="V303" s="9"/>
      <c r="W303" s="9"/>
      <c r="X303" s="9"/>
      <c r="Y303" s="63"/>
      <c r="Z303" s="63"/>
      <c r="AA303" s="9"/>
      <c r="AC303" s="9"/>
      <c r="AD303" s="9"/>
      <c r="AE303" s="9"/>
      <c r="AF303" s="9"/>
      <c r="AG303" s="9"/>
      <c r="AH303" s="9"/>
      <c r="AI303" s="9"/>
      <c r="AJ303" s="9"/>
    </row>
    <row r="304" spans="1:36">
      <c r="A304" s="7"/>
      <c r="B304" s="9"/>
      <c r="C304" s="7"/>
      <c r="D304" s="7"/>
      <c r="E304" s="9"/>
      <c r="F304" s="9"/>
      <c r="G304" s="9"/>
      <c r="H304" s="9"/>
      <c r="I304" s="9"/>
      <c r="J304" s="9"/>
      <c r="K304" s="9"/>
      <c r="L304" s="9"/>
      <c r="M304" s="9"/>
      <c r="N304" s="7"/>
      <c r="O304" s="9"/>
      <c r="P304" s="7"/>
      <c r="Q304" s="57"/>
      <c r="R304" s="9"/>
      <c r="S304" s="9"/>
      <c r="T304" s="9"/>
      <c r="U304" s="9"/>
      <c r="V304" s="9"/>
      <c r="W304" s="9"/>
      <c r="X304" s="9"/>
      <c r="Y304" s="63"/>
      <c r="Z304" s="63"/>
      <c r="AA304" s="9"/>
      <c r="AC304" s="9"/>
      <c r="AD304" s="9"/>
      <c r="AE304" s="9"/>
      <c r="AF304" s="9"/>
      <c r="AG304" s="9"/>
      <c r="AH304" s="9"/>
      <c r="AI304" s="9"/>
      <c r="AJ304" s="9"/>
    </row>
    <row r="305" spans="1:36">
      <c r="A305" s="7"/>
      <c r="B305" s="9"/>
      <c r="C305" s="7"/>
      <c r="D305" s="7"/>
      <c r="E305" s="9"/>
      <c r="F305" s="9"/>
      <c r="G305" s="9"/>
      <c r="H305" s="9"/>
      <c r="I305" s="9"/>
      <c r="J305" s="9"/>
      <c r="K305" s="9"/>
      <c r="L305" s="9"/>
      <c r="M305" s="9"/>
      <c r="N305" s="7"/>
      <c r="O305" s="9"/>
      <c r="P305" s="7"/>
      <c r="Q305" s="57"/>
      <c r="R305" s="9"/>
      <c r="S305" s="9"/>
      <c r="T305" s="9"/>
      <c r="U305" s="9"/>
      <c r="V305" s="9"/>
      <c r="W305" s="9"/>
      <c r="X305" s="9"/>
      <c r="Y305" s="63"/>
      <c r="Z305" s="63"/>
      <c r="AA305" s="9"/>
      <c r="AC305" s="9"/>
      <c r="AD305" s="9"/>
      <c r="AE305" s="9"/>
      <c r="AF305" s="9"/>
      <c r="AG305" s="9"/>
      <c r="AH305" s="9"/>
      <c r="AI305" s="9"/>
      <c r="AJ305" s="9"/>
    </row>
    <row r="306" spans="1:36">
      <c r="A306" s="7"/>
      <c r="B306" s="9"/>
      <c r="C306" s="7"/>
      <c r="D306" s="7"/>
      <c r="E306" s="9"/>
      <c r="F306" s="9"/>
      <c r="G306" s="9"/>
      <c r="H306" s="9"/>
      <c r="I306" s="9"/>
      <c r="J306" s="9"/>
      <c r="K306" s="9"/>
      <c r="L306" s="9"/>
      <c r="M306" s="9"/>
      <c r="N306" s="7"/>
      <c r="O306" s="9"/>
      <c r="P306" s="7"/>
      <c r="Q306" s="57"/>
      <c r="R306" s="9"/>
      <c r="S306" s="9"/>
      <c r="T306" s="9"/>
      <c r="U306" s="9"/>
      <c r="V306" s="9"/>
      <c r="W306" s="9"/>
      <c r="X306" s="9"/>
      <c r="Y306" s="63"/>
      <c r="Z306" s="63"/>
      <c r="AA306" s="9"/>
      <c r="AC306" s="9"/>
      <c r="AD306" s="9"/>
      <c r="AE306" s="9"/>
      <c r="AF306" s="9"/>
      <c r="AG306" s="9"/>
      <c r="AH306" s="9"/>
      <c r="AI306" s="9"/>
      <c r="AJ306" s="9"/>
    </row>
    <row r="307" spans="1:36">
      <c r="A307" s="7"/>
      <c r="B307" s="9"/>
      <c r="C307" s="7"/>
      <c r="D307" s="7"/>
      <c r="E307" s="9"/>
      <c r="F307" s="9"/>
      <c r="G307" s="9"/>
      <c r="H307" s="9"/>
      <c r="I307" s="9"/>
      <c r="J307" s="9"/>
      <c r="K307" s="9"/>
      <c r="L307" s="9"/>
      <c r="M307" s="9"/>
      <c r="N307" s="7"/>
      <c r="O307" s="9"/>
      <c r="P307" s="7"/>
      <c r="Q307" s="57"/>
      <c r="R307" s="9"/>
      <c r="S307" s="9"/>
      <c r="T307" s="9"/>
      <c r="U307" s="9"/>
      <c r="V307" s="9"/>
      <c r="W307" s="9"/>
      <c r="X307" s="9"/>
      <c r="Y307" s="63"/>
      <c r="Z307" s="63"/>
      <c r="AA307" s="9"/>
      <c r="AC307" s="9"/>
      <c r="AD307" s="9"/>
      <c r="AE307" s="9"/>
      <c r="AF307" s="9"/>
      <c r="AG307" s="9"/>
      <c r="AH307" s="9"/>
      <c r="AI307" s="9"/>
      <c r="AJ307" s="9"/>
    </row>
    <row r="308" spans="1:36">
      <c r="A308" s="7"/>
      <c r="B308" s="9"/>
      <c r="C308" s="7"/>
      <c r="D308" s="7"/>
      <c r="E308" s="9"/>
      <c r="F308" s="9"/>
      <c r="G308" s="9"/>
      <c r="H308" s="9"/>
      <c r="I308" s="9"/>
      <c r="J308" s="9"/>
      <c r="K308" s="9"/>
      <c r="L308" s="9"/>
      <c r="M308" s="9"/>
      <c r="N308" s="7"/>
      <c r="O308" s="9"/>
      <c r="P308" s="7"/>
      <c r="Q308" s="57"/>
      <c r="R308" s="9"/>
      <c r="S308" s="9"/>
      <c r="T308" s="9"/>
      <c r="U308" s="9"/>
      <c r="V308" s="9"/>
      <c r="W308" s="9"/>
      <c r="X308" s="9"/>
      <c r="Y308" s="63"/>
      <c r="Z308" s="63"/>
      <c r="AA308" s="9"/>
      <c r="AC308" s="9"/>
      <c r="AD308" s="9"/>
      <c r="AE308" s="9"/>
      <c r="AF308" s="9"/>
      <c r="AG308" s="9"/>
      <c r="AH308" s="9"/>
      <c r="AI308" s="9"/>
      <c r="AJ308" s="9"/>
    </row>
    <row r="309" spans="1:36">
      <c r="A309" s="7"/>
      <c r="B309" s="9"/>
      <c r="C309" s="7"/>
      <c r="D309" s="7"/>
      <c r="E309" s="9"/>
      <c r="F309" s="9"/>
      <c r="G309" s="9"/>
      <c r="H309" s="9"/>
      <c r="I309" s="9"/>
      <c r="J309" s="9"/>
      <c r="K309" s="9"/>
      <c r="L309" s="9"/>
      <c r="M309" s="9"/>
      <c r="N309" s="7"/>
      <c r="O309" s="9"/>
      <c r="P309" s="7"/>
      <c r="Q309" s="57"/>
      <c r="R309" s="9"/>
      <c r="S309" s="9"/>
      <c r="T309" s="9"/>
      <c r="U309" s="9"/>
      <c r="V309" s="9"/>
      <c r="W309" s="9"/>
      <c r="X309" s="9"/>
      <c r="Y309" s="63"/>
      <c r="Z309" s="63"/>
      <c r="AA309" s="9"/>
      <c r="AC309" s="9"/>
      <c r="AD309" s="9"/>
      <c r="AE309" s="9"/>
      <c r="AF309" s="9"/>
      <c r="AG309" s="9"/>
      <c r="AH309" s="9"/>
      <c r="AI309" s="9"/>
      <c r="AJ309" s="9"/>
    </row>
    <row r="310" spans="1:36">
      <c r="A310" s="7"/>
      <c r="B310" s="9"/>
      <c r="C310" s="7"/>
      <c r="D310" s="7"/>
      <c r="E310" s="9"/>
      <c r="F310" s="9"/>
      <c r="G310" s="9"/>
      <c r="H310" s="9"/>
      <c r="I310" s="9"/>
      <c r="J310" s="9"/>
      <c r="K310" s="9"/>
      <c r="L310" s="9"/>
      <c r="M310" s="9"/>
      <c r="N310" s="7"/>
      <c r="O310" s="9"/>
      <c r="P310" s="7"/>
      <c r="Q310" s="57"/>
      <c r="R310" s="9"/>
      <c r="S310" s="9"/>
      <c r="T310" s="9"/>
      <c r="U310" s="9"/>
      <c r="V310" s="9"/>
      <c r="W310" s="9"/>
      <c r="X310" s="9"/>
      <c r="Y310" s="63"/>
      <c r="Z310" s="63"/>
      <c r="AA310" s="9"/>
      <c r="AC310" s="9"/>
      <c r="AD310" s="9"/>
      <c r="AE310" s="9"/>
      <c r="AF310" s="9"/>
      <c r="AG310" s="9"/>
      <c r="AH310" s="9"/>
      <c r="AI310" s="9"/>
      <c r="AJ310" s="9"/>
    </row>
    <row r="311" spans="1:36">
      <c r="A311" s="7"/>
      <c r="B311" s="9"/>
      <c r="C311" s="7"/>
      <c r="D311" s="7"/>
      <c r="E311" s="9"/>
      <c r="F311" s="9"/>
      <c r="G311" s="9"/>
      <c r="H311" s="9"/>
      <c r="I311" s="9"/>
      <c r="J311" s="9"/>
      <c r="K311" s="9"/>
      <c r="L311" s="9"/>
      <c r="M311" s="9"/>
      <c r="N311" s="7"/>
      <c r="O311" s="9"/>
      <c r="P311" s="7"/>
      <c r="Q311" s="57"/>
      <c r="R311" s="9"/>
      <c r="S311" s="9"/>
      <c r="T311" s="9"/>
      <c r="U311" s="9"/>
      <c r="V311" s="9"/>
      <c r="W311" s="9"/>
      <c r="X311" s="9"/>
      <c r="Y311" s="63"/>
      <c r="Z311" s="63"/>
      <c r="AA311" s="9"/>
      <c r="AC311" s="9"/>
      <c r="AD311" s="9"/>
      <c r="AE311" s="9"/>
      <c r="AF311" s="9"/>
      <c r="AG311" s="9"/>
      <c r="AH311" s="9"/>
      <c r="AI311" s="9"/>
      <c r="AJ311" s="9"/>
    </row>
    <row r="312" spans="1:36">
      <c r="A312" s="7"/>
      <c r="B312" s="9"/>
      <c r="C312" s="7"/>
      <c r="D312" s="7"/>
      <c r="E312" s="9"/>
      <c r="F312" s="9"/>
      <c r="G312" s="9"/>
      <c r="H312" s="9"/>
      <c r="I312" s="9"/>
      <c r="J312" s="9"/>
      <c r="K312" s="9"/>
      <c r="L312" s="9"/>
      <c r="M312" s="9"/>
      <c r="N312" s="7"/>
      <c r="O312" s="9"/>
      <c r="P312" s="7"/>
      <c r="Q312" s="57"/>
      <c r="R312" s="9"/>
      <c r="S312" s="9"/>
      <c r="T312" s="9"/>
      <c r="U312" s="9"/>
      <c r="V312" s="9"/>
      <c r="W312" s="9"/>
      <c r="X312" s="9"/>
      <c r="Y312" s="63"/>
      <c r="Z312" s="63"/>
      <c r="AA312" s="9"/>
      <c r="AC312" s="9"/>
      <c r="AD312" s="9"/>
      <c r="AE312" s="9"/>
      <c r="AF312" s="9"/>
      <c r="AG312" s="9"/>
      <c r="AH312" s="9"/>
      <c r="AI312" s="9"/>
      <c r="AJ312" s="9"/>
    </row>
    <row r="313" spans="1:36">
      <c r="A313" s="7"/>
      <c r="B313" s="9"/>
      <c r="C313" s="7"/>
      <c r="D313" s="7"/>
      <c r="E313" s="9"/>
      <c r="F313" s="9"/>
      <c r="G313" s="9"/>
      <c r="H313" s="9"/>
      <c r="I313" s="9"/>
      <c r="J313" s="9"/>
      <c r="K313" s="9"/>
      <c r="L313" s="9"/>
      <c r="M313" s="9"/>
      <c r="N313" s="7"/>
      <c r="O313" s="9"/>
      <c r="P313" s="7"/>
      <c r="Q313" s="57"/>
      <c r="R313" s="9"/>
      <c r="S313" s="9"/>
      <c r="T313" s="9"/>
      <c r="U313" s="9"/>
      <c r="V313" s="9"/>
      <c r="W313" s="9"/>
      <c r="X313" s="9"/>
      <c r="Y313" s="63"/>
      <c r="Z313" s="63"/>
      <c r="AA313" s="9"/>
      <c r="AC313" s="9"/>
      <c r="AD313" s="9"/>
      <c r="AE313" s="9"/>
      <c r="AF313" s="9"/>
      <c r="AG313" s="9"/>
      <c r="AH313" s="9"/>
      <c r="AI313" s="9"/>
      <c r="AJ313" s="9"/>
    </row>
    <row r="314" spans="1:36">
      <c r="A314" s="7"/>
      <c r="B314" s="9"/>
      <c r="C314" s="7"/>
      <c r="D314" s="7"/>
      <c r="E314" s="9"/>
      <c r="F314" s="9"/>
      <c r="G314" s="9"/>
      <c r="H314" s="9"/>
      <c r="I314" s="9"/>
      <c r="J314" s="9"/>
      <c r="K314" s="9"/>
      <c r="L314" s="9"/>
      <c r="M314" s="9"/>
      <c r="N314" s="7"/>
      <c r="O314" s="9"/>
      <c r="P314" s="7"/>
      <c r="Q314" s="57"/>
      <c r="R314" s="9"/>
      <c r="S314" s="9"/>
      <c r="T314" s="9"/>
      <c r="U314" s="9"/>
      <c r="V314" s="9"/>
      <c r="W314" s="9"/>
      <c r="X314" s="9"/>
      <c r="Y314" s="63"/>
      <c r="Z314" s="63"/>
      <c r="AA314" s="9"/>
      <c r="AC314" s="9"/>
      <c r="AD314" s="9"/>
      <c r="AE314" s="9"/>
      <c r="AF314" s="9"/>
      <c r="AG314" s="9"/>
      <c r="AH314" s="9"/>
      <c r="AI314" s="9"/>
      <c r="AJ314" s="9"/>
    </row>
    <row r="315" spans="1:36">
      <c r="A315" s="7"/>
      <c r="B315" s="9"/>
      <c r="C315" s="7"/>
      <c r="D315" s="7"/>
      <c r="E315" s="9"/>
      <c r="F315" s="9"/>
      <c r="G315" s="9"/>
      <c r="H315" s="9"/>
      <c r="I315" s="9"/>
      <c r="J315" s="9"/>
      <c r="K315" s="9"/>
      <c r="L315" s="9"/>
      <c r="M315" s="9"/>
      <c r="N315" s="7"/>
      <c r="O315" s="9"/>
      <c r="P315" s="7"/>
      <c r="Q315" s="57"/>
      <c r="R315" s="9"/>
      <c r="S315" s="9"/>
      <c r="T315" s="9"/>
      <c r="U315" s="9"/>
      <c r="V315" s="9"/>
      <c r="W315" s="9"/>
      <c r="X315" s="9"/>
      <c r="Y315" s="63"/>
      <c r="Z315" s="63"/>
      <c r="AA315" s="9"/>
      <c r="AC315" s="9"/>
      <c r="AD315" s="9"/>
      <c r="AE315" s="9"/>
      <c r="AF315" s="9"/>
      <c r="AG315" s="9"/>
      <c r="AH315" s="9"/>
      <c r="AI315" s="9"/>
      <c r="AJ315" s="9"/>
    </row>
    <row r="316" spans="1:36">
      <c r="A316" s="7"/>
      <c r="B316" s="9"/>
      <c r="C316" s="7"/>
      <c r="D316" s="7"/>
      <c r="E316" s="9"/>
      <c r="F316" s="9"/>
      <c r="G316" s="9"/>
      <c r="H316" s="9"/>
      <c r="I316" s="9"/>
      <c r="J316" s="9"/>
      <c r="K316" s="9"/>
      <c r="L316" s="9"/>
      <c r="M316" s="9"/>
      <c r="N316" s="7"/>
      <c r="O316" s="9"/>
      <c r="P316" s="7"/>
      <c r="Q316" s="57"/>
      <c r="R316" s="9"/>
      <c r="S316" s="9"/>
      <c r="T316" s="9"/>
      <c r="U316" s="9"/>
      <c r="V316" s="9"/>
      <c r="W316" s="9"/>
      <c r="X316" s="9"/>
      <c r="Y316" s="63"/>
      <c r="Z316" s="63"/>
      <c r="AA316" s="9"/>
      <c r="AC316" s="9"/>
      <c r="AD316" s="9"/>
      <c r="AE316" s="9"/>
      <c r="AF316" s="9"/>
      <c r="AG316" s="9"/>
      <c r="AH316" s="9"/>
      <c r="AI316" s="9"/>
      <c r="AJ316" s="9"/>
    </row>
    <row r="317" spans="1:36">
      <c r="A317" s="7"/>
      <c r="B317" s="9"/>
      <c r="C317" s="7"/>
      <c r="D317" s="7"/>
      <c r="E317" s="9"/>
      <c r="F317" s="9"/>
      <c r="G317" s="9"/>
      <c r="H317" s="9"/>
      <c r="I317" s="9"/>
      <c r="J317" s="9"/>
      <c r="K317" s="9"/>
      <c r="L317" s="9"/>
      <c r="M317" s="9"/>
      <c r="N317" s="7"/>
      <c r="O317" s="9"/>
      <c r="P317" s="7"/>
      <c r="Q317" s="57"/>
      <c r="R317" s="9"/>
      <c r="S317" s="9"/>
      <c r="T317" s="9"/>
      <c r="U317" s="9"/>
      <c r="V317" s="9"/>
      <c r="W317" s="9"/>
      <c r="X317" s="9"/>
      <c r="Y317" s="63"/>
      <c r="Z317" s="63"/>
      <c r="AA317" s="9"/>
      <c r="AC317" s="9"/>
      <c r="AD317" s="9"/>
      <c r="AE317" s="9"/>
      <c r="AF317" s="9"/>
      <c r="AG317" s="9"/>
      <c r="AH317" s="9"/>
      <c r="AI317" s="9"/>
      <c r="AJ317" s="9"/>
    </row>
    <row r="318" spans="1:36">
      <c r="A318" s="7"/>
      <c r="B318" s="9"/>
      <c r="C318" s="7"/>
      <c r="D318" s="7"/>
      <c r="E318" s="9"/>
      <c r="F318" s="9"/>
      <c r="G318" s="9"/>
      <c r="H318" s="9"/>
      <c r="I318" s="9"/>
      <c r="J318" s="9"/>
      <c r="K318" s="9"/>
      <c r="L318" s="9"/>
      <c r="M318" s="9"/>
      <c r="N318" s="7"/>
      <c r="O318" s="9"/>
      <c r="P318" s="7"/>
      <c r="Q318" s="57"/>
      <c r="R318" s="9"/>
      <c r="S318" s="9"/>
      <c r="T318" s="9"/>
      <c r="U318" s="9"/>
      <c r="V318" s="9"/>
      <c r="W318" s="9"/>
      <c r="X318" s="9"/>
      <c r="Y318" s="63"/>
      <c r="Z318" s="63"/>
      <c r="AA318" s="9"/>
      <c r="AC318" s="9"/>
      <c r="AD318" s="9"/>
      <c r="AE318" s="9"/>
      <c r="AF318" s="9"/>
      <c r="AG318" s="9"/>
      <c r="AH318" s="9"/>
      <c r="AI318" s="9"/>
      <c r="AJ318" s="9"/>
    </row>
    <row r="319" spans="1:36">
      <c r="A319" s="7"/>
      <c r="B319" s="9"/>
      <c r="C319" s="7"/>
      <c r="D319" s="7"/>
      <c r="E319" s="9"/>
      <c r="F319" s="9"/>
      <c r="G319" s="9"/>
      <c r="H319" s="9"/>
      <c r="I319" s="9"/>
      <c r="J319" s="9"/>
      <c r="K319" s="9"/>
      <c r="L319" s="9"/>
      <c r="M319" s="9"/>
      <c r="N319" s="7"/>
      <c r="O319" s="9"/>
      <c r="P319" s="7"/>
      <c r="Q319" s="57"/>
      <c r="R319" s="9"/>
      <c r="S319" s="9"/>
      <c r="T319" s="9"/>
      <c r="U319" s="9"/>
      <c r="V319" s="9"/>
      <c r="W319" s="9"/>
      <c r="X319" s="9"/>
      <c r="Y319" s="63"/>
      <c r="Z319" s="63"/>
      <c r="AA319" s="9"/>
      <c r="AC319" s="9"/>
      <c r="AD319" s="9"/>
      <c r="AE319" s="9"/>
      <c r="AF319" s="9"/>
      <c r="AG319" s="9"/>
      <c r="AH319" s="9"/>
      <c r="AI319" s="9"/>
      <c r="AJ319" s="9"/>
    </row>
    <row r="320" spans="1:36">
      <c r="A320" s="7"/>
      <c r="B320" s="9"/>
      <c r="C320" s="7"/>
      <c r="D320" s="7"/>
      <c r="E320" s="9"/>
      <c r="F320" s="9"/>
      <c r="G320" s="9"/>
      <c r="H320" s="9"/>
      <c r="I320" s="9"/>
      <c r="J320" s="9"/>
      <c r="K320" s="9"/>
      <c r="L320" s="9"/>
      <c r="M320" s="9"/>
      <c r="N320" s="7"/>
      <c r="O320" s="9"/>
      <c r="P320" s="7"/>
      <c r="Q320" s="57"/>
      <c r="R320" s="9"/>
      <c r="S320" s="9"/>
      <c r="T320" s="9"/>
      <c r="U320" s="9"/>
      <c r="V320" s="9"/>
      <c r="W320" s="9"/>
      <c r="X320" s="9"/>
      <c r="Y320" s="63"/>
      <c r="Z320" s="63"/>
      <c r="AA320" s="9"/>
      <c r="AC320" s="9"/>
      <c r="AD320" s="9"/>
      <c r="AE320" s="9"/>
      <c r="AF320" s="9"/>
      <c r="AG320" s="9"/>
      <c r="AH320" s="9"/>
      <c r="AI320" s="9"/>
      <c r="AJ320" s="9"/>
    </row>
    <row r="321" spans="1:36">
      <c r="A321" s="7"/>
      <c r="B321" s="9"/>
      <c r="C321" s="7"/>
      <c r="D321" s="7"/>
      <c r="E321" s="9"/>
      <c r="F321" s="9"/>
      <c r="G321" s="9"/>
      <c r="H321" s="9"/>
      <c r="I321" s="9"/>
      <c r="J321" s="9"/>
      <c r="K321" s="9"/>
      <c r="L321" s="9"/>
      <c r="M321" s="9"/>
      <c r="N321" s="7"/>
      <c r="O321" s="9"/>
      <c r="P321" s="7"/>
      <c r="Q321" s="57"/>
      <c r="R321" s="9"/>
      <c r="S321" s="9"/>
      <c r="T321" s="9"/>
      <c r="U321" s="9"/>
      <c r="V321" s="9"/>
      <c r="W321" s="9"/>
      <c r="X321" s="9"/>
      <c r="Y321" s="63"/>
      <c r="Z321" s="63"/>
      <c r="AA321" s="9"/>
      <c r="AC321" s="9"/>
      <c r="AD321" s="9"/>
      <c r="AE321" s="9"/>
      <c r="AF321" s="9"/>
      <c r="AG321" s="9"/>
      <c r="AH321" s="9"/>
      <c r="AI321" s="9"/>
      <c r="AJ321" s="9"/>
    </row>
    <row r="322" spans="1:36">
      <c r="A322" s="7"/>
      <c r="B322" s="9"/>
      <c r="C322" s="7"/>
      <c r="D322" s="7"/>
      <c r="E322" s="9"/>
      <c r="F322" s="9"/>
      <c r="G322" s="9"/>
      <c r="H322" s="9"/>
      <c r="I322" s="9"/>
      <c r="J322" s="9"/>
      <c r="K322" s="9"/>
      <c r="L322" s="9"/>
      <c r="M322" s="9"/>
      <c r="N322" s="7"/>
      <c r="O322" s="9"/>
      <c r="P322" s="7"/>
      <c r="Q322" s="57"/>
      <c r="R322" s="9"/>
      <c r="S322" s="9"/>
      <c r="T322" s="9"/>
      <c r="U322" s="9"/>
      <c r="V322" s="9"/>
      <c r="W322" s="9"/>
      <c r="X322" s="9"/>
      <c r="Y322" s="63"/>
      <c r="Z322" s="63"/>
      <c r="AA322" s="9"/>
      <c r="AC322" s="9"/>
      <c r="AD322" s="9"/>
      <c r="AE322" s="9"/>
      <c r="AF322" s="9"/>
      <c r="AG322" s="9"/>
      <c r="AH322" s="9"/>
      <c r="AI322" s="9"/>
      <c r="AJ322" s="9"/>
    </row>
    <row r="323" spans="1:36">
      <c r="A323" s="7"/>
      <c r="B323" s="9"/>
      <c r="C323" s="7"/>
      <c r="D323" s="7"/>
      <c r="E323" s="9"/>
      <c r="F323" s="9"/>
      <c r="G323" s="9"/>
      <c r="H323" s="9"/>
      <c r="I323" s="9"/>
      <c r="J323" s="9"/>
      <c r="K323" s="9"/>
      <c r="L323" s="9"/>
      <c r="M323" s="9"/>
      <c r="N323" s="7"/>
      <c r="O323" s="9"/>
      <c r="P323" s="7"/>
      <c r="Q323" s="57"/>
      <c r="R323" s="9"/>
      <c r="S323" s="9"/>
      <c r="T323" s="9"/>
      <c r="U323" s="9"/>
      <c r="V323" s="9"/>
      <c r="W323" s="9"/>
      <c r="X323" s="9"/>
      <c r="Y323" s="63"/>
      <c r="Z323" s="63"/>
      <c r="AA323" s="9"/>
      <c r="AC323" s="9"/>
      <c r="AD323" s="9"/>
      <c r="AE323" s="9"/>
      <c r="AF323" s="9"/>
      <c r="AG323" s="9"/>
      <c r="AH323" s="9"/>
      <c r="AI323" s="9"/>
      <c r="AJ323" s="9"/>
    </row>
    <row r="324" spans="1:36">
      <c r="A324" s="7"/>
      <c r="B324" s="9"/>
      <c r="C324" s="7"/>
      <c r="D324" s="7"/>
      <c r="E324" s="9"/>
      <c r="F324" s="9"/>
      <c r="G324" s="9"/>
      <c r="H324" s="9"/>
      <c r="I324" s="9"/>
      <c r="J324" s="9"/>
      <c r="K324" s="9"/>
      <c r="L324" s="9"/>
      <c r="M324" s="9"/>
      <c r="N324" s="7"/>
      <c r="O324" s="9"/>
      <c r="P324" s="7"/>
      <c r="Q324" s="57"/>
      <c r="R324" s="9"/>
      <c r="S324" s="9"/>
      <c r="T324" s="9"/>
      <c r="U324" s="9"/>
      <c r="V324" s="9"/>
      <c r="W324" s="9"/>
      <c r="X324" s="9"/>
      <c r="Y324" s="63"/>
      <c r="Z324" s="63"/>
      <c r="AA324" s="9"/>
      <c r="AC324" s="9"/>
      <c r="AD324" s="9"/>
      <c r="AE324" s="9"/>
      <c r="AF324" s="9"/>
      <c r="AG324" s="9"/>
      <c r="AH324" s="9"/>
      <c r="AI324" s="9"/>
      <c r="AJ324" s="9"/>
    </row>
    <row r="325" spans="1:36">
      <c r="A325" s="7"/>
      <c r="B325" s="9"/>
      <c r="C325" s="7"/>
      <c r="D325" s="7"/>
      <c r="E325" s="9"/>
      <c r="F325" s="9"/>
      <c r="G325" s="9"/>
      <c r="H325" s="9"/>
      <c r="I325" s="9"/>
      <c r="J325" s="9"/>
      <c r="K325" s="9"/>
      <c r="L325" s="9"/>
      <c r="M325" s="9"/>
      <c r="N325" s="7"/>
      <c r="O325" s="9"/>
      <c r="P325" s="7"/>
      <c r="Q325" s="57"/>
      <c r="R325" s="9"/>
      <c r="S325" s="9"/>
      <c r="T325" s="9"/>
      <c r="U325" s="9"/>
      <c r="V325" s="9"/>
      <c r="W325" s="9"/>
      <c r="X325" s="9"/>
      <c r="Y325" s="63"/>
      <c r="Z325" s="63"/>
      <c r="AA325" s="9"/>
      <c r="AC325" s="9"/>
      <c r="AD325" s="9"/>
      <c r="AE325" s="9"/>
      <c r="AF325" s="9"/>
      <c r="AG325" s="9"/>
      <c r="AH325" s="9"/>
      <c r="AI325" s="9"/>
      <c r="AJ325" s="9"/>
    </row>
    <row r="326" spans="1:36">
      <c r="A326" s="7"/>
      <c r="B326" s="9"/>
      <c r="C326" s="7"/>
      <c r="D326" s="7"/>
      <c r="E326" s="9"/>
      <c r="F326" s="9"/>
      <c r="G326" s="9"/>
      <c r="H326" s="9"/>
      <c r="I326" s="9"/>
      <c r="J326" s="9"/>
      <c r="K326" s="9"/>
      <c r="L326" s="9"/>
      <c r="M326" s="9"/>
      <c r="N326" s="7"/>
      <c r="O326" s="9"/>
      <c r="P326" s="7"/>
      <c r="Q326" s="57"/>
      <c r="R326" s="9"/>
      <c r="S326" s="9"/>
      <c r="T326" s="9"/>
      <c r="U326" s="9"/>
      <c r="V326" s="9"/>
      <c r="W326" s="9"/>
      <c r="X326" s="9"/>
      <c r="Y326" s="63"/>
      <c r="Z326" s="63"/>
      <c r="AA326" s="9"/>
      <c r="AC326" s="9"/>
      <c r="AD326" s="9"/>
      <c r="AE326" s="9"/>
      <c r="AF326" s="9"/>
      <c r="AG326" s="9"/>
      <c r="AH326" s="9"/>
      <c r="AI326" s="9"/>
      <c r="AJ326" s="9"/>
    </row>
    <row r="327" spans="1:36">
      <c r="A327" s="7"/>
      <c r="B327" s="9"/>
      <c r="C327" s="7"/>
      <c r="D327" s="7"/>
      <c r="E327" s="9"/>
      <c r="F327" s="9"/>
      <c r="G327" s="9"/>
      <c r="H327" s="9"/>
      <c r="I327" s="9"/>
      <c r="J327" s="9"/>
      <c r="K327" s="9"/>
      <c r="L327" s="9"/>
      <c r="M327" s="9"/>
      <c r="N327" s="7"/>
      <c r="O327" s="9"/>
      <c r="P327" s="7"/>
      <c r="Q327" s="57"/>
      <c r="R327" s="9"/>
      <c r="S327" s="9"/>
      <c r="T327" s="9"/>
      <c r="U327" s="9"/>
      <c r="V327" s="9"/>
      <c r="W327" s="9"/>
      <c r="X327" s="9"/>
      <c r="Y327" s="63"/>
      <c r="Z327" s="63"/>
      <c r="AA327" s="9"/>
      <c r="AC327" s="9"/>
      <c r="AD327" s="9"/>
      <c r="AE327" s="9"/>
      <c r="AF327" s="9"/>
      <c r="AG327" s="9"/>
      <c r="AH327" s="9"/>
      <c r="AI327" s="9"/>
      <c r="AJ327" s="9"/>
    </row>
    <row r="328" spans="1:36">
      <c r="A328" s="7"/>
      <c r="B328" s="9"/>
      <c r="C328" s="7"/>
      <c r="D328" s="7"/>
      <c r="E328" s="9"/>
      <c r="F328" s="9"/>
      <c r="G328" s="9"/>
      <c r="H328" s="9"/>
      <c r="I328" s="9"/>
      <c r="J328" s="9"/>
      <c r="K328" s="9"/>
      <c r="L328" s="9"/>
      <c r="M328" s="9"/>
      <c r="N328" s="7"/>
      <c r="O328" s="9"/>
      <c r="P328" s="7"/>
      <c r="Q328" s="57"/>
      <c r="R328" s="9"/>
      <c r="S328" s="9"/>
      <c r="T328" s="9"/>
      <c r="U328" s="9"/>
      <c r="V328" s="9"/>
      <c r="W328" s="9"/>
      <c r="X328" s="9"/>
      <c r="Y328" s="63"/>
      <c r="Z328" s="63"/>
      <c r="AA328" s="9"/>
      <c r="AC328" s="9"/>
      <c r="AD328" s="9"/>
      <c r="AE328" s="9"/>
      <c r="AF328" s="9"/>
      <c r="AG328" s="9"/>
      <c r="AH328" s="9"/>
      <c r="AI328" s="9"/>
      <c r="AJ328" s="9"/>
    </row>
    <row r="329" spans="1:36">
      <c r="A329" s="7"/>
      <c r="B329" s="9"/>
      <c r="C329" s="7"/>
      <c r="D329" s="7"/>
      <c r="E329" s="9"/>
      <c r="F329" s="9"/>
      <c r="G329" s="9"/>
      <c r="H329" s="9"/>
      <c r="I329" s="9"/>
      <c r="J329" s="9"/>
      <c r="K329" s="9"/>
      <c r="L329" s="9"/>
      <c r="M329" s="9"/>
      <c r="N329" s="7"/>
      <c r="O329" s="9"/>
      <c r="P329" s="7"/>
      <c r="Q329" s="57"/>
      <c r="R329" s="9"/>
      <c r="S329" s="9"/>
      <c r="T329" s="9"/>
      <c r="U329" s="9"/>
      <c r="V329" s="9"/>
      <c r="W329" s="9"/>
      <c r="X329" s="9"/>
      <c r="Y329" s="63"/>
      <c r="Z329" s="63"/>
      <c r="AA329" s="9"/>
      <c r="AC329" s="9"/>
      <c r="AD329" s="9"/>
      <c r="AE329" s="9"/>
      <c r="AF329" s="9"/>
      <c r="AG329" s="9"/>
      <c r="AH329" s="9"/>
      <c r="AI329" s="9"/>
      <c r="AJ329" s="9"/>
    </row>
    <row r="330" spans="1:36">
      <c r="A330" s="7"/>
      <c r="B330" s="9"/>
      <c r="C330" s="7"/>
      <c r="D330" s="7"/>
      <c r="E330" s="9"/>
      <c r="F330" s="9"/>
      <c r="G330" s="9"/>
      <c r="H330" s="9"/>
      <c r="I330" s="9"/>
      <c r="J330" s="9"/>
      <c r="K330" s="9"/>
      <c r="L330" s="9"/>
      <c r="M330" s="9"/>
      <c r="N330" s="7"/>
      <c r="O330" s="9"/>
      <c r="P330" s="7"/>
      <c r="Q330" s="57"/>
      <c r="R330" s="9"/>
      <c r="S330" s="9"/>
      <c r="T330" s="9"/>
      <c r="U330" s="9"/>
      <c r="V330" s="9"/>
      <c r="W330" s="9"/>
      <c r="X330" s="9"/>
      <c r="Y330" s="63"/>
      <c r="Z330" s="63"/>
      <c r="AA330" s="9"/>
      <c r="AC330" s="9"/>
      <c r="AD330" s="9"/>
      <c r="AE330" s="9"/>
      <c r="AF330" s="9"/>
      <c r="AG330" s="9"/>
      <c r="AH330" s="9"/>
      <c r="AI330" s="9"/>
      <c r="AJ330" s="9"/>
    </row>
    <row r="331" spans="1:36">
      <c r="A331" s="7"/>
      <c r="B331" s="9"/>
      <c r="C331" s="7"/>
      <c r="D331" s="7"/>
      <c r="E331" s="9"/>
      <c r="F331" s="9"/>
      <c r="G331" s="9"/>
      <c r="H331" s="9"/>
      <c r="I331" s="9"/>
      <c r="J331" s="9"/>
      <c r="K331" s="9"/>
      <c r="L331" s="9"/>
      <c r="M331" s="9"/>
      <c r="N331" s="7"/>
      <c r="O331" s="9"/>
      <c r="P331" s="7"/>
      <c r="Q331" s="57"/>
      <c r="R331" s="9"/>
      <c r="S331" s="9"/>
      <c r="T331" s="9"/>
      <c r="U331" s="9"/>
      <c r="V331" s="9"/>
      <c r="W331" s="9"/>
      <c r="X331" s="9"/>
      <c r="Y331" s="63"/>
      <c r="Z331" s="63"/>
      <c r="AA331" s="9"/>
      <c r="AC331" s="9"/>
      <c r="AD331" s="9"/>
      <c r="AE331" s="9"/>
      <c r="AF331" s="9"/>
      <c r="AG331" s="9"/>
      <c r="AH331" s="9"/>
      <c r="AI331" s="9"/>
      <c r="AJ331" s="9"/>
    </row>
    <row r="332" spans="1:36">
      <c r="A332" s="7"/>
      <c r="B332" s="9"/>
      <c r="C332" s="7"/>
      <c r="D332" s="7"/>
      <c r="E332" s="9"/>
      <c r="F332" s="9"/>
      <c r="G332" s="9"/>
      <c r="H332" s="9"/>
      <c r="I332" s="9"/>
      <c r="J332" s="9"/>
      <c r="K332" s="9"/>
      <c r="L332" s="9"/>
      <c r="M332" s="9"/>
      <c r="N332" s="7"/>
      <c r="O332" s="9"/>
      <c r="P332" s="7"/>
      <c r="Q332" s="57"/>
      <c r="R332" s="9"/>
      <c r="S332" s="9"/>
      <c r="T332" s="9"/>
      <c r="U332" s="9"/>
      <c r="V332" s="9"/>
      <c r="W332" s="9"/>
      <c r="X332" s="9"/>
      <c r="Y332" s="63"/>
      <c r="Z332" s="63"/>
      <c r="AA332" s="9"/>
      <c r="AC332" s="9"/>
      <c r="AD332" s="9"/>
      <c r="AE332" s="9"/>
      <c r="AF332" s="9"/>
      <c r="AG332" s="9"/>
      <c r="AH332" s="9"/>
      <c r="AI332" s="9"/>
      <c r="AJ332" s="9"/>
    </row>
    <row r="333" spans="1:36">
      <c r="A333" s="7"/>
      <c r="B333" s="9"/>
      <c r="C333" s="7"/>
      <c r="D333" s="7"/>
      <c r="E333" s="9"/>
      <c r="F333" s="9"/>
      <c r="G333" s="9"/>
      <c r="H333" s="9"/>
      <c r="I333" s="9"/>
      <c r="J333" s="9"/>
      <c r="K333" s="9"/>
      <c r="L333" s="9"/>
      <c r="M333" s="9"/>
      <c r="N333" s="7"/>
      <c r="O333" s="9"/>
      <c r="P333" s="7"/>
      <c r="Q333" s="57"/>
      <c r="R333" s="9"/>
      <c r="S333" s="9"/>
      <c r="T333" s="9"/>
      <c r="U333" s="9"/>
      <c r="V333" s="9"/>
      <c r="W333" s="9"/>
      <c r="X333" s="9"/>
      <c r="Y333" s="63"/>
      <c r="Z333" s="63"/>
      <c r="AA333" s="9"/>
      <c r="AC333" s="9"/>
      <c r="AD333" s="9"/>
      <c r="AE333" s="9"/>
      <c r="AF333" s="9"/>
      <c r="AG333" s="9"/>
      <c r="AH333" s="9"/>
      <c r="AI333" s="9"/>
      <c r="AJ333" s="9"/>
    </row>
    <row r="334" spans="1:36">
      <c r="A334" s="7"/>
      <c r="B334" s="9"/>
      <c r="C334" s="7"/>
      <c r="D334" s="7"/>
      <c r="E334" s="9"/>
      <c r="F334" s="9"/>
      <c r="G334" s="9"/>
      <c r="H334" s="9"/>
      <c r="I334" s="9"/>
      <c r="J334" s="9"/>
      <c r="K334" s="9"/>
      <c r="L334" s="9"/>
      <c r="M334" s="9"/>
      <c r="N334" s="7"/>
      <c r="O334" s="9"/>
      <c r="P334" s="7"/>
      <c r="Q334" s="57"/>
      <c r="R334" s="9"/>
      <c r="S334" s="9"/>
      <c r="T334" s="9"/>
      <c r="U334" s="9"/>
      <c r="V334" s="9"/>
      <c r="W334" s="9"/>
      <c r="X334" s="9"/>
      <c r="Y334" s="63"/>
      <c r="Z334" s="63"/>
      <c r="AA334" s="9"/>
      <c r="AC334" s="9"/>
      <c r="AD334" s="9"/>
      <c r="AE334" s="9"/>
      <c r="AF334" s="9"/>
      <c r="AG334" s="9"/>
      <c r="AH334" s="9"/>
      <c r="AI334" s="9"/>
      <c r="AJ334" s="9"/>
    </row>
    <row r="335" spans="1:36">
      <c r="A335" s="7"/>
      <c r="B335" s="9"/>
      <c r="C335" s="7"/>
      <c r="D335" s="7"/>
      <c r="E335" s="9"/>
      <c r="F335" s="9"/>
      <c r="G335" s="9"/>
      <c r="H335" s="9"/>
      <c r="I335" s="9"/>
      <c r="J335" s="9"/>
      <c r="K335" s="9"/>
      <c r="L335" s="9"/>
      <c r="M335" s="9"/>
      <c r="N335" s="7"/>
      <c r="O335" s="9"/>
      <c r="P335" s="7"/>
      <c r="Q335" s="57"/>
      <c r="R335" s="9"/>
      <c r="S335" s="9"/>
      <c r="T335" s="9"/>
      <c r="U335" s="9"/>
      <c r="V335" s="9"/>
      <c r="W335" s="9"/>
      <c r="X335" s="9"/>
      <c r="Y335" s="63"/>
      <c r="Z335" s="63"/>
      <c r="AA335" s="9"/>
      <c r="AC335" s="9"/>
      <c r="AD335" s="9"/>
      <c r="AE335" s="9"/>
      <c r="AF335" s="9"/>
      <c r="AG335" s="9"/>
      <c r="AH335" s="9"/>
      <c r="AI335" s="9"/>
      <c r="AJ335" s="9"/>
    </row>
    <row r="336" spans="1:36">
      <c r="A336" s="7"/>
      <c r="B336" s="9"/>
      <c r="C336" s="7"/>
      <c r="D336" s="7"/>
      <c r="E336" s="9"/>
      <c r="F336" s="9"/>
      <c r="G336" s="9"/>
      <c r="H336" s="9"/>
      <c r="I336" s="9"/>
      <c r="J336" s="9"/>
      <c r="K336" s="9"/>
      <c r="L336" s="9"/>
      <c r="M336" s="9"/>
      <c r="N336" s="7"/>
      <c r="O336" s="9"/>
      <c r="P336" s="7"/>
      <c r="Q336" s="57"/>
      <c r="R336" s="9"/>
      <c r="S336" s="9"/>
      <c r="T336" s="9"/>
      <c r="U336" s="9"/>
      <c r="V336" s="9"/>
      <c r="W336" s="9"/>
      <c r="X336" s="9"/>
      <c r="Y336" s="63"/>
      <c r="Z336" s="63"/>
      <c r="AA336" s="9"/>
      <c r="AC336" s="9"/>
      <c r="AD336" s="9"/>
      <c r="AE336" s="9"/>
      <c r="AF336" s="9"/>
      <c r="AG336" s="9"/>
      <c r="AH336" s="9"/>
      <c r="AI336" s="9"/>
      <c r="AJ336" s="9"/>
    </row>
    <row r="337" spans="1:36">
      <c r="A337" s="7"/>
      <c r="B337" s="9"/>
      <c r="C337" s="7"/>
      <c r="D337" s="7"/>
      <c r="E337" s="9"/>
      <c r="F337" s="9"/>
      <c r="G337" s="9"/>
      <c r="H337" s="9"/>
      <c r="I337" s="9"/>
      <c r="J337" s="9"/>
      <c r="K337" s="9"/>
      <c r="L337" s="9"/>
      <c r="M337" s="9"/>
      <c r="N337" s="7"/>
      <c r="O337" s="9"/>
      <c r="P337" s="7"/>
      <c r="Q337" s="57"/>
      <c r="R337" s="9"/>
      <c r="S337" s="9"/>
      <c r="T337" s="9"/>
      <c r="U337" s="9"/>
      <c r="V337" s="9"/>
      <c r="W337" s="9"/>
      <c r="X337" s="9"/>
      <c r="Y337" s="63"/>
      <c r="Z337" s="63"/>
      <c r="AA337" s="9"/>
      <c r="AC337" s="9"/>
      <c r="AD337" s="9"/>
      <c r="AE337" s="9"/>
      <c r="AF337" s="9"/>
      <c r="AG337" s="9"/>
      <c r="AH337" s="9"/>
      <c r="AI337" s="9"/>
      <c r="AJ337" s="9"/>
    </row>
    <row r="338" spans="1:36">
      <c r="A338" s="7"/>
      <c r="B338" s="9"/>
      <c r="C338" s="7"/>
      <c r="D338" s="7"/>
      <c r="E338" s="9"/>
      <c r="F338" s="9"/>
      <c r="G338" s="9"/>
      <c r="H338" s="9"/>
      <c r="I338" s="9"/>
      <c r="J338" s="9"/>
      <c r="K338" s="9"/>
      <c r="L338" s="9"/>
      <c r="M338" s="9"/>
      <c r="N338" s="7"/>
      <c r="O338" s="9"/>
      <c r="P338" s="7"/>
      <c r="Q338" s="57"/>
      <c r="R338" s="9"/>
      <c r="S338" s="9"/>
      <c r="T338" s="9"/>
      <c r="U338" s="9"/>
      <c r="V338" s="9"/>
      <c r="W338" s="9"/>
      <c r="X338" s="9"/>
      <c r="Y338" s="63"/>
      <c r="Z338" s="63"/>
      <c r="AA338" s="9"/>
      <c r="AC338" s="9"/>
      <c r="AD338" s="9"/>
      <c r="AE338" s="9"/>
      <c r="AF338" s="9"/>
      <c r="AG338" s="9"/>
      <c r="AH338" s="9"/>
      <c r="AI338" s="9"/>
      <c r="AJ338" s="9"/>
    </row>
    <row r="339" spans="1:36">
      <c r="A339" s="7"/>
      <c r="B339" s="9"/>
      <c r="C339" s="7"/>
      <c r="D339" s="7"/>
      <c r="E339" s="9"/>
      <c r="F339" s="9"/>
      <c r="G339" s="9"/>
      <c r="H339" s="9"/>
      <c r="I339" s="9"/>
      <c r="J339" s="9"/>
      <c r="K339" s="9"/>
      <c r="L339" s="9"/>
      <c r="M339" s="9"/>
      <c r="N339" s="7"/>
      <c r="O339" s="9"/>
      <c r="P339" s="7"/>
      <c r="Q339" s="57"/>
      <c r="R339" s="9"/>
      <c r="S339" s="9"/>
      <c r="T339" s="9"/>
      <c r="U339" s="9"/>
      <c r="V339" s="9"/>
      <c r="W339" s="9"/>
      <c r="X339" s="9"/>
      <c r="Y339" s="63"/>
      <c r="Z339" s="63"/>
      <c r="AA339" s="9"/>
      <c r="AC339" s="9"/>
      <c r="AD339" s="9"/>
      <c r="AE339" s="9"/>
      <c r="AF339" s="9"/>
      <c r="AG339" s="9"/>
      <c r="AH339" s="9"/>
      <c r="AI339" s="9"/>
      <c r="AJ339" s="9"/>
    </row>
    <row r="340" spans="1:36">
      <c r="A340" s="7"/>
      <c r="B340" s="9"/>
      <c r="C340" s="7"/>
      <c r="D340" s="7"/>
      <c r="E340" s="9"/>
      <c r="F340" s="9"/>
      <c r="G340" s="9"/>
      <c r="H340" s="9"/>
      <c r="I340" s="9"/>
      <c r="J340" s="9"/>
      <c r="K340" s="9"/>
      <c r="L340" s="9"/>
      <c r="M340" s="9"/>
      <c r="N340" s="7"/>
      <c r="O340" s="9"/>
      <c r="P340" s="7"/>
      <c r="Q340" s="57"/>
      <c r="R340" s="9"/>
      <c r="S340" s="9"/>
      <c r="T340" s="9"/>
      <c r="U340" s="9"/>
      <c r="V340" s="9"/>
      <c r="W340" s="9"/>
      <c r="X340" s="9"/>
      <c r="Y340" s="63"/>
      <c r="Z340" s="63"/>
      <c r="AA340" s="9"/>
      <c r="AC340" s="9"/>
      <c r="AD340" s="9"/>
      <c r="AE340" s="9"/>
      <c r="AF340" s="9"/>
      <c r="AG340" s="9"/>
      <c r="AH340" s="9"/>
      <c r="AI340" s="9"/>
      <c r="AJ340" s="9"/>
    </row>
    <row r="341" spans="1:36">
      <c r="A341" s="7"/>
      <c r="B341" s="9"/>
      <c r="C341" s="7"/>
      <c r="D341" s="7"/>
      <c r="E341" s="9"/>
      <c r="F341" s="9"/>
      <c r="G341" s="9"/>
      <c r="H341" s="9"/>
      <c r="I341" s="9"/>
      <c r="J341" s="9"/>
      <c r="K341" s="9"/>
      <c r="L341" s="9"/>
      <c r="M341" s="9"/>
      <c r="N341" s="7"/>
      <c r="O341" s="9"/>
      <c r="P341" s="7"/>
      <c r="Q341" s="57"/>
      <c r="R341" s="9"/>
      <c r="S341" s="9"/>
      <c r="T341" s="9"/>
      <c r="U341" s="9"/>
      <c r="V341" s="9"/>
      <c r="W341" s="9"/>
      <c r="X341" s="9"/>
      <c r="Y341" s="63"/>
      <c r="Z341" s="63"/>
      <c r="AA341" s="9"/>
      <c r="AC341" s="9"/>
      <c r="AD341" s="9"/>
      <c r="AE341" s="9"/>
      <c r="AF341" s="9"/>
      <c r="AG341" s="9"/>
      <c r="AH341" s="9"/>
      <c r="AI341" s="9"/>
      <c r="AJ341" s="9"/>
    </row>
    <row r="342" spans="1:36">
      <c r="A342" s="7"/>
      <c r="B342" s="9"/>
      <c r="C342" s="7"/>
      <c r="D342" s="7"/>
      <c r="E342" s="9"/>
      <c r="F342" s="9"/>
      <c r="G342" s="9"/>
      <c r="H342" s="9"/>
      <c r="I342" s="9"/>
      <c r="J342" s="9"/>
      <c r="K342" s="9"/>
      <c r="L342" s="9"/>
      <c r="M342" s="9"/>
      <c r="N342" s="7"/>
      <c r="O342" s="9"/>
      <c r="P342" s="7"/>
      <c r="Q342" s="57"/>
      <c r="R342" s="9"/>
      <c r="S342" s="9"/>
      <c r="T342" s="9"/>
      <c r="U342" s="9"/>
      <c r="V342" s="9"/>
      <c r="W342" s="9"/>
      <c r="X342" s="9"/>
      <c r="Y342" s="63"/>
      <c r="Z342" s="63"/>
      <c r="AA342" s="9"/>
      <c r="AC342" s="9"/>
      <c r="AD342" s="9"/>
      <c r="AE342" s="9"/>
      <c r="AF342" s="9"/>
      <c r="AG342" s="9"/>
      <c r="AH342" s="9"/>
      <c r="AI342" s="9"/>
      <c r="AJ342" s="9"/>
    </row>
    <row r="343" spans="1:36">
      <c r="A343" s="7"/>
      <c r="B343" s="9"/>
      <c r="C343" s="7"/>
      <c r="D343" s="7"/>
      <c r="E343" s="9"/>
      <c r="F343" s="9"/>
      <c r="G343" s="9"/>
      <c r="H343" s="9"/>
      <c r="I343" s="9"/>
      <c r="J343" s="9"/>
      <c r="K343" s="9"/>
      <c r="L343" s="9"/>
      <c r="M343" s="9"/>
      <c r="N343" s="7"/>
      <c r="O343" s="9"/>
      <c r="P343" s="7"/>
      <c r="Q343" s="57"/>
      <c r="R343" s="9"/>
      <c r="S343" s="9"/>
      <c r="T343" s="9"/>
      <c r="U343" s="9"/>
      <c r="V343" s="9"/>
      <c r="W343" s="9"/>
      <c r="X343" s="9"/>
      <c r="Y343" s="63"/>
      <c r="Z343" s="63"/>
      <c r="AA343" s="9"/>
      <c r="AC343" s="9"/>
      <c r="AD343" s="9"/>
      <c r="AE343" s="9"/>
      <c r="AF343" s="9"/>
      <c r="AG343" s="9"/>
      <c r="AH343" s="9"/>
      <c r="AI343" s="9"/>
      <c r="AJ343" s="9"/>
    </row>
    <row r="344" spans="1:36">
      <c r="A344" s="7"/>
      <c r="B344" s="9"/>
      <c r="C344" s="7"/>
      <c r="D344" s="7"/>
      <c r="E344" s="9"/>
      <c r="F344" s="9"/>
      <c r="G344" s="9"/>
      <c r="H344" s="9"/>
      <c r="I344" s="9"/>
      <c r="J344" s="9"/>
      <c r="K344" s="9"/>
      <c r="L344" s="9"/>
      <c r="M344" s="9"/>
      <c r="N344" s="7"/>
      <c r="O344" s="9"/>
      <c r="P344" s="7"/>
      <c r="Q344" s="57"/>
      <c r="R344" s="9"/>
      <c r="S344" s="9"/>
      <c r="T344" s="9"/>
      <c r="U344" s="9"/>
      <c r="V344" s="9"/>
      <c r="W344" s="9"/>
      <c r="X344" s="9"/>
      <c r="Y344" s="63"/>
      <c r="Z344" s="63"/>
      <c r="AA344" s="9"/>
      <c r="AC344" s="9"/>
      <c r="AD344" s="9"/>
      <c r="AE344" s="9"/>
      <c r="AF344" s="9"/>
      <c r="AG344" s="9"/>
      <c r="AH344" s="9"/>
      <c r="AI344" s="9"/>
      <c r="AJ344" s="9"/>
    </row>
    <row r="345" spans="1:36">
      <c r="A345" s="7"/>
      <c r="B345" s="9"/>
      <c r="C345" s="7"/>
      <c r="D345" s="7"/>
      <c r="E345" s="9"/>
      <c r="F345" s="9"/>
      <c r="G345" s="9"/>
      <c r="H345" s="9"/>
      <c r="I345" s="9"/>
      <c r="J345" s="9"/>
      <c r="K345" s="9"/>
      <c r="L345" s="9"/>
      <c r="M345" s="9"/>
      <c r="N345" s="7"/>
      <c r="O345" s="9"/>
      <c r="P345" s="7"/>
      <c r="Q345" s="57"/>
      <c r="R345" s="9"/>
      <c r="S345" s="9"/>
      <c r="T345" s="9"/>
      <c r="U345" s="9"/>
      <c r="V345" s="9"/>
      <c r="W345" s="9"/>
      <c r="X345" s="9"/>
      <c r="Y345" s="63"/>
      <c r="Z345" s="63"/>
      <c r="AA345" s="9"/>
      <c r="AC345" s="9"/>
      <c r="AD345" s="9"/>
      <c r="AE345" s="9"/>
      <c r="AF345" s="9"/>
      <c r="AG345" s="9"/>
      <c r="AH345" s="9"/>
      <c r="AI345" s="9"/>
      <c r="AJ345" s="9"/>
    </row>
    <row r="346" spans="1:36">
      <c r="A346" s="7"/>
      <c r="B346" s="9"/>
      <c r="C346" s="7"/>
      <c r="D346" s="7"/>
      <c r="E346" s="9"/>
      <c r="F346" s="9"/>
      <c r="G346" s="9"/>
      <c r="H346" s="9"/>
      <c r="I346" s="9"/>
      <c r="J346" s="9"/>
      <c r="K346" s="9"/>
      <c r="L346" s="9"/>
      <c r="M346" s="9"/>
      <c r="N346" s="7"/>
      <c r="O346" s="9"/>
      <c r="P346" s="7"/>
      <c r="Q346" s="57"/>
      <c r="R346" s="9"/>
      <c r="S346" s="9"/>
      <c r="T346" s="9"/>
      <c r="U346" s="9"/>
      <c r="V346" s="9"/>
      <c r="W346" s="9"/>
      <c r="X346" s="9"/>
      <c r="Y346" s="63"/>
      <c r="Z346" s="63"/>
      <c r="AA346" s="9"/>
      <c r="AC346" s="9"/>
      <c r="AD346" s="9"/>
      <c r="AE346" s="9"/>
      <c r="AF346" s="9"/>
      <c r="AG346" s="9"/>
      <c r="AH346" s="9"/>
      <c r="AI346" s="9"/>
      <c r="AJ346" s="9"/>
    </row>
    <row r="347" spans="1:36">
      <c r="A347" s="7"/>
      <c r="B347" s="9"/>
      <c r="C347" s="7"/>
      <c r="D347" s="7"/>
      <c r="E347" s="9"/>
      <c r="F347" s="9"/>
      <c r="G347" s="9"/>
      <c r="H347" s="9"/>
      <c r="I347" s="9"/>
      <c r="J347" s="9"/>
      <c r="K347" s="9"/>
      <c r="L347" s="9"/>
      <c r="M347" s="9"/>
      <c r="N347" s="7"/>
      <c r="O347" s="9"/>
      <c r="P347" s="7"/>
      <c r="Q347" s="57"/>
      <c r="R347" s="9"/>
      <c r="S347" s="9"/>
      <c r="T347" s="9"/>
      <c r="U347" s="9"/>
      <c r="V347" s="9"/>
      <c r="W347" s="9"/>
      <c r="X347" s="9"/>
      <c r="Y347" s="63"/>
      <c r="Z347" s="63"/>
      <c r="AA347" s="9"/>
      <c r="AC347" s="9"/>
      <c r="AD347" s="9"/>
      <c r="AE347" s="9"/>
      <c r="AF347" s="9"/>
      <c r="AG347" s="9"/>
      <c r="AH347" s="9"/>
      <c r="AI347" s="9"/>
      <c r="AJ347" s="9"/>
    </row>
    <row r="348" spans="1:36">
      <c r="A348" s="7"/>
      <c r="B348" s="9"/>
      <c r="C348" s="7"/>
      <c r="D348" s="7"/>
      <c r="E348" s="9"/>
      <c r="F348" s="9"/>
      <c r="G348" s="9"/>
      <c r="H348" s="9"/>
      <c r="I348" s="9"/>
      <c r="J348" s="9"/>
      <c r="K348" s="9"/>
      <c r="L348" s="9"/>
      <c r="M348" s="9"/>
      <c r="N348" s="7"/>
      <c r="O348" s="9"/>
      <c r="P348" s="7"/>
      <c r="Q348" s="57"/>
      <c r="R348" s="9"/>
      <c r="S348" s="9"/>
      <c r="T348" s="9"/>
      <c r="U348" s="9"/>
      <c r="V348" s="9"/>
      <c r="W348" s="9"/>
      <c r="X348" s="9"/>
      <c r="Y348" s="63"/>
      <c r="Z348" s="63"/>
      <c r="AA348" s="9"/>
      <c r="AC348" s="9"/>
      <c r="AD348" s="9"/>
      <c r="AE348" s="9"/>
      <c r="AF348" s="9"/>
      <c r="AG348" s="9"/>
      <c r="AH348" s="9"/>
      <c r="AI348" s="9"/>
      <c r="AJ348" s="9"/>
    </row>
    <row r="349" spans="1:36">
      <c r="A349" s="7"/>
      <c r="B349" s="9"/>
      <c r="C349" s="7"/>
      <c r="D349" s="7"/>
      <c r="E349" s="9"/>
      <c r="F349" s="9"/>
      <c r="G349" s="9"/>
      <c r="H349" s="9"/>
      <c r="I349" s="9"/>
      <c r="J349" s="9"/>
      <c r="K349" s="9"/>
      <c r="L349" s="9"/>
      <c r="M349" s="9"/>
      <c r="N349" s="7"/>
      <c r="O349" s="9"/>
      <c r="P349" s="7"/>
      <c r="Q349" s="57"/>
      <c r="R349" s="9"/>
      <c r="S349" s="9"/>
      <c r="T349" s="9"/>
      <c r="U349" s="9"/>
      <c r="V349" s="9"/>
      <c r="W349" s="9"/>
      <c r="X349" s="9"/>
      <c r="Y349" s="63"/>
      <c r="Z349" s="63"/>
      <c r="AA349" s="9"/>
      <c r="AC349" s="9"/>
      <c r="AD349" s="9"/>
      <c r="AE349" s="9"/>
      <c r="AF349" s="9"/>
      <c r="AG349" s="9"/>
      <c r="AH349" s="9"/>
      <c r="AI349" s="9"/>
      <c r="AJ349" s="9"/>
    </row>
    <row r="350" spans="1:36">
      <c r="A350" s="7"/>
      <c r="B350" s="9"/>
      <c r="C350" s="7"/>
      <c r="D350" s="7"/>
      <c r="E350" s="9"/>
      <c r="F350" s="9"/>
      <c r="G350" s="9"/>
      <c r="H350" s="9"/>
      <c r="I350" s="9"/>
      <c r="J350" s="9"/>
      <c r="K350" s="9"/>
      <c r="L350" s="9"/>
      <c r="M350" s="9"/>
      <c r="N350" s="7"/>
      <c r="O350" s="9"/>
      <c r="P350" s="7"/>
      <c r="Q350" s="57"/>
      <c r="R350" s="9"/>
      <c r="S350" s="9"/>
      <c r="T350" s="9"/>
      <c r="U350" s="9"/>
      <c r="V350" s="9"/>
      <c r="W350" s="9"/>
      <c r="X350" s="9"/>
      <c r="Y350" s="63"/>
      <c r="Z350" s="63"/>
      <c r="AA350" s="9"/>
      <c r="AC350" s="9"/>
      <c r="AD350" s="9"/>
      <c r="AE350" s="9"/>
      <c r="AF350" s="9"/>
      <c r="AG350" s="9"/>
      <c r="AH350" s="9"/>
      <c r="AI350" s="9"/>
      <c r="AJ350" s="9"/>
    </row>
    <row r="351" spans="1:36">
      <c r="A351" s="7"/>
      <c r="B351" s="9"/>
      <c r="C351" s="7"/>
      <c r="D351" s="7"/>
      <c r="E351" s="9"/>
      <c r="F351" s="9"/>
      <c r="G351" s="9"/>
      <c r="H351" s="9"/>
      <c r="I351" s="9"/>
      <c r="J351" s="9"/>
      <c r="K351" s="9"/>
      <c r="L351" s="9"/>
      <c r="M351" s="9"/>
      <c r="N351" s="7"/>
      <c r="O351" s="9"/>
      <c r="P351" s="7"/>
      <c r="Q351" s="57"/>
      <c r="R351" s="9"/>
      <c r="S351" s="9"/>
      <c r="T351" s="9"/>
      <c r="U351" s="9"/>
      <c r="V351" s="9"/>
      <c r="W351" s="9"/>
      <c r="X351" s="9"/>
      <c r="Y351" s="63"/>
      <c r="Z351" s="63"/>
      <c r="AA351" s="9"/>
      <c r="AC351" s="9"/>
      <c r="AD351" s="9"/>
      <c r="AE351" s="9"/>
      <c r="AF351" s="9"/>
      <c r="AG351" s="9"/>
      <c r="AH351" s="9"/>
      <c r="AI351" s="9"/>
      <c r="AJ351" s="9"/>
    </row>
    <row r="352" spans="1:36">
      <c r="A352" s="7"/>
      <c r="B352" s="9"/>
      <c r="C352" s="7"/>
      <c r="D352" s="7"/>
      <c r="E352" s="9"/>
      <c r="F352" s="9"/>
      <c r="G352" s="9"/>
      <c r="H352" s="9"/>
      <c r="I352" s="9"/>
      <c r="J352" s="9"/>
      <c r="K352" s="9"/>
      <c r="L352" s="9"/>
      <c r="M352" s="9"/>
      <c r="N352" s="7"/>
      <c r="O352" s="9"/>
      <c r="P352" s="7"/>
      <c r="Q352" s="57"/>
      <c r="R352" s="9"/>
      <c r="S352" s="9"/>
      <c r="T352" s="9"/>
      <c r="U352" s="9"/>
      <c r="V352" s="9"/>
      <c r="W352" s="9"/>
      <c r="X352" s="9"/>
      <c r="Y352" s="63"/>
      <c r="Z352" s="63"/>
      <c r="AA352" s="9"/>
      <c r="AC352" s="9"/>
      <c r="AD352" s="9"/>
      <c r="AE352" s="9"/>
      <c r="AF352" s="9"/>
      <c r="AG352" s="9"/>
      <c r="AH352" s="9"/>
      <c r="AI352" s="9"/>
      <c r="AJ352" s="9"/>
    </row>
    <row r="353" spans="1:36">
      <c r="A353" s="7"/>
      <c r="B353" s="9"/>
      <c r="C353" s="7"/>
      <c r="D353" s="7"/>
      <c r="E353" s="9"/>
      <c r="F353" s="9"/>
      <c r="G353" s="9"/>
      <c r="H353" s="9"/>
      <c r="I353" s="9"/>
      <c r="J353" s="9"/>
      <c r="K353" s="9"/>
      <c r="L353" s="9"/>
      <c r="M353" s="9"/>
      <c r="N353" s="7"/>
      <c r="O353" s="9"/>
      <c r="P353" s="7"/>
      <c r="Q353" s="57"/>
      <c r="R353" s="9"/>
      <c r="S353" s="9"/>
      <c r="T353" s="9"/>
      <c r="U353" s="9"/>
      <c r="V353" s="9"/>
      <c r="W353" s="9"/>
      <c r="X353" s="9"/>
      <c r="Y353" s="63"/>
      <c r="Z353" s="63"/>
      <c r="AA353" s="9"/>
      <c r="AC353" s="9"/>
      <c r="AD353" s="9"/>
      <c r="AE353" s="9"/>
      <c r="AF353" s="9"/>
      <c r="AG353" s="9"/>
      <c r="AH353" s="9"/>
      <c r="AI353" s="9"/>
      <c r="AJ353" s="9"/>
    </row>
    <row r="354" spans="1:36">
      <c r="A354" s="7"/>
      <c r="B354" s="9"/>
      <c r="C354" s="7"/>
      <c r="D354" s="7"/>
      <c r="E354" s="9"/>
      <c r="F354" s="9"/>
      <c r="G354" s="9"/>
      <c r="H354" s="9"/>
      <c r="I354" s="9"/>
      <c r="J354" s="9"/>
      <c r="K354" s="9"/>
      <c r="L354" s="9"/>
      <c r="M354" s="9"/>
      <c r="N354" s="7"/>
      <c r="O354" s="9"/>
      <c r="P354" s="7"/>
      <c r="Q354" s="57"/>
      <c r="R354" s="9"/>
      <c r="S354" s="9"/>
      <c r="T354" s="9"/>
      <c r="U354" s="9"/>
      <c r="V354" s="9"/>
      <c r="W354" s="9"/>
      <c r="X354" s="9"/>
      <c r="Y354" s="63"/>
      <c r="Z354" s="63"/>
      <c r="AA354" s="9"/>
      <c r="AC354" s="9"/>
      <c r="AD354" s="9"/>
      <c r="AE354" s="9"/>
      <c r="AF354" s="9"/>
      <c r="AG354" s="9"/>
      <c r="AH354" s="9"/>
      <c r="AI354" s="9"/>
      <c r="AJ354" s="9"/>
    </row>
    <row r="355" spans="1:36">
      <c r="A355" s="7"/>
      <c r="B355" s="9"/>
      <c r="C355" s="7"/>
      <c r="D355" s="7"/>
      <c r="E355" s="9"/>
      <c r="F355" s="9"/>
      <c r="G355" s="9"/>
      <c r="H355" s="9"/>
      <c r="I355" s="9"/>
      <c r="J355" s="9"/>
      <c r="K355" s="9"/>
      <c r="L355" s="9"/>
      <c r="M355" s="9"/>
      <c r="N355" s="7"/>
      <c r="O355" s="9"/>
      <c r="P355" s="7"/>
      <c r="Q355" s="57"/>
      <c r="R355" s="9"/>
      <c r="S355" s="9"/>
      <c r="T355" s="9"/>
      <c r="U355" s="9"/>
      <c r="V355" s="9"/>
      <c r="W355" s="9"/>
      <c r="X355" s="9"/>
      <c r="Y355" s="63"/>
      <c r="Z355" s="63"/>
      <c r="AA355" s="9"/>
      <c r="AC355" s="9"/>
      <c r="AD355" s="9"/>
      <c r="AE355" s="9"/>
      <c r="AF355" s="9"/>
      <c r="AG355" s="9"/>
      <c r="AH355" s="9"/>
      <c r="AI355" s="9"/>
      <c r="AJ355" s="9"/>
    </row>
    <row r="356" spans="1:36">
      <c r="A356" s="7"/>
      <c r="B356" s="9"/>
      <c r="C356" s="7"/>
      <c r="D356" s="7"/>
      <c r="E356" s="9"/>
      <c r="F356" s="9"/>
      <c r="G356" s="9"/>
      <c r="H356" s="9"/>
      <c r="I356" s="9"/>
      <c r="J356" s="9"/>
      <c r="K356" s="9"/>
      <c r="L356" s="9"/>
      <c r="M356" s="9"/>
      <c r="N356" s="7"/>
      <c r="O356" s="9"/>
      <c r="P356" s="7"/>
      <c r="Q356" s="57"/>
      <c r="R356" s="9"/>
      <c r="S356" s="9"/>
      <c r="T356" s="9"/>
      <c r="U356" s="9"/>
      <c r="V356" s="9"/>
      <c r="W356" s="9"/>
      <c r="X356" s="9"/>
      <c r="Y356" s="63"/>
      <c r="Z356" s="63"/>
      <c r="AA356" s="9"/>
      <c r="AC356" s="9"/>
      <c r="AD356" s="9"/>
      <c r="AE356" s="9"/>
      <c r="AF356" s="9"/>
      <c r="AG356" s="9"/>
      <c r="AH356" s="9"/>
      <c r="AI356" s="9"/>
      <c r="AJ356" s="9"/>
    </row>
    <row r="357" spans="1:36">
      <c r="A357" s="7"/>
      <c r="B357" s="9"/>
      <c r="C357" s="7"/>
      <c r="D357" s="7"/>
      <c r="E357" s="9"/>
      <c r="F357" s="9"/>
      <c r="G357" s="9"/>
      <c r="H357" s="9"/>
      <c r="I357" s="9"/>
      <c r="J357" s="9"/>
      <c r="K357" s="9"/>
      <c r="L357" s="9"/>
      <c r="M357" s="9"/>
      <c r="N357" s="7"/>
      <c r="O357" s="9"/>
      <c r="P357" s="7"/>
      <c r="Q357" s="57"/>
      <c r="R357" s="9"/>
      <c r="S357" s="9"/>
      <c r="T357" s="9"/>
      <c r="U357" s="9"/>
      <c r="V357" s="9"/>
      <c r="W357" s="9"/>
      <c r="X357" s="9"/>
      <c r="Y357" s="63"/>
      <c r="Z357" s="63"/>
      <c r="AA357" s="9"/>
      <c r="AC357" s="9"/>
      <c r="AD357" s="9"/>
      <c r="AE357" s="9"/>
      <c r="AF357" s="9"/>
      <c r="AG357" s="9"/>
      <c r="AH357" s="9"/>
      <c r="AI357" s="9"/>
      <c r="AJ357" s="9"/>
    </row>
    <row r="358" spans="1:36">
      <c r="A358" s="7"/>
      <c r="B358" s="9"/>
      <c r="C358" s="7"/>
      <c r="D358" s="7"/>
      <c r="E358" s="9"/>
      <c r="F358" s="9"/>
      <c r="G358" s="9"/>
      <c r="H358" s="9"/>
      <c r="I358" s="9"/>
      <c r="J358" s="9"/>
      <c r="K358" s="9"/>
      <c r="L358" s="9"/>
      <c r="M358" s="9"/>
      <c r="N358" s="7"/>
      <c r="O358" s="9"/>
      <c r="P358" s="7"/>
      <c r="Q358" s="57"/>
      <c r="R358" s="9"/>
      <c r="S358" s="9"/>
      <c r="T358" s="9"/>
      <c r="U358" s="9"/>
      <c r="V358" s="9"/>
      <c r="W358" s="9"/>
      <c r="X358" s="9"/>
      <c r="Y358" s="63"/>
      <c r="Z358" s="63"/>
      <c r="AA358" s="9"/>
      <c r="AC358" s="9"/>
      <c r="AD358" s="9"/>
      <c r="AE358" s="9"/>
      <c r="AF358" s="9"/>
      <c r="AG358" s="9"/>
      <c r="AH358" s="9"/>
      <c r="AI358" s="9"/>
      <c r="AJ358" s="9"/>
    </row>
    <row r="359" spans="1:36">
      <c r="A359" s="7"/>
      <c r="B359" s="9"/>
      <c r="C359" s="7"/>
      <c r="D359" s="7"/>
      <c r="E359" s="9"/>
      <c r="F359" s="9"/>
      <c r="G359" s="9"/>
      <c r="H359" s="9"/>
      <c r="I359" s="9"/>
      <c r="J359" s="9"/>
      <c r="K359" s="9"/>
      <c r="L359" s="9"/>
      <c r="M359" s="9"/>
      <c r="N359" s="7"/>
      <c r="O359" s="9"/>
      <c r="P359" s="7"/>
      <c r="Q359" s="57"/>
      <c r="R359" s="9"/>
      <c r="S359" s="9"/>
      <c r="T359" s="9"/>
      <c r="U359" s="9"/>
      <c r="V359" s="9"/>
      <c r="W359" s="9"/>
      <c r="X359" s="9"/>
      <c r="Y359" s="63"/>
      <c r="Z359" s="63"/>
      <c r="AA359" s="9"/>
      <c r="AC359" s="9"/>
      <c r="AD359" s="9"/>
      <c r="AE359" s="9"/>
      <c r="AF359" s="9"/>
      <c r="AG359" s="9"/>
      <c r="AH359" s="9"/>
      <c r="AI359" s="9"/>
      <c r="AJ359" s="9"/>
    </row>
    <row r="360" spans="1:36">
      <c r="A360" s="7"/>
      <c r="B360" s="9"/>
      <c r="C360" s="7"/>
      <c r="D360" s="7"/>
      <c r="E360" s="9"/>
      <c r="F360" s="9"/>
      <c r="G360" s="9"/>
      <c r="H360" s="9"/>
      <c r="I360" s="9"/>
      <c r="J360" s="9"/>
      <c r="K360" s="9"/>
      <c r="L360" s="9"/>
      <c r="M360" s="9"/>
      <c r="N360" s="7"/>
      <c r="O360" s="9"/>
      <c r="P360" s="7"/>
      <c r="Q360" s="57"/>
      <c r="R360" s="9"/>
      <c r="S360" s="9"/>
      <c r="T360" s="9"/>
      <c r="U360" s="9"/>
      <c r="V360" s="9"/>
      <c r="W360" s="9"/>
      <c r="X360" s="9"/>
      <c r="Y360" s="63"/>
      <c r="Z360" s="63"/>
      <c r="AA360" s="9"/>
      <c r="AC360" s="9"/>
      <c r="AD360" s="9"/>
      <c r="AE360" s="9"/>
      <c r="AF360" s="9"/>
      <c r="AG360" s="9"/>
      <c r="AH360" s="9"/>
      <c r="AI360" s="9"/>
      <c r="AJ360" s="9"/>
    </row>
    <row r="361" spans="1:36">
      <c r="A361" s="7"/>
      <c r="B361" s="9"/>
      <c r="C361" s="7"/>
      <c r="D361" s="7"/>
      <c r="E361" s="9"/>
      <c r="F361" s="9"/>
      <c r="G361" s="9"/>
      <c r="H361" s="9"/>
      <c r="I361" s="9"/>
      <c r="J361" s="9"/>
      <c r="K361" s="9"/>
      <c r="L361" s="9"/>
      <c r="M361" s="9"/>
      <c r="N361" s="7"/>
      <c r="O361" s="9"/>
      <c r="P361" s="7"/>
      <c r="Q361" s="57"/>
      <c r="R361" s="9"/>
      <c r="S361" s="9"/>
      <c r="T361" s="9"/>
      <c r="U361" s="9"/>
      <c r="V361" s="9"/>
      <c r="W361" s="9"/>
      <c r="X361" s="9"/>
      <c r="Y361" s="63"/>
      <c r="Z361" s="63"/>
      <c r="AA361" s="9"/>
      <c r="AC361" s="9"/>
      <c r="AD361" s="9"/>
      <c r="AE361" s="9"/>
      <c r="AF361" s="9"/>
      <c r="AG361" s="9"/>
      <c r="AH361" s="9"/>
      <c r="AI361" s="9"/>
      <c r="AJ361" s="9"/>
    </row>
    <row r="362" spans="1:36">
      <c r="A362" s="7"/>
      <c r="B362" s="9"/>
      <c r="C362" s="7"/>
      <c r="D362" s="7"/>
      <c r="E362" s="9"/>
      <c r="F362" s="9"/>
      <c r="G362" s="9"/>
      <c r="H362" s="9"/>
      <c r="I362" s="9"/>
      <c r="J362" s="9"/>
      <c r="K362" s="9"/>
      <c r="L362" s="9"/>
      <c r="M362" s="9"/>
      <c r="N362" s="7"/>
      <c r="O362" s="9"/>
      <c r="P362" s="7"/>
      <c r="Q362" s="57"/>
      <c r="R362" s="9"/>
      <c r="S362" s="9"/>
      <c r="T362" s="9"/>
      <c r="U362" s="9"/>
      <c r="V362" s="9"/>
      <c r="W362" s="9"/>
      <c r="X362" s="9"/>
      <c r="Y362" s="63"/>
      <c r="Z362" s="63"/>
      <c r="AA362" s="9"/>
      <c r="AC362" s="9"/>
      <c r="AD362" s="9"/>
      <c r="AE362" s="9"/>
      <c r="AF362" s="9"/>
      <c r="AG362" s="9"/>
      <c r="AH362" s="9"/>
      <c r="AI362" s="9"/>
      <c r="AJ362" s="9"/>
    </row>
    <row r="363" spans="1:36">
      <c r="A363" s="7"/>
      <c r="B363" s="9"/>
      <c r="C363" s="7"/>
      <c r="D363" s="7"/>
      <c r="E363" s="9"/>
      <c r="F363" s="9"/>
      <c r="G363" s="9"/>
      <c r="H363" s="9"/>
      <c r="I363" s="9"/>
      <c r="J363" s="9"/>
      <c r="K363" s="9"/>
      <c r="L363" s="9"/>
      <c r="M363" s="9"/>
      <c r="N363" s="7"/>
      <c r="O363" s="9"/>
      <c r="P363" s="7"/>
      <c r="Q363" s="57"/>
      <c r="R363" s="9"/>
      <c r="S363" s="9"/>
      <c r="T363" s="9"/>
      <c r="U363" s="9"/>
      <c r="V363" s="9"/>
      <c r="W363" s="9"/>
      <c r="X363" s="9"/>
      <c r="Y363" s="63"/>
      <c r="Z363" s="63"/>
      <c r="AA363" s="9"/>
      <c r="AC363" s="9"/>
      <c r="AD363" s="9"/>
      <c r="AE363" s="9"/>
      <c r="AF363" s="9"/>
      <c r="AG363" s="9"/>
      <c r="AH363" s="9"/>
      <c r="AI363" s="9"/>
      <c r="AJ363" s="9"/>
    </row>
    <row r="364" spans="1:36">
      <c r="A364" s="7"/>
      <c r="B364" s="9"/>
      <c r="C364" s="7"/>
      <c r="D364" s="7"/>
      <c r="E364" s="9"/>
      <c r="F364" s="9"/>
      <c r="G364" s="9"/>
      <c r="H364" s="9"/>
      <c r="I364" s="9"/>
      <c r="J364" s="9"/>
      <c r="K364" s="9"/>
      <c r="L364" s="9"/>
      <c r="M364" s="9"/>
      <c r="N364" s="7"/>
      <c r="O364" s="9"/>
      <c r="P364" s="7"/>
      <c r="Q364" s="57"/>
      <c r="R364" s="9"/>
      <c r="S364" s="9"/>
      <c r="T364" s="9"/>
      <c r="U364" s="9"/>
      <c r="V364" s="9"/>
      <c r="W364" s="9"/>
      <c r="X364" s="9"/>
      <c r="Y364" s="63"/>
      <c r="Z364" s="63"/>
      <c r="AA364" s="9"/>
      <c r="AC364" s="9"/>
      <c r="AD364" s="9"/>
      <c r="AE364" s="9"/>
      <c r="AF364" s="9"/>
      <c r="AG364" s="9"/>
      <c r="AH364" s="9"/>
      <c r="AI364" s="9"/>
      <c r="AJ364" s="9"/>
    </row>
    <row r="365" spans="1:36">
      <c r="A365" s="7"/>
      <c r="B365" s="9"/>
      <c r="C365" s="7"/>
      <c r="D365" s="7"/>
      <c r="E365" s="9"/>
      <c r="F365" s="9"/>
      <c r="G365" s="9"/>
      <c r="H365" s="9"/>
      <c r="I365" s="9"/>
      <c r="J365" s="9"/>
      <c r="K365" s="9"/>
      <c r="L365" s="9"/>
      <c r="M365" s="9"/>
      <c r="N365" s="7"/>
      <c r="O365" s="9"/>
      <c r="P365" s="7"/>
      <c r="Q365" s="57"/>
      <c r="R365" s="9"/>
      <c r="S365" s="9"/>
      <c r="T365" s="9"/>
      <c r="U365" s="9"/>
      <c r="V365" s="9"/>
      <c r="W365" s="9"/>
      <c r="X365" s="9"/>
      <c r="Y365" s="63"/>
      <c r="Z365" s="63"/>
      <c r="AA365" s="9"/>
      <c r="AC365" s="9"/>
      <c r="AD365" s="9"/>
      <c r="AE365" s="9"/>
      <c r="AF365" s="9"/>
      <c r="AG365" s="9"/>
      <c r="AH365" s="9"/>
      <c r="AI365" s="9"/>
      <c r="AJ365" s="9"/>
    </row>
    <row r="366" spans="1:36">
      <c r="A366" s="7"/>
      <c r="B366" s="9"/>
      <c r="C366" s="7"/>
      <c r="D366" s="7"/>
      <c r="E366" s="9"/>
      <c r="F366" s="9"/>
      <c r="G366" s="9"/>
      <c r="H366" s="9"/>
      <c r="I366" s="9"/>
      <c r="J366" s="9"/>
      <c r="K366" s="9"/>
      <c r="L366" s="9"/>
      <c r="M366" s="9"/>
      <c r="N366" s="7"/>
      <c r="O366" s="9"/>
      <c r="P366" s="7"/>
      <c r="Q366" s="57"/>
      <c r="R366" s="9"/>
      <c r="S366" s="9"/>
      <c r="T366" s="9"/>
      <c r="U366" s="9"/>
      <c r="V366" s="9"/>
      <c r="W366" s="9"/>
      <c r="X366" s="9"/>
      <c r="Y366" s="63"/>
      <c r="Z366" s="63"/>
      <c r="AA366" s="9"/>
      <c r="AC366" s="9"/>
      <c r="AD366" s="9"/>
      <c r="AE366" s="9"/>
      <c r="AF366" s="9"/>
      <c r="AG366" s="9"/>
      <c r="AH366" s="9"/>
      <c r="AI366" s="9"/>
      <c r="AJ366" s="9"/>
    </row>
    <row r="367" spans="1:36">
      <c r="A367" s="7"/>
      <c r="B367" s="9"/>
      <c r="C367" s="7"/>
      <c r="D367" s="7"/>
      <c r="E367" s="9"/>
      <c r="F367" s="9"/>
      <c r="G367" s="9"/>
      <c r="H367" s="9"/>
      <c r="I367" s="9"/>
      <c r="J367" s="9"/>
      <c r="K367" s="9"/>
      <c r="L367" s="9"/>
      <c r="M367" s="9"/>
      <c r="N367" s="7"/>
      <c r="O367" s="9"/>
      <c r="P367" s="7"/>
      <c r="Q367" s="57"/>
      <c r="R367" s="9"/>
      <c r="S367" s="9"/>
      <c r="T367" s="9"/>
      <c r="U367" s="9"/>
      <c r="V367" s="9"/>
      <c r="W367" s="9"/>
      <c r="X367" s="9"/>
      <c r="Y367" s="63"/>
      <c r="Z367" s="63"/>
      <c r="AA367" s="9"/>
      <c r="AC367" s="9"/>
      <c r="AD367" s="9"/>
      <c r="AE367" s="9"/>
      <c r="AF367" s="9"/>
      <c r="AG367" s="9"/>
      <c r="AH367" s="9"/>
      <c r="AI367" s="9"/>
      <c r="AJ367" s="9"/>
    </row>
    <row r="368" spans="1:36">
      <c r="A368" s="7"/>
      <c r="B368" s="9"/>
      <c r="C368" s="7"/>
      <c r="D368" s="7"/>
      <c r="E368" s="9"/>
      <c r="F368" s="9"/>
      <c r="G368" s="9"/>
      <c r="H368" s="9"/>
      <c r="I368" s="9"/>
      <c r="J368" s="9"/>
      <c r="K368" s="9"/>
      <c r="L368" s="9"/>
      <c r="M368" s="9"/>
      <c r="N368" s="7"/>
      <c r="O368" s="9"/>
      <c r="P368" s="7"/>
      <c r="Q368" s="57"/>
      <c r="R368" s="9"/>
      <c r="S368" s="9"/>
      <c r="T368" s="9"/>
      <c r="U368" s="9"/>
      <c r="V368" s="9"/>
      <c r="W368" s="9"/>
      <c r="X368" s="9"/>
      <c r="Y368" s="63"/>
      <c r="Z368" s="63"/>
      <c r="AA368" s="9"/>
      <c r="AC368" s="9"/>
      <c r="AD368" s="9"/>
      <c r="AE368" s="9"/>
      <c r="AF368" s="9"/>
      <c r="AG368" s="9"/>
      <c r="AH368" s="9"/>
      <c r="AI368" s="9"/>
      <c r="AJ368" s="9"/>
    </row>
    <row r="369" spans="1:36">
      <c r="A369" s="7"/>
      <c r="B369" s="9"/>
      <c r="C369" s="7"/>
      <c r="D369" s="7"/>
      <c r="E369" s="9"/>
      <c r="F369" s="9"/>
      <c r="G369" s="9"/>
      <c r="H369" s="9"/>
      <c r="I369" s="9"/>
      <c r="J369" s="9"/>
      <c r="K369" s="9"/>
      <c r="L369" s="9"/>
      <c r="M369" s="9"/>
      <c r="N369" s="7"/>
      <c r="O369" s="9"/>
      <c r="P369" s="7"/>
      <c r="Q369" s="57"/>
      <c r="R369" s="9"/>
      <c r="S369" s="9"/>
      <c r="T369" s="9"/>
      <c r="U369" s="9"/>
      <c r="V369" s="9"/>
      <c r="W369" s="9"/>
      <c r="X369" s="9"/>
      <c r="Y369" s="63"/>
      <c r="Z369" s="63"/>
      <c r="AA369" s="9"/>
      <c r="AC369" s="9"/>
      <c r="AD369" s="9"/>
      <c r="AE369" s="9"/>
      <c r="AF369" s="9"/>
      <c r="AG369" s="9"/>
      <c r="AH369" s="9"/>
      <c r="AI369" s="9"/>
      <c r="AJ369" s="9"/>
    </row>
    <row r="370" spans="1:36">
      <c r="A370" s="7"/>
      <c r="B370" s="9"/>
      <c r="C370" s="7"/>
      <c r="D370" s="7"/>
      <c r="E370" s="9"/>
      <c r="F370" s="9"/>
      <c r="G370" s="9"/>
      <c r="H370" s="9"/>
      <c r="I370" s="9"/>
      <c r="J370" s="9"/>
      <c r="K370" s="9"/>
      <c r="L370" s="9"/>
      <c r="M370" s="9"/>
      <c r="N370" s="7"/>
      <c r="O370" s="9"/>
      <c r="P370" s="7"/>
      <c r="Q370" s="57"/>
      <c r="R370" s="9"/>
      <c r="S370" s="9"/>
      <c r="T370" s="9"/>
      <c r="U370" s="9"/>
      <c r="V370" s="9"/>
      <c r="W370" s="9"/>
      <c r="X370" s="9"/>
      <c r="Y370" s="63"/>
      <c r="Z370" s="63"/>
      <c r="AA370" s="9"/>
      <c r="AC370" s="9"/>
      <c r="AD370" s="9"/>
      <c r="AE370" s="9"/>
      <c r="AF370" s="9"/>
      <c r="AG370" s="9"/>
      <c r="AH370" s="9"/>
      <c r="AI370" s="9"/>
      <c r="AJ370" s="9"/>
    </row>
    <row r="371" spans="1:36">
      <c r="A371" s="7"/>
      <c r="B371" s="9"/>
      <c r="C371" s="7"/>
      <c r="D371" s="7"/>
      <c r="E371" s="9"/>
      <c r="F371" s="9"/>
      <c r="G371" s="9"/>
      <c r="H371" s="9"/>
      <c r="I371" s="9"/>
      <c r="J371" s="9"/>
      <c r="K371" s="9"/>
      <c r="L371" s="9"/>
      <c r="M371" s="9"/>
      <c r="N371" s="7"/>
      <c r="O371" s="9"/>
      <c r="P371" s="7"/>
      <c r="Q371" s="57"/>
      <c r="R371" s="9"/>
      <c r="S371" s="9"/>
      <c r="T371" s="9"/>
      <c r="U371" s="9"/>
      <c r="V371" s="9"/>
      <c r="W371" s="9"/>
      <c r="X371" s="9"/>
      <c r="Y371" s="63"/>
      <c r="Z371" s="63"/>
      <c r="AA371" s="9"/>
      <c r="AC371" s="9"/>
      <c r="AD371" s="9"/>
      <c r="AE371" s="9"/>
      <c r="AF371" s="9"/>
      <c r="AG371" s="9"/>
      <c r="AH371" s="9"/>
      <c r="AI371" s="9"/>
      <c r="AJ371" s="9"/>
    </row>
    <row r="372" spans="1:36">
      <c r="A372" s="7"/>
      <c r="B372" s="9"/>
      <c r="C372" s="7"/>
      <c r="D372" s="7"/>
      <c r="E372" s="9"/>
      <c r="F372" s="9"/>
      <c r="G372" s="9"/>
      <c r="H372" s="9"/>
      <c r="I372" s="9"/>
      <c r="J372" s="9"/>
      <c r="K372" s="9"/>
      <c r="L372" s="9"/>
      <c r="M372" s="9"/>
      <c r="N372" s="7"/>
      <c r="O372" s="9"/>
      <c r="P372" s="7"/>
      <c r="Q372" s="57"/>
      <c r="R372" s="9"/>
      <c r="S372" s="9"/>
      <c r="T372" s="9"/>
      <c r="U372" s="9"/>
      <c r="V372" s="9"/>
      <c r="W372" s="9"/>
      <c r="X372" s="9"/>
      <c r="Y372" s="63"/>
      <c r="Z372" s="63"/>
      <c r="AA372" s="9"/>
      <c r="AC372" s="9"/>
      <c r="AD372" s="9"/>
      <c r="AE372" s="9"/>
      <c r="AF372" s="9"/>
      <c r="AG372" s="9"/>
      <c r="AH372" s="9"/>
      <c r="AI372" s="9"/>
      <c r="AJ372" s="9"/>
    </row>
    <row r="373" spans="1:36">
      <c r="A373" s="7"/>
      <c r="B373" s="9"/>
      <c r="C373" s="7"/>
      <c r="D373" s="7"/>
      <c r="E373" s="9"/>
      <c r="F373" s="9"/>
      <c r="G373" s="9"/>
      <c r="H373" s="9"/>
      <c r="I373" s="9"/>
      <c r="J373" s="9"/>
      <c r="K373" s="9"/>
      <c r="L373" s="9"/>
      <c r="M373" s="9"/>
      <c r="N373" s="7"/>
      <c r="O373" s="9"/>
      <c r="P373" s="7"/>
      <c r="Q373" s="57"/>
      <c r="R373" s="9"/>
      <c r="S373" s="9"/>
      <c r="T373" s="9"/>
      <c r="U373" s="9"/>
      <c r="V373" s="9"/>
      <c r="W373" s="9"/>
      <c r="X373" s="9"/>
      <c r="Y373" s="63"/>
      <c r="Z373" s="63"/>
      <c r="AA373" s="9"/>
      <c r="AC373" s="9"/>
      <c r="AD373" s="9"/>
      <c r="AE373" s="9"/>
      <c r="AF373" s="9"/>
      <c r="AG373" s="9"/>
      <c r="AH373" s="9"/>
      <c r="AI373" s="9"/>
      <c r="AJ373" s="9"/>
    </row>
    <row r="374" spans="1:36">
      <c r="A374" s="7"/>
      <c r="B374" s="9"/>
      <c r="C374" s="7"/>
      <c r="D374" s="7"/>
      <c r="E374" s="9"/>
      <c r="F374" s="9"/>
      <c r="G374" s="9"/>
      <c r="H374" s="9"/>
      <c r="I374" s="9"/>
      <c r="J374" s="9"/>
      <c r="K374" s="9"/>
      <c r="L374" s="9"/>
      <c r="M374" s="9"/>
      <c r="N374" s="7"/>
      <c r="O374" s="9"/>
      <c r="P374" s="7"/>
      <c r="Q374" s="57"/>
      <c r="R374" s="9"/>
      <c r="S374" s="9"/>
      <c r="T374" s="9"/>
      <c r="U374" s="9"/>
      <c r="V374" s="9"/>
      <c r="W374" s="9"/>
      <c r="X374" s="9"/>
      <c r="Y374" s="63"/>
      <c r="Z374" s="63"/>
      <c r="AA374" s="9"/>
      <c r="AC374" s="9"/>
      <c r="AD374" s="9"/>
      <c r="AE374" s="9"/>
      <c r="AF374" s="9"/>
      <c r="AG374" s="9"/>
      <c r="AH374" s="9"/>
      <c r="AI374" s="9"/>
      <c r="AJ374" s="9"/>
    </row>
    <row r="375" spans="1:36">
      <c r="A375" s="7"/>
      <c r="B375" s="9"/>
      <c r="C375" s="7"/>
      <c r="D375" s="7"/>
      <c r="E375" s="9"/>
      <c r="F375" s="9"/>
      <c r="G375" s="9"/>
      <c r="H375" s="9"/>
      <c r="I375" s="9"/>
      <c r="J375" s="9"/>
      <c r="K375" s="9"/>
      <c r="L375" s="9"/>
      <c r="M375" s="9"/>
      <c r="N375" s="7"/>
      <c r="O375" s="9"/>
      <c r="P375" s="7"/>
      <c r="Q375" s="57"/>
      <c r="R375" s="9"/>
      <c r="S375" s="9"/>
      <c r="T375" s="9"/>
      <c r="U375" s="9"/>
      <c r="V375" s="9"/>
      <c r="W375" s="9"/>
      <c r="X375" s="9"/>
      <c r="Y375" s="63"/>
      <c r="Z375" s="63"/>
      <c r="AA375" s="9"/>
      <c r="AC375" s="9"/>
      <c r="AD375" s="9"/>
      <c r="AE375" s="9"/>
      <c r="AF375" s="9"/>
      <c r="AG375" s="9"/>
      <c r="AH375" s="9"/>
      <c r="AI375" s="9"/>
      <c r="AJ375" s="9"/>
    </row>
    <row r="376" spans="1:36">
      <c r="A376" s="7"/>
      <c r="B376" s="9"/>
      <c r="C376" s="7"/>
      <c r="D376" s="7"/>
      <c r="E376" s="9"/>
      <c r="F376" s="9"/>
      <c r="G376" s="9"/>
      <c r="H376" s="9"/>
      <c r="I376" s="9"/>
      <c r="J376" s="9"/>
      <c r="K376" s="9"/>
      <c r="L376" s="9"/>
      <c r="M376" s="9"/>
      <c r="N376" s="7"/>
      <c r="O376" s="9"/>
      <c r="P376" s="7"/>
      <c r="Q376" s="57"/>
      <c r="R376" s="9"/>
      <c r="S376" s="9"/>
      <c r="T376" s="9"/>
      <c r="U376" s="9"/>
      <c r="V376" s="9"/>
      <c r="W376" s="9"/>
      <c r="X376" s="9"/>
      <c r="Y376" s="63"/>
      <c r="Z376" s="63"/>
      <c r="AA376" s="9"/>
      <c r="AC376" s="9"/>
      <c r="AD376" s="9"/>
      <c r="AE376" s="9"/>
      <c r="AF376" s="9"/>
      <c r="AG376" s="9"/>
      <c r="AH376" s="9"/>
      <c r="AI376" s="9"/>
      <c r="AJ376" s="9"/>
    </row>
    <row r="377" spans="1:36">
      <c r="A377" s="7"/>
      <c r="B377" s="9"/>
      <c r="C377" s="7"/>
      <c r="D377" s="7"/>
      <c r="E377" s="9"/>
      <c r="F377" s="9"/>
      <c r="G377" s="9"/>
      <c r="H377" s="9"/>
      <c r="I377" s="9"/>
      <c r="J377" s="9"/>
      <c r="K377" s="9"/>
      <c r="L377" s="9"/>
      <c r="M377" s="9"/>
      <c r="N377" s="7"/>
      <c r="O377" s="9"/>
      <c r="P377" s="7"/>
      <c r="Q377" s="57"/>
      <c r="R377" s="9"/>
      <c r="S377" s="9"/>
      <c r="T377" s="9"/>
      <c r="U377" s="9"/>
      <c r="V377" s="9"/>
      <c r="W377" s="9"/>
      <c r="X377" s="9"/>
      <c r="Y377" s="63"/>
      <c r="Z377" s="63"/>
      <c r="AA377" s="9"/>
      <c r="AC377" s="9"/>
      <c r="AD377" s="9"/>
      <c r="AE377" s="9"/>
      <c r="AF377" s="9"/>
      <c r="AG377" s="9"/>
      <c r="AH377" s="9"/>
      <c r="AI377" s="9"/>
      <c r="AJ377" s="9"/>
    </row>
    <row r="378" spans="1:36">
      <c r="A378" s="7"/>
      <c r="B378" s="9"/>
      <c r="C378" s="7"/>
      <c r="D378" s="7"/>
      <c r="E378" s="9"/>
      <c r="F378" s="9"/>
      <c r="G378" s="9"/>
      <c r="H378" s="9"/>
      <c r="I378" s="9"/>
      <c r="J378" s="9"/>
      <c r="K378" s="9"/>
      <c r="L378" s="9"/>
      <c r="M378" s="9"/>
      <c r="N378" s="7"/>
      <c r="O378" s="9"/>
      <c r="P378" s="7"/>
      <c r="Q378" s="57"/>
      <c r="R378" s="9"/>
      <c r="S378" s="9"/>
      <c r="T378" s="9"/>
      <c r="U378" s="9"/>
      <c r="V378" s="9"/>
      <c r="W378" s="9"/>
      <c r="X378" s="9"/>
      <c r="Y378" s="63"/>
      <c r="Z378" s="63"/>
      <c r="AA378" s="9"/>
      <c r="AC378" s="9"/>
      <c r="AD378" s="9"/>
      <c r="AE378" s="9"/>
      <c r="AF378" s="9"/>
      <c r="AG378" s="9"/>
      <c r="AH378" s="9"/>
      <c r="AI378" s="9"/>
      <c r="AJ378" s="9"/>
    </row>
    <row r="379" spans="1:36">
      <c r="A379" s="7"/>
      <c r="B379" s="9"/>
      <c r="C379" s="7"/>
      <c r="D379" s="7"/>
      <c r="E379" s="9"/>
      <c r="F379" s="9"/>
      <c r="G379" s="9"/>
      <c r="H379" s="9"/>
      <c r="I379" s="9"/>
      <c r="J379" s="9"/>
      <c r="K379" s="9"/>
      <c r="L379" s="9"/>
      <c r="M379" s="9"/>
      <c r="N379" s="7"/>
      <c r="O379" s="9"/>
      <c r="P379" s="7"/>
      <c r="Q379" s="57"/>
      <c r="R379" s="9"/>
      <c r="S379" s="9"/>
      <c r="T379" s="9"/>
      <c r="U379" s="9"/>
      <c r="V379" s="9"/>
      <c r="W379" s="9"/>
      <c r="X379" s="9"/>
      <c r="Y379" s="63"/>
      <c r="Z379" s="63"/>
      <c r="AA379" s="9"/>
      <c r="AC379" s="9"/>
      <c r="AD379" s="9"/>
      <c r="AE379" s="9"/>
      <c r="AF379" s="9"/>
      <c r="AG379" s="9"/>
      <c r="AH379" s="9"/>
      <c r="AI379" s="9"/>
      <c r="AJ379" s="9"/>
    </row>
    <row r="380" spans="1:36">
      <c r="A380" s="7"/>
      <c r="B380" s="9"/>
      <c r="C380" s="7"/>
      <c r="D380" s="7"/>
      <c r="E380" s="9"/>
      <c r="F380" s="9"/>
      <c r="G380" s="9"/>
      <c r="H380" s="9"/>
      <c r="I380" s="9"/>
      <c r="J380" s="9"/>
      <c r="K380" s="9"/>
      <c r="L380" s="9"/>
      <c r="M380" s="9"/>
      <c r="N380" s="7"/>
      <c r="O380" s="9"/>
      <c r="P380" s="7"/>
      <c r="Q380" s="57"/>
      <c r="R380" s="9"/>
      <c r="S380" s="9"/>
      <c r="T380" s="9"/>
      <c r="U380" s="9"/>
      <c r="V380" s="9"/>
      <c r="W380" s="9"/>
      <c r="X380" s="9"/>
      <c r="Y380" s="63"/>
      <c r="Z380" s="63"/>
      <c r="AA380" s="9"/>
      <c r="AC380" s="9"/>
      <c r="AD380" s="9"/>
      <c r="AE380" s="9"/>
      <c r="AF380" s="9"/>
      <c r="AG380" s="9"/>
      <c r="AH380" s="9"/>
      <c r="AI380" s="9"/>
      <c r="AJ380" s="9"/>
    </row>
    <row r="381" spans="1:36">
      <c r="A381" s="7"/>
      <c r="B381" s="9"/>
      <c r="C381" s="7"/>
      <c r="D381" s="7"/>
      <c r="E381" s="9"/>
      <c r="F381" s="9"/>
      <c r="G381" s="9"/>
      <c r="H381" s="9"/>
      <c r="I381" s="9"/>
      <c r="J381" s="9"/>
      <c r="K381" s="9"/>
      <c r="L381" s="9"/>
      <c r="M381" s="9"/>
      <c r="N381" s="7"/>
      <c r="O381" s="9"/>
      <c r="P381" s="7"/>
      <c r="Q381" s="57"/>
      <c r="R381" s="9"/>
      <c r="S381" s="9"/>
      <c r="T381" s="9"/>
      <c r="U381" s="9"/>
      <c r="V381" s="9"/>
      <c r="W381" s="9"/>
      <c r="X381" s="9"/>
      <c r="Y381" s="63"/>
      <c r="Z381" s="63"/>
      <c r="AA381" s="9"/>
      <c r="AC381" s="9"/>
      <c r="AD381" s="9"/>
      <c r="AE381" s="9"/>
      <c r="AF381" s="9"/>
      <c r="AG381" s="9"/>
      <c r="AH381" s="9"/>
      <c r="AI381" s="9"/>
      <c r="AJ381" s="9"/>
    </row>
    <row r="382" spans="1:36">
      <c r="A382" s="7"/>
      <c r="B382" s="9"/>
      <c r="C382" s="7"/>
      <c r="D382" s="7"/>
      <c r="E382" s="9"/>
      <c r="F382" s="9"/>
      <c r="G382" s="9"/>
      <c r="H382" s="9"/>
      <c r="I382" s="9"/>
      <c r="J382" s="9"/>
      <c r="K382" s="9"/>
      <c r="L382" s="9"/>
      <c r="M382" s="9"/>
      <c r="N382" s="7"/>
      <c r="O382" s="9"/>
      <c r="P382" s="7"/>
      <c r="Q382" s="57"/>
      <c r="R382" s="9"/>
      <c r="S382" s="9"/>
      <c r="T382" s="9"/>
      <c r="U382" s="9"/>
      <c r="V382" s="9"/>
      <c r="W382" s="9"/>
      <c r="X382" s="9"/>
      <c r="Y382" s="63"/>
      <c r="Z382" s="63"/>
      <c r="AA382" s="9"/>
      <c r="AC382" s="9"/>
      <c r="AD382" s="9"/>
      <c r="AE382" s="9"/>
      <c r="AF382" s="9"/>
      <c r="AG382" s="9"/>
      <c r="AH382" s="9"/>
      <c r="AI382" s="9"/>
      <c r="AJ382" s="9"/>
    </row>
    <row r="383" spans="1:36">
      <c r="A383" s="7"/>
      <c r="B383" s="9"/>
      <c r="C383" s="7"/>
      <c r="D383" s="7"/>
      <c r="E383" s="9"/>
      <c r="F383" s="9"/>
      <c r="G383" s="9"/>
      <c r="H383" s="9"/>
      <c r="I383" s="9"/>
      <c r="J383" s="9"/>
      <c r="K383" s="9"/>
      <c r="L383" s="9"/>
      <c r="M383" s="9"/>
      <c r="N383" s="7"/>
      <c r="O383" s="9"/>
      <c r="P383" s="7"/>
      <c r="Q383" s="57"/>
      <c r="R383" s="9"/>
      <c r="S383" s="9"/>
      <c r="T383" s="9"/>
      <c r="U383" s="9"/>
      <c r="V383" s="9"/>
      <c r="W383" s="9"/>
      <c r="X383" s="9"/>
      <c r="Y383" s="63"/>
      <c r="Z383" s="63"/>
      <c r="AA383" s="9"/>
      <c r="AC383" s="9"/>
      <c r="AD383" s="9"/>
      <c r="AE383" s="9"/>
      <c r="AF383" s="9"/>
      <c r="AG383" s="9"/>
      <c r="AH383" s="9"/>
      <c r="AI383" s="9"/>
      <c r="AJ383" s="9"/>
    </row>
    <row r="384" spans="1:36">
      <c r="A384" s="7"/>
      <c r="B384" s="9"/>
      <c r="C384" s="7"/>
      <c r="D384" s="7"/>
      <c r="E384" s="9"/>
      <c r="F384" s="9"/>
      <c r="G384" s="9"/>
      <c r="H384" s="9"/>
      <c r="I384" s="9"/>
      <c r="J384" s="9"/>
      <c r="K384" s="9"/>
      <c r="L384" s="9"/>
      <c r="M384" s="9"/>
      <c r="N384" s="7"/>
      <c r="O384" s="9"/>
      <c r="P384" s="7"/>
      <c r="Q384" s="57"/>
      <c r="R384" s="9"/>
      <c r="S384" s="9"/>
      <c r="T384" s="9"/>
      <c r="U384" s="9"/>
      <c r="V384" s="9"/>
      <c r="W384" s="9"/>
      <c r="X384" s="9"/>
      <c r="Y384" s="63"/>
      <c r="Z384" s="63"/>
      <c r="AA384" s="9"/>
      <c r="AC384" s="9"/>
      <c r="AD384" s="9"/>
      <c r="AE384" s="9"/>
      <c r="AF384" s="9"/>
      <c r="AG384" s="9"/>
      <c r="AH384" s="9"/>
      <c r="AI384" s="9"/>
      <c r="AJ384" s="9"/>
    </row>
    <row r="385" spans="1:36">
      <c r="A385" s="7"/>
      <c r="B385" s="9"/>
      <c r="C385" s="7"/>
      <c r="D385" s="7"/>
      <c r="E385" s="9"/>
      <c r="F385" s="9"/>
      <c r="G385" s="9"/>
      <c r="H385" s="9"/>
      <c r="I385" s="9"/>
      <c r="J385" s="9"/>
      <c r="K385" s="9"/>
      <c r="L385" s="9"/>
      <c r="M385" s="9"/>
      <c r="N385" s="7"/>
      <c r="O385" s="9"/>
      <c r="P385" s="7"/>
      <c r="Q385" s="57"/>
      <c r="R385" s="9"/>
      <c r="S385" s="9"/>
      <c r="T385" s="9"/>
      <c r="U385" s="9"/>
      <c r="V385" s="9"/>
      <c r="W385" s="9"/>
      <c r="X385" s="9"/>
      <c r="Y385" s="63"/>
      <c r="Z385" s="63"/>
      <c r="AA385" s="9"/>
      <c r="AC385" s="9"/>
      <c r="AD385" s="9"/>
      <c r="AE385" s="9"/>
      <c r="AF385" s="9"/>
      <c r="AG385" s="9"/>
      <c r="AH385" s="9"/>
      <c r="AI385" s="9"/>
      <c r="AJ385" s="9"/>
    </row>
    <row r="386" spans="1:36">
      <c r="A386" s="7"/>
      <c r="B386" s="9"/>
      <c r="C386" s="7"/>
      <c r="D386" s="7"/>
      <c r="E386" s="9"/>
      <c r="F386" s="9"/>
      <c r="G386" s="9"/>
      <c r="H386" s="9"/>
      <c r="I386" s="9"/>
      <c r="J386" s="9"/>
      <c r="K386" s="9"/>
      <c r="L386" s="9"/>
      <c r="M386" s="9"/>
      <c r="N386" s="7"/>
      <c r="O386" s="9"/>
      <c r="P386" s="7"/>
      <c r="Q386" s="57"/>
      <c r="R386" s="9"/>
      <c r="S386" s="9"/>
      <c r="T386" s="9"/>
      <c r="U386" s="9"/>
      <c r="V386" s="9"/>
      <c r="W386" s="9"/>
      <c r="X386" s="9"/>
      <c r="Y386" s="63"/>
      <c r="Z386" s="63"/>
      <c r="AA386" s="9"/>
      <c r="AC386" s="9"/>
      <c r="AD386" s="9"/>
      <c r="AE386" s="9"/>
      <c r="AF386" s="9"/>
      <c r="AG386" s="9"/>
      <c r="AH386" s="9"/>
      <c r="AI386" s="9"/>
      <c r="AJ386" s="9"/>
    </row>
    <row r="387" spans="1:36">
      <c r="A387" s="7"/>
      <c r="B387" s="9"/>
      <c r="C387" s="7"/>
      <c r="D387" s="7"/>
      <c r="E387" s="9"/>
      <c r="F387" s="9"/>
      <c r="G387" s="9"/>
      <c r="H387" s="9"/>
      <c r="I387" s="9"/>
      <c r="J387" s="9"/>
      <c r="K387" s="9"/>
      <c r="L387" s="9"/>
      <c r="M387" s="9"/>
      <c r="N387" s="7"/>
      <c r="O387" s="9"/>
      <c r="P387" s="7"/>
      <c r="Q387" s="57"/>
      <c r="R387" s="9"/>
      <c r="S387" s="9"/>
      <c r="T387" s="9"/>
      <c r="U387" s="9"/>
      <c r="V387" s="9"/>
      <c r="W387" s="9"/>
      <c r="X387" s="9"/>
      <c r="Y387" s="63"/>
      <c r="Z387" s="63"/>
      <c r="AA387" s="9"/>
      <c r="AC387" s="9"/>
      <c r="AD387" s="9"/>
      <c r="AE387" s="9"/>
      <c r="AF387" s="9"/>
      <c r="AG387" s="9"/>
      <c r="AH387" s="9"/>
      <c r="AI387" s="9"/>
      <c r="AJ387" s="9"/>
    </row>
    <row r="388" spans="1:36">
      <c r="A388" s="7"/>
      <c r="B388" s="9"/>
      <c r="C388" s="7"/>
      <c r="D388" s="7"/>
      <c r="E388" s="9"/>
      <c r="F388" s="9"/>
      <c r="G388" s="9"/>
      <c r="H388" s="9"/>
      <c r="I388" s="9"/>
      <c r="J388" s="9"/>
      <c r="K388" s="9"/>
      <c r="L388" s="9"/>
      <c r="M388" s="9"/>
      <c r="N388" s="7"/>
      <c r="O388" s="9"/>
      <c r="P388" s="7"/>
      <c r="Q388" s="57"/>
      <c r="R388" s="9"/>
      <c r="S388" s="9"/>
      <c r="T388" s="9"/>
      <c r="U388" s="9"/>
      <c r="V388" s="9"/>
      <c r="W388" s="9"/>
      <c r="X388" s="9"/>
      <c r="Y388" s="63"/>
      <c r="Z388" s="63"/>
      <c r="AA388" s="9"/>
      <c r="AC388" s="9"/>
      <c r="AD388" s="9"/>
      <c r="AE388" s="9"/>
      <c r="AF388" s="9"/>
      <c r="AG388" s="9"/>
      <c r="AH388" s="9"/>
      <c r="AI388" s="9"/>
      <c r="AJ388" s="9"/>
    </row>
    <row r="389" spans="1:36">
      <c r="A389" s="7"/>
      <c r="B389" s="9"/>
      <c r="C389" s="7"/>
      <c r="D389" s="7"/>
      <c r="E389" s="9"/>
      <c r="F389" s="9"/>
      <c r="G389" s="9"/>
      <c r="H389" s="9"/>
      <c r="I389" s="9"/>
      <c r="J389" s="9"/>
      <c r="K389" s="9"/>
      <c r="L389" s="9"/>
      <c r="M389" s="9"/>
      <c r="N389" s="7"/>
      <c r="O389" s="9"/>
      <c r="P389" s="7"/>
      <c r="Q389" s="57"/>
      <c r="R389" s="9"/>
      <c r="S389" s="9"/>
      <c r="T389" s="9"/>
      <c r="U389" s="9"/>
      <c r="V389" s="9"/>
      <c r="W389" s="9"/>
      <c r="X389" s="9"/>
      <c r="Y389" s="63"/>
      <c r="Z389" s="63"/>
      <c r="AA389" s="9"/>
      <c r="AC389" s="9"/>
      <c r="AD389" s="9"/>
      <c r="AE389" s="9"/>
      <c r="AF389" s="9"/>
      <c r="AG389" s="9"/>
      <c r="AH389" s="9"/>
      <c r="AI389" s="9"/>
      <c r="AJ389" s="9"/>
    </row>
    <row r="390" spans="1:36">
      <c r="A390" s="7"/>
      <c r="B390" s="9"/>
      <c r="C390" s="7"/>
      <c r="D390" s="7"/>
      <c r="E390" s="9"/>
      <c r="F390" s="9"/>
      <c r="G390" s="9"/>
      <c r="H390" s="9"/>
      <c r="I390" s="9"/>
      <c r="J390" s="9"/>
      <c r="K390" s="9"/>
      <c r="L390" s="9"/>
      <c r="M390" s="9"/>
      <c r="N390" s="7"/>
      <c r="O390" s="9"/>
      <c r="P390" s="7"/>
      <c r="Q390" s="57"/>
      <c r="R390" s="9"/>
      <c r="S390" s="9"/>
      <c r="T390" s="9"/>
      <c r="U390" s="9"/>
      <c r="V390" s="9"/>
      <c r="W390" s="9"/>
      <c r="X390" s="9"/>
      <c r="Y390" s="63"/>
      <c r="Z390" s="63"/>
      <c r="AA390" s="9"/>
      <c r="AC390" s="9"/>
      <c r="AD390" s="9"/>
      <c r="AE390" s="9"/>
      <c r="AF390" s="9"/>
      <c r="AG390" s="9"/>
      <c r="AH390" s="9"/>
      <c r="AI390" s="9"/>
      <c r="AJ390" s="9"/>
    </row>
    <row r="391" spans="1:36">
      <c r="A391" s="7"/>
      <c r="B391" s="9"/>
      <c r="C391" s="7"/>
      <c r="D391" s="7"/>
      <c r="E391" s="9"/>
      <c r="F391" s="9"/>
      <c r="G391" s="9"/>
      <c r="H391" s="9"/>
      <c r="I391" s="9"/>
      <c r="J391" s="9"/>
      <c r="K391" s="9"/>
      <c r="L391" s="9"/>
      <c r="M391" s="9"/>
      <c r="N391" s="7"/>
      <c r="O391" s="9"/>
      <c r="P391" s="7"/>
      <c r="Q391" s="57"/>
      <c r="R391" s="9"/>
      <c r="S391" s="9"/>
      <c r="T391" s="9"/>
      <c r="U391" s="9"/>
      <c r="V391" s="9"/>
      <c r="W391" s="9"/>
      <c r="X391" s="9"/>
      <c r="Y391" s="63"/>
      <c r="Z391" s="63"/>
      <c r="AA391" s="9"/>
      <c r="AC391" s="9"/>
      <c r="AD391" s="9"/>
      <c r="AE391" s="9"/>
      <c r="AF391" s="9"/>
      <c r="AG391" s="9"/>
      <c r="AH391" s="9"/>
      <c r="AI391" s="9"/>
      <c r="AJ391" s="9"/>
    </row>
    <row r="392" spans="1:36">
      <c r="A392" s="7"/>
      <c r="B392" s="9"/>
      <c r="C392" s="7"/>
      <c r="D392" s="7"/>
      <c r="E392" s="9"/>
      <c r="F392" s="9"/>
      <c r="G392" s="9"/>
      <c r="H392" s="9"/>
      <c r="I392" s="9"/>
      <c r="J392" s="9"/>
      <c r="K392" s="9"/>
      <c r="L392" s="9"/>
      <c r="M392" s="9"/>
      <c r="N392" s="7"/>
      <c r="O392" s="9"/>
      <c r="P392" s="7"/>
      <c r="Q392" s="57"/>
      <c r="R392" s="9"/>
      <c r="S392" s="9"/>
      <c r="T392" s="9"/>
      <c r="U392" s="9"/>
      <c r="V392" s="9"/>
      <c r="W392" s="9"/>
      <c r="X392" s="9"/>
      <c r="Y392" s="63"/>
      <c r="Z392" s="63"/>
      <c r="AA392" s="9"/>
      <c r="AC392" s="9"/>
      <c r="AD392" s="9"/>
      <c r="AE392" s="9"/>
      <c r="AF392" s="9"/>
      <c r="AG392" s="9"/>
      <c r="AH392" s="9"/>
      <c r="AI392" s="9"/>
      <c r="AJ392" s="9"/>
    </row>
    <row r="393" spans="1:36">
      <c r="A393" s="7"/>
      <c r="B393" s="9"/>
      <c r="C393" s="7"/>
      <c r="D393" s="7"/>
      <c r="E393" s="9"/>
      <c r="F393" s="9"/>
      <c r="G393" s="9"/>
      <c r="H393" s="9"/>
      <c r="I393" s="9"/>
      <c r="J393" s="9"/>
      <c r="K393" s="9"/>
      <c r="L393" s="9"/>
      <c r="M393" s="9"/>
      <c r="N393" s="7"/>
      <c r="O393" s="9"/>
      <c r="P393" s="7"/>
      <c r="Q393" s="57"/>
      <c r="R393" s="9"/>
      <c r="S393" s="9"/>
      <c r="T393" s="9"/>
      <c r="U393" s="9"/>
      <c r="V393" s="9"/>
      <c r="W393" s="9"/>
      <c r="X393" s="9"/>
      <c r="Y393" s="63"/>
      <c r="Z393" s="63"/>
      <c r="AA393" s="9"/>
      <c r="AC393" s="9"/>
      <c r="AD393" s="9"/>
      <c r="AE393" s="9"/>
      <c r="AF393" s="9"/>
      <c r="AG393" s="9"/>
      <c r="AH393" s="9"/>
      <c r="AI393" s="9"/>
      <c r="AJ393" s="9"/>
    </row>
    <row r="394" spans="1:36">
      <c r="A394" s="7"/>
      <c r="B394" s="9"/>
      <c r="C394" s="7"/>
      <c r="D394" s="7"/>
      <c r="E394" s="9"/>
      <c r="F394" s="9"/>
      <c r="G394" s="9"/>
      <c r="H394" s="9"/>
      <c r="I394" s="9"/>
      <c r="J394" s="9"/>
      <c r="K394" s="9"/>
      <c r="L394" s="9"/>
      <c r="M394" s="9"/>
      <c r="N394" s="7"/>
      <c r="O394" s="9"/>
      <c r="P394" s="7"/>
      <c r="Q394" s="57"/>
      <c r="R394" s="9"/>
      <c r="S394" s="9"/>
      <c r="T394" s="9"/>
      <c r="U394" s="9"/>
      <c r="V394" s="9"/>
      <c r="W394" s="9"/>
      <c r="X394" s="9"/>
      <c r="Y394" s="63"/>
      <c r="Z394" s="63"/>
      <c r="AA394" s="9"/>
      <c r="AC394" s="9"/>
      <c r="AD394" s="9"/>
      <c r="AE394" s="9"/>
      <c r="AF394" s="9"/>
      <c r="AG394" s="9"/>
      <c r="AH394" s="9"/>
      <c r="AI394" s="9"/>
      <c r="AJ394" s="9"/>
    </row>
    <row r="395" spans="1:36">
      <c r="A395" s="7"/>
      <c r="B395" s="9"/>
      <c r="C395" s="7"/>
      <c r="D395" s="7"/>
      <c r="E395" s="9"/>
      <c r="F395" s="9"/>
      <c r="G395" s="9"/>
      <c r="H395" s="9"/>
      <c r="I395" s="9"/>
      <c r="J395" s="9"/>
      <c r="K395" s="9"/>
      <c r="L395" s="9"/>
      <c r="M395" s="9"/>
      <c r="N395" s="7"/>
      <c r="O395" s="9"/>
      <c r="P395" s="7"/>
      <c r="Q395" s="57"/>
      <c r="R395" s="9"/>
      <c r="S395" s="9"/>
      <c r="T395" s="9"/>
      <c r="U395" s="9"/>
      <c r="V395" s="9"/>
      <c r="W395" s="9"/>
      <c r="X395" s="9"/>
      <c r="Y395" s="63"/>
      <c r="Z395" s="63"/>
      <c r="AA395" s="9"/>
      <c r="AC395" s="9"/>
      <c r="AD395" s="9"/>
      <c r="AE395" s="9"/>
      <c r="AF395" s="9"/>
      <c r="AG395" s="9"/>
      <c r="AH395" s="9"/>
      <c r="AI395" s="9"/>
      <c r="AJ395" s="9"/>
    </row>
    <row r="396" spans="1:36">
      <c r="A396" s="7"/>
      <c r="B396" s="9"/>
      <c r="C396" s="7"/>
      <c r="D396" s="7"/>
      <c r="E396" s="9"/>
      <c r="F396" s="9"/>
      <c r="G396" s="9"/>
      <c r="H396" s="9"/>
      <c r="I396" s="9"/>
      <c r="J396" s="9"/>
      <c r="K396" s="9"/>
      <c r="L396" s="9"/>
      <c r="M396" s="9"/>
      <c r="N396" s="7"/>
      <c r="O396" s="9"/>
      <c r="P396" s="7"/>
      <c r="Q396" s="57"/>
      <c r="R396" s="9"/>
      <c r="S396" s="9"/>
      <c r="T396" s="9"/>
      <c r="U396" s="9"/>
      <c r="V396" s="9"/>
      <c r="W396" s="9"/>
      <c r="X396" s="9"/>
      <c r="Y396" s="63"/>
      <c r="Z396" s="63"/>
      <c r="AA396" s="9"/>
      <c r="AC396" s="9"/>
      <c r="AD396" s="9"/>
      <c r="AE396" s="9"/>
      <c r="AF396" s="9"/>
      <c r="AG396" s="9"/>
      <c r="AH396" s="9"/>
      <c r="AI396" s="9"/>
      <c r="AJ396" s="9"/>
    </row>
    <row r="397" spans="1:36">
      <c r="A397" s="7"/>
      <c r="B397" s="9"/>
      <c r="C397" s="7"/>
      <c r="D397" s="7"/>
      <c r="E397" s="9"/>
      <c r="F397" s="9"/>
      <c r="G397" s="9"/>
      <c r="H397" s="9"/>
      <c r="I397" s="9"/>
      <c r="J397" s="9"/>
      <c r="K397" s="9"/>
      <c r="L397" s="9"/>
      <c r="M397" s="9"/>
      <c r="N397" s="7"/>
      <c r="O397" s="9"/>
      <c r="P397" s="7"/>
      <c r="Q397" s="57"/>
      <c r="R397" s="9"/>
      <c r="S397" s="9"/>
      <c r="T397" s="9"/>
      <c r="U397" s="9"/>
      <c r="V397" s="9"/>
      <c r="W397" s="9"/>
      <c r="X397" s="9"/>
      <c r="Y397" s="63"/>
      <c r="Z397" s="63"/>
      <c r="AA397" s="9"/>
      <c r="AC397" s="9"/>
      <c r="AD397" s="9"/>
      <c r="AE397" s="9"/>
      <c r="AF397" s="9"/>
      <c r="AG397" s="9"/>
      <c r="AH397" s="9"/>
      <c r="AI397" s="9"/>
      <c r="AJ397" s="9"/>
    </row>
    <row r="398" spans="1:36">
      <c r="A398" s="7"/>
      <c r="B398" s="9"/>
      <c r="C398" s="7"/>
      <c r="D398" s="7"/>
      <c r="E398" s="9"/>
      <c r="F398" s="9"/>
      <c r="G398" s="9"/>
      <c r="H398" s="9"/>
      <c r="I398" s="9"/>
      <c r="J398" s="9"/>
      <c r="K398" s="9"/>
      <c r="L398" s="9"/>
      <c r="M398" s="9"/>
      <c r="N398" s="7"/>
      <c r="O398" s="9"/>
      <c r="P398" s="7"/>
      <c r="Q398" s="57"/>
      <c r="R398" s="9"/>
      <c r="S398" s="9"/>
      <c r="T398" s="9"/>
      <c r="U398" s="9"/>
      <c r="V398" s="9"/>
      <c r="W398" s="9"/>
      <c r="X398" s="9"/>
      <c r="Y398" s="63"/>
      <c r="Z398" s="63"/>
      <c r="AA398" s="9"/>
      <c r="AC398" s="9"/>
      <c r="AD398" s="9"/>
      <c r="AE398" s="9"/>
      <c r="AF398" s="9"/>
      <c r="AG398" s="9"/>
      <c r="AH398" s="9"/>
      <c r="AI398" s="9"/>
      <c r="AJ398" s="9"/>
    </row>
    <row r="399" spans="1:36">
      <c r="A399" s="7"/>
      <c r="B399" s="9"/>
      <c r="C399" s="7"/>
      <c r="D399" s="7"/>
      <c r="E399" s="9"/>
      <c r="F399" s="9"/>
      <c r="G399" s="9"/>
      <c r="H399" s="9"/>
      <c r="I399" s="9"/>
      <c r="J399" s="9"/>
      <c r="K399" s="9"/>
      <c r="L399" s="9"/>
      <c r="M399" s="9"/>
      <c r="N399" s="7"/>
      <c r="O399" s="9"/>
      <c r="P399" s="7"/>
      <c r="Q399" s="57"/>
      <c r="R399" s="9"/>
      <c r="S399" s="9"/>
      <c r="T399" s="9"/>
      <c r="U399" s="9"/>
      <c r="V399" s="9"/>
      <c r="W399" s="9"/>
      <c r="X399" s="9"/>
      <c r="Y399" s="63"/>
      <c r="Z399" s="63"/>
      <c r="AA399" s="9"/>
      <c r="AC399" s="9"/>
      <c r="AD399" s="9"/>
      <c r="AE399" s="9"/>
      <c r="AF399" s="9"/>
      <c r="AG399" s="9"/>
      <c r="AH399" s="9"/>
      <c r="AI399" s="9"/>
      <c r="AJ399" s="9"/>
    </row>
    <row r="400" spans="1:36">
      <c r="A400" s="7"/>
      <c r="B400" s="9"/>
      <c r="C400" s="7"/>
      <c r="D400" s="7"/>
      <c r="E400" s="9"/>
      <c r="F400" s="9"/>
      <c r="G400" s="9"/>
      <c r="H400" s="9"/>
      <c r="I400" s="9"/>
      <c r="J400" s="9"/>
      <c r="K400" s="9"/>
      <c r="L400" s="9"/>
      <c r="M400" s="9"/>
      <c r="N400" s="7"/>
      <c r="O400" s="9"/>
      <c r="P400" s="7"/>
      <c r="Q400" s="57"/>
      <c r="R400" s="9"/>
      <c r="S400" s="9"/>
      <c r="T400" s="9"/>
      <c r="U400" s="9"/>
      <c r="V400" s="9"/>
      <c r="W400" s="9"/>
      <c r="X400" s="9"/>
      <c r="Y400" s="63"/>
      <c r="Z400" s="63"/>
      <c r="AA400" s="9"/>
      <c r="AC400" s="9"/>
      <c r="AD400" s="9"/>
      <c r="AE400" s="9"/>
      <c r="AF400" s="9"/>
      <c r="AG400" s="9"/>
      <c r="AH400" s="9"/>
      <c r="AI400" s="9"/>
      <c r="AJ400" s="9"/>
    </row>
    <row r="401" spans="1:36">
      <c r="A401" s="7"/>
      <c r="B401" s="9"/>
      <c r="C401" s="7"/>
      <c r="D401" s="7"/>
      <c r="E401" s="9"/>
      <c r="F401" s="9"/>
      <c r="G401" s="9"/>
      <c r="H401" s="9"/>
      <c r="I401" s="9"/>
      <c r="J401" s="9"/>
      <c r="K401" s="9"/>
      <c r="L401" s="9"/>
      <c r="M401" s="9"/>
      <c r="N401" s="7"/>
      <c r="O401" s="9"/>
      <c r="P401" s="7"/>
      <c r="Q401" s="57"/>
      <c r="R401" s="9"/>
      <c r="S401" s="9"/>
      <c r="T401" s="9"/>
      <c r="U401" s="9"/>
      <c r="V401" s="9"/>
      <c r="W401" s="9"/>
      <c r="X401" s="9"/>
      <c r="Y401" s="63"/>
      <c r="Z401" s="63"/>
      <c r="AA401" s="9"/>
      <c r="AC401" s="9"/>
      <c r="AD401" s="9"/>
      <c r="AE401" s="9"/>
      <c r="AF401" s="9"/>
      <c r="AG401" s="9"/>
      <c r="AH401" s="9"/>
      <c r="AI401" s="9"/>
      <c r="AJ401" s="9"/>
    </row>
    <row r="402" spans="1:36">
      <c r="A402" s="7"/>
      <c r="B402" s="9"/>
      <c r="C402" s="7"/>
      <c r="D402" s="7"/>
      <c r="E402" s="9"/>
      <c r="F402" s="9"/>
      <c r="G402" s="9"/>
      <c r="H402" s="9"/>
      <c r="I402" s="9"/>
      <c r="J402" s="9"/>
      <c r="K402" s="9"/>
      <c r="L402" s="9"/>
      <c r="M402" s="9"/>
      <c r="N402" s="7"/>
      <c r="O402" s="9"/>
      <c r="P402" s="7"/>
      <c r="Q402" s="57"/>
      <c r="R402" s="9"/>
      <c r="S402" s="9"/>
      <c r="T402" s="9"/>
      <c r="U402" s="9"/>
      <c r="V402" s="9"/>
      <c r="W402" s="9"/>
      <c r="X402" s="9"/>
      <c r="Y402" s="63"/>
      <c r="Z402" s="63"/>
      <c r="AA402" s="9"/>
      <c r="AC402" s="9"/>
      <c r="AD402" s="9"/>
      <c r="AE402" s="9"/>
      <c r="AF402" s="9"/>
      <c r="AG402" s="9"/>
      <c r="AH402" s="9"/>
      <c r="AI402" s="9"/>
      <c r="AJ402" s="9"/>
    </row>
    <row r="403" spans="1:36">
      <c r="A403" s="7"/>
      <c r="B403" s="9"/>
      <c r="C403" s="7"/>
      <c r="D403" s="7"/>
      <c r="E403" s="9"/>
      <c r="F403" s="9"/>
      <c r="G403" s="9"/>
      <c r="H403" s="9"/>
      <c r="I403" s="9"/>
      <c r="J403" s="9"/>
      <c r="K403" s="9"/>
      <c r="L403" s="9"/>
      <c r="M403" s="9"/>
      <c r="N403" s="7"/>
      <c r="O403" s="9"/>
      <c r="P403" s="7"/>
      <c r="Q403" s="57"/>
      <c r="R403" s="9"/>
      <c r="S403" s="9"/>
      <c r="T403" s="9"/>
      <c r="U403" s="9"/>
      <c r="V403" s="9"/>
      <c r="W403" s="9"/>
      <c r="X403" s="9"/>
      <c r="Y403" s="63"/>
      <c r="Z403" s="63"/>
      <c r="AA403" s="9"/>
      <c r="AC403" s="9"/>
      <c r="AD403" s="9"/>
      <c r="AE403" s="9"/>
      <c r="AF403" s="9"/>
      <c r="AG403" s="9"/>
      <c r="AH403" s="9"/>
      <c r="AI403" s="9"/>
      <c r="AJ403" s="9"/>
    </row>
    <row r="404" spans="1:36">
      <c r="A404" s="7"/>
      <c r="B404" s="9"/>
      <c r="C404" s="7"/>
      <c r="D404" s="7"/>
      <c r="E404" s="9"/>
      <c r="F404" s="9"/>
      <c r="G404" s="9"/>
      <c r="H404" s="9"/>
      <c r="I404" s="9"/>
      <c r="J404" s="9"/>
      <c r="K404" s="9"/>
      <c r="L404" s="9"/>
      <c r="M404" s="9"/>
      <c r="N404" s="7"/>
      <c r="O404" s="9"/>
      <c r="P404" s="7"/>
      <c r="Q404" s="57"/>
      <c r="R404" s="9"/>
      <c r="S404" s="9"/>
      <c r="T404" s="9"/>
      <c r="U404" s="9"/>
      <c r="V404" s="9"/>
      <c r="W404" s="9"/>
      <c r="X404" s="9"/>
      <c r="Y404" s="63"/>
      <c r="Z404" s="63"/>
      <c r="AA404" s="9"/>
      <c r="AC404" s="9"/>
      <c r="AD404" s="9"/>
      <c r="AE404" s="9"/>
      <c r="AF404" s="9"/>
      <c r="AG404" s="9"/>
      <c r="AH404" s="9"/>
      <c r="AI404" s="9"/>
      <c r="AJ404" s="9"/>
    </row>
    <row r="405" spans="1:36">
      <c r="A405" s="7"/>
      <c r="B405" s="9"/>
      <c r="C405" s="7"/>
      <c r="D405" s="7"/>
      <c r="E405" s="9"/>
      <c r="F405" s="9"/>
      <c r="G405" s="9"/>
      <c r="H405" s="9"/>
      <c r="I405" s="9"/>
      <c r="J405" s="9"/>
      <c r="K405" s="9"/>
      <c r="L405" s="9"/>
      <c r="M405" s="9"/>
      <c r="N405" s="7"/>
      <c r="O405" s="9"/>
      <c r="P405" s="7"/>
      <c r="Q405" s="57"/>
      <c r="R405" s="9"/>
      <c r="S405" s="9"/>
      <c r="T405" s="9"/>
      <c r="U405" s="9"/>
      <c r="V405" s="9"/>
      <c r="W405" s="9"/>
      <c r="X405" s="9"/>
      <c r="Y405" s="63"/>
      <c r="Z405" s="63"/>
      <c r="AA405" s="9"/>
      <c r="AC405" s="9"/>
      <c r="AD405" s="9"/>
      <c r="AE405" s="9"/>
      <c r="AF405" s="9"/>
      <c r="AG405" s="9"/>
      <c r="AH405" s="9"/>
      <c r="AI405" s="9"/>
      <c r="AJ405" s="9"/>
    </row>
    <row r="406" spans="1:36">
      <c r="A406" s="7"/>
      <c r="B406" s="9"/>
      <c r="C406" s="7"/>
      <c r="D406" s="7"/>
      <c r="E406" s="9"/>
      <c r="F406" s="9"/>
      <c r="G406" s="9"/>
      <c r="H406" s="9"/>
      <c r="I406" s="9"/>
      <c r="J406" s="9"/>
      <c r="K406" s="9"/>
      <c r="L406" s="9"/>
      <c r="M406" s="9"/>
      <c r="N406" s="7"/>
      <c r="O406" s="9"/>
      <c r="P406" s="7"/>
      <c r="Q406" s="57"/>
      <c r="R406" s="9"/>
      <c r="S406" s="9"/>
      <c r="T406" s="9"/>
      <c r="U406" s="9"/>
      <c r="V406" s="9"/>
      <c r="W406" s="9"/>
      <c r="X406" s="9"/>
      <c r="Y406" s="63"/>
      <c r="Z406" s="63"/>
      <c r="AA406" s="9"/>
      <c r="AC406" s="9"/>
      <c r="AD406" s="9"/>
      <c r="AE406" s="9"/>
      <c r="AF406" s="9"/>
      <c r="AG406" s="9"/>
      <c r="AH406" s="9"/>
      <c r="AI406" s="9"/>
      <c r="AJ406" s="9"/>
    </row>
    <row r="407" spans="1:36">
      <c r="A407" s="7"/>
      <c r="B407" s="9"/>
      <c r="C407" s="7"/>
      <c r="D407" s="7"/>
      <c r="E407" s="9"/>
      <c r="F407" s="9"/>
      <c r="G407" s="9"/>
      <c r="H407" s="9"/>
      <c r="I407" s="9"/>
      <c r="J407" s="9"/>
      <c r="K407" s="9"/>
      <c r="L407" s="9"/>
      <c r="M407" s="9"/>
      <c r="N407" s="7"/>
      <c r="O407" s="9"/>
      <c r="P407" s="7"/>
      <c r="Q407" s="57"/>
      <c r="R407" s="9"/>
      <c r="S407" s="9"/>
      <c r="T407" s="9"/>
      <c r="U407" s="9"/>
      <c r="V407" s="9"/>
      <c r="W407" s="9"/>
      <c r="X407" s="9"/>
      <c r="Y407" s="63"/>
      <c r="Z407" s="63"/>
      <c r="AA407" s="9"/>
      <c r="AC407" s="9"/>
      <c r="AD407" s="9"/>
      <c r="AE407" s="9"/>
      <c r="AF407" s="9"/>
      <c r="AG407" s="9"/>
      <c r="AH407" s="9"/>
      <c r="AI407" s="9"/>
      <c r="AJ407" s="9"/>
    </row>
    <row r="408" spans="1:36">
      <c r="A408" s="7"/>
      <c r="B408" s="9"/>
      <c r="C408" s="7"/>
      <c r="D408" s="7"/>
      <c r="E408" s="9"/>
      <c r="F408" s="9"/>
      <c r="G408" s="9"/>
      <c r="H408" s="9"/>
      <c r="I408" s="9"/>
      <c r="J408" s="9"/>
      <c r="K408" s="9"/>
      <c r="L408" s="9"/>
      <c r="M408" s="9"/>
      <c r="N408" s="7"/>
      <c r="O408" s="9"/>
      <c r="P408" s="7"/>
      <c r="Q408" s="57"/>
      <c r="R408" s="9"/>
      <c r="S408" s="9"/>
      <c r="T408" s="9"/>
      <c r="U408" s="9"/>
      <c r="V408" s="9"/>
      <c r="W408" s="9"/>
      <c r="X408" s="9"/>
      <c r="Y408" s="63"/>
      <c r="Z408" s="63"/>
      <c r="AA408" s="9"/>
      <c r="AC408" s="9"/>
      <c r="AD408" s="9"/>
      <c r="AE408" s="9"/>
      <c r="AF408" s="9"/>
      <c r="AG408" s="9"/>
      <c r="AH408" s="9"/>
      <c r="AI408" s="9"/>
      <c r="AJ408" s="9"/>
    </row>
    <row r="409" spans="1:36">
      <c r="A409" s="7"/>
      <c r="B409" s="9"/>
      <c r="C409" s="7"/>
      <c r="D409" s="7"/>
      <c r="E409" s="9"/>
      <c r="F409" s="9"/>
      <c r="G409" s="9"/>
      <c r="H409" s="9"/>
      <c r="I409" s="9"/>
      <c r="J409" s="9"/>
      <c r="K409" s="9"/>
      <c r="L409" s="9"/>
      <c r="M409" s="9"/>
      <c r="N409" s="7"/>
      <c r="O409" s="9"/>
      <c r="P409" s="7"/>
      <c r="Q409" s="57"/>
      <c r="R409" s="9"/>
      <c r="S409" s="9"/>
      <c r="T409" s="9"/>
      <c r="U409" s="9"/>
      <c r="V409" s="9"/>
      <c r="W409" s="9"/>
      <c r="X409" s="9"/>
      <c r="Y409" s="63"/>
      <c r="Z409" s="63"/>
      <c r="AA409" s="9"/>
      <c r="AC409" s="9"/>
      <c r="AD409" s="9"/>
      <c r="AE409" s="9"/>
      <c r="AF409" s="9"/>
      <c r="AG409" s="9"/>
      <c r="AH409" s="9"/>
      <c r="AI409" s="9"/>
      <c r="AJ409" s="9"/>
    </row>
    <row r="410" spans="1:36">
      <c r="A410" s="7"/>
      <c r="B410" s="9"/>
      <c r="C410" s="7"/>
      <c r="D410" s="7"/>
      <c r="E410" s="9"/>
      <c r="F410" s="9"/>
      <c r="G410" s="9"/>
      <c r="H410" s="9"/>
      <c r="I410" s="9"/>
      <c r="J410" s="9"/>
      <c r="K410" s="9"/>
      <c r="L410" s="9"/>
      <c r="M410" s="9"/>
      <c r="N410" s="7"/>
      <c r="O410" s="9"/>
      <c r="P410" s="7"/>
      <c r="Q410" s="57"/>
      <c r="R410" s="9"/>
      <c r="S410" s="9"/>
      <c r="T410" s="9"/>
      <c r="U410" s="9"/>
      <c r="V410" s="9"/>
      <c r="W410" s="9"/>
      <c r="X410" s="9"/>
      <c r="Y410" s="63"/>
      <c r="Z410" s="63"/>
      <c r="AA410" s="9"/>
      <c r="AC410" s="9"/>
      <c r="AD410" s="9"/>
      <c r="AE410" s="9"/>
      <c r="AF410" s="9"/>
      <c r="AG410" s="9"/>
      <c r="AH410" s="9"/>
      <c r="AI410" s="9"/>
      <c r="AJ410" s="9"/>
    </row>
    <row r="411" spans="1:36">
      <c r="A411" s="7"/>
      <c r="B411" s="9"/>
      <c r="C411" s="7"/>
      <c r="D411" s="7"/>
      <c r="E411" s="9"/>
      <c r="F411" s="9"/>
      <c r="G411" s="9"/>
      <c r="H411" s="9"/>
      <c r="I411" s="9"/>
      <c r="J411" s="9"/>
      <c r="K411" s="9"/>
      <c r="L411" s="9"/>
      <c r="M411" s="9"/>
      <c r="N411" s="7"/>
      <c r="O411" s="9"/>
      <c r="P411" s="7"/>
      <c r="Q411" s="57"/>
      <c r="R411" s="9"/>
      <c r="S411" s="9"/>
      <c r="T411" s="9"/>
      <c r="U411" s="9"/>
      <c r="V411" s="9"/>
      <c r="W411" s="9"/>
      <c r="X411" s="9"/>
      <c r="Y411" s="63"/>
      <c r="Z411" s="63"/>
      <c r="AA411" s="9"/>
      <c r="AC411" s="9"/>
      <c r="AD411" s="9"/>
      <c r="AE411" s="9"/>
      <c r="AF411" s="9"/>
      <c r="AG411" s="9"/>
      <c r="AH411" s="9"/>
      <c r="AI411" s="9"/>
      <c r="AJ411" s="9"/>
    </row>
    <row r="412" spans="1:36">
      <c r="A412" s="7"/>
      <c r="B412" s="9"/>
      <c r="C412" s="7"/>
      <c r="D412" s="7"/>
      <c r="E412" s="9"/>
      <c r="F412" s="9"/>
      <c r="G412" s="9"/>
      <c r="H412" s="9"/>
      <c r="I412" s="9"/>
      <c r="J412" s="9"/>
      <c r="K412" s="9"/>
      <c r="L412" s="9"/>
      <c r="M412" s="9"/>
      <c r="N412" s="7"/>
      <c r="O412" s="9"/>
      <c r="P412" s="7"/>
      <c r="Q412" s="57"/>
      <c r="R412" s="9"/>
      <c r="S412" s="9"/>
      <c r="T412" s="9"/>
      <c r="U412" s="9"/>
      <c r="V412" s="9"/>
      <c r="W412" s="9"/>
      <c r="X412" s="9"/>
      <c r="Y412" s="63"/>
      <c r="Z412" s="63"/>
      <c r="AA412" s="9"/>
      <c r="AC412" s="9"/>
      <c r="AD412" s="9"/>
      <c r="AE412" s="9"/>
      <c r="AF412" s="9"/>
      <c r="AG412" s="9"/>
      <c r="AH412" s="9"/>
      <c r="AI412" s="9"/>
      <c r="AJ412" s="9"/>
    </row>
    <row r="413" spans="1:36">
      <c r="A413" s="7"/>
      <c r="B413" s="9"/>
      <c r="C413" s="7"/>
      <c r="D413" s="7"/>
      <c r="E413" s="9"/>
      <c r="F413" s="9"/>
      <c r="G413" s="9"/>
      <c r="H413" s="9"/>
      <c r="I413" s="9"/>
      <c r="J413" s="9"/>
      <c r="K413" s="9"/>
      <c r="L413" s="9"/>
      <c r="M413" s="9"/>
      <c r="N413" s="7"/>
      <c r="O413" s="9"/>
      <c r="P413" s="7"/>
      <c r="Q413" s="57"/>
      <c r="R413" s="9"/>
      <c r="S413" s="9"/>
      <c r="T413" s="9"/>
      <c r="U413" s="9"/>
      <c r="V413" s="9"/>
      <c r="W413" s="9"/>
      <c r="X413" s="9"/>
      <c r="Y413" s="63"/>
      <c r="Z413" s="63"/>
      <c r="AA413" s="9"/>
      <c r="AC413" s="9"/>
      <c r="AD413" s="9"/>
      <c r="AE413" s="9"/>
      <c r="AF413" s="9"/>
      <c r="AG413" s="9"/>
      <c r="AH413" s="9"/>
      <c r="AI413" s="9"/>
      <c r="AJ413" s="9"/>
    </row>
    <row r="414" spans="1:36">
      <c r="A414" s="7"/>
      <c r="B414" s="9"/>
      <c r="C414" s="7"/>
      <c r="D414" s="7"/>
      <c r="E414" s="9"/>
      <c r="F414" s="9"/>
      <c r="G414" s="9"/>
      <c r="H414" s="9"/>
      <c r="I414" s="9"/>
      <c r="J414" s="9"/>
      <c r="K414" s="9"/>
      <c r="L414" s="9"/>
      <c r="M414" s="9"/>
      <c r="N414" s="7"/>
      <c r="O414" s="9"/>
      <c r="P414" s="7"/>
      <c r="Q414" s="57"/>
      <c r="R414" s="9"/>
      <c r="S414" s="9"/>
      <c r="T414" s="9"/>
      <c r="U414" s="9"/>
      <c r="V414" s="9"/>
      <c r="W414" s="9"/>
      <c r="X414" s="9"/>
      <c r="Y414" s="63"/>
      <c r="Z414" s="63"/>
      <c r="AA414" s="9"/>
      <c r="AC414" s="9"/>
      <c r="AD414" s="9"/>
      <c r="AE414" s="9"/>
      <c r="AF414" s="9"/>
      <c r="AG414" s="9"/>
      <c r="AH414" s="9"/>
      <c r="AI414" s="9"/>
      <c r="AJ414" s="9"/>
    </row>
    <row r="415" spans="1:36">
      <c r="A415" s="7"/>
      <c r="B415" s="9"/>
      <c r="C415" s="7"/>
      <c r="D415" s="7"/>
      <c r="E415" s="9"/>
      <c r="F415" s="9"/>
      <c r="G415" s="9"/>
      <c r="H415" s="9"/>
      <c r="I415" s="9"/>
      <c r="J415" s="9"/>
      <c r="K415" s="9"/>
      <c r="L415" s="9"/>
      <c r="M415" s="9"/>
      <c r="N415" s="7"/>
      <c r="O415" s="9"/>
      <c r="P415" s="7"/>
      <c r="Q415" s="57"/>
      <c r="R415" s="9"/>
      <c r="S415" s="9"/>
      <c r="T415" s="9"/>
      <c r="U415" s="9"/>
      <c r="V415" s="9"/>
      <c r="W415" s="9"/>
      <c r="X415" s="9"/>
      <c r="Y415" s="63"/>
      <c r="Z415" s="63"/>
      <c r="AA415" s="9"/>
      <c r="AC415" s="9"/>
      <c r="AD415" s="9"/>
      <c r="AE415" s="9"/>
      <c r="AF415" s="9"/>
      <c r="AG415" s="9"/>
      <c r="AH415" s="9"/>
      <c r="AI415" s="9"/>
      <c r="AJ415" s="9"/>
    </row>
    <row r="416" spans="1:36">
      <c r="A416" s="7"/>
      <c r="B416" s="9"/>
      <c r="C416" s="7"/>
      <c r="D416" s="7"/>
      <c r="E416" s="9"/>
      <c r="F416" s="9"/>
      <c r="G416" s="9"/>
      <c r="H416" s="9"/>
      <c r="I416" s="9"/>
      <c r="J416" s="9"/>
      <c r="K416" s="9"/>
      <c r="L416" s="9"/>
      <c r="M416" s="9"/>
      <c r="N416" s="7"/>
      <c r="O416" s="9"/>
      <c r="P416" s="7"/>
      <c r="Q416" s="57"/>
      <c r="R416" s="9"/>
      <c r="S416" s="9"/>
      <c r="T416" s="9"/>
      <c r="U416" s="9"/>
      <c r="V416" s="9"/>
      <c r="W416" s="9"/>
      <c r="X416" s="9"/>
      <c r="Y416" s="63"/>
      <c r="Z416" s="63"/>
      <c r="AA416" s="9"/>
      <c r="AC416" s="9"/>
      <c r="AD416" s="9"/>
      <c r="AE416" s="9"/>
      <c r="AF416" s="9"/>
      <c r="AG416" s="9"/>
      <c r="AH416" s="9"/>
      <c r="AI416" s="9"/>
      <c r="AJ416" s="9"/>
    </row>
    <row r="417" spans="1:36">
      <c r="A417" s="7"/>
      <c r="B417" s="9"/>
      <c r="C417" s="7"/>
      <c r="D417" s="7"/>
      <c r="E417" s="9"/>
      <c r="F417" s="9"/>
      <c r="G417" s="9"/>
      <c r="H417" s="9"/>
      <c r="I417" s="9"/>
      <c r="J417" s="9"/>
      <c r="K417" s="9"/>
      <c r="L417" s="9"/>
      <c r="M417" s="9"/>
      <c r="N417" s="7"/>
      <c r="O417" s="9"/>
      <c r="P417" s="7"/>
      <c r="Q417" s="57"/>
      <c r="R417" s="9"/>
      <c r="S417" s="9"/>
      <c r="T417" s="9"/>
      <c r="U417" s="9"/>
      <c r="V417" s="9"/>
      <c r="W417" s="9"/>
      <c r="X417" s="9"/>
      <c r="Y417" s="63"/>
      <c r="Z417" s="63"/>
      <c r="AA417" s="9"/>
      <c r="AC417" s="9"/>
      <c r="AD417" s="9"/>
      <c r="AE417" s="9"/>
      <c r="AF417" s="9"/>
      <c r="AG417" s="9"/>
      <c r="AH417" s="9"/>
      <c r="AI417" s="9"/>
      <c r="AJ417" s="9"/>
    </row>
    <row r="418" spans="1:36">
      <c r="A418" s="7"/>
      <c r="B418" s="9"/>
      <c r="C418" s="7"/>
      <c r="D418" s="7"/>
      <c r="E418" s="9"/>
      <c r="F418" s="9"/>
      <c r="G418" s="9"/>
      <c r="H418" s="9"/>
      <c r="I418" s="9"/>
      <c r="J418" s="9"/>
      <c r="K418" s="9"/>
      <c r="L418" s="9"/>
      <c r="M418" s="9"/>
      <c r="N418" s="7"/>
      <c r="O418" s="9"/>
      <c r="P418" s="7"/>
      <c r="Q418" s="57"/>
      <c r="R418" s="9"/>
      <c r="S418" s="9"/>
      <c r="T418" s="9"/>
      <c r="U418" s="9"/>
      <c r="V418" s="9"/>
      <c r="W418" s="9"/>
      <c r="X418" s="9"/>
      <c r="Y418" s="63"/>
      <c r="Z418" s="63"/>
      <c r="AA418" s="9"/>
      <c r="AC418" s="9"/>
      <c r="AD418" s="9"/>
      <c r="AE418" s="9"/>
      <c r="AF418" s="9"/>
      <c r="AG418" s="9"/>
      <c r="AH418" s="9"/>
      <c r="AI418" s="9"/>
      <c r="AJ418" s="9"/>
    </row>
    <row r="419" spans="1:36">
      <c r="A419" s="7"/>
      <c r="B419" s="9"/>
      <c r="C419" s="7"/>
      <c r="D419" s="7"/>
      <c r="E419" s="9"/>
      <c r="F419" s="9"/>
      <c r="G419" s="9"/>
      <c r="H419" s="9"/>
      <c r="I419" s="9"/>
      <c r="J419" s="9"/>
      <c r="K419" s="9"/>
      <c r="L419" s="9"/>
      <c r="M419" s="9"/>
      <c r="N419" s="7"/>
      <c r="O419" s="9"/>
      <c r="P419" s="7"/>
      <c r="Q419" s="57"/>
      <c r="R419" s="9"/>
      <c r="S419" s="9"/>
      <c r="T419" s="9"/>
      <c r="U419" s="9"/>
      <c r="V419" s="9"/>
      <c r="W419" s="9"/>
      <c r="X419" s="9"/>
      <c r="Y419" s="63"/>
      <c r="Z419" s="63"/>
      <c r="AA419" s="9"/>
      <c r="AC419" s="9"/>
      <c r="AD419" s="9"/>
      <c r="AE419" s="9"/>
      <c r="AF419" s="9"/>
      <c r="AG419" s="9"/>
      <c r="AH419" s="9"/>
      <c r="AI419" s="9"/>
      <c r="AJ419" s="9"/>
    </row>
    <row r="420" spans="1:36">
      <c r="A420" s="7"/>
      <c r="B420" s="9"/>
      <c r="C420" s="7"/>
      <c r="D420" s="7"/>
      <c r="E420" s="9"/>
      <c r="F420" s="9"/>
      <c r="G420" s="9"/>
      <c r="H420" s="9"/>
      <c r="I420" s="9"/>
      <c r="J420" s="9"/>
      <c r="K420" s="9"/>
      <c r="L420" s="9"/>
      <c r="M420" s="9"/>
      <c r="N420" s="7"/>
      <c r="O420" s="9"/>
      <c r="P420" s="7"/>
      <c r="Q420" s="57"/>
      <c r="R420" s="9"/>
      <c r="S420" s="9"/>
      <c r="T420" s="9"/>
      <c r="U420" s="9"/>
      <c r="V420" s="9"/>
      <c r="W420" s="9"/>
      <c r="X420" s="9"/>
      <c r="Y420" s="63"/>
      <c r="Z420" s="63"/>
      <c r="AA420" s="9"/>
      <c r="AC420" s="9"/>
      <c r="AD420" s="9"/>
      <c r="AE420" s="9"/>
      <c r="AF420" s="9"/>
      <c r="AG420" s="9"/>
      <c r="AH420" s="9"/>
      <c r="AI420" s="9"/>
      <c r="AJ420" s="9"/>
    </row>
    <row r="421" spans="1:36">
      <c r="A421" s="7"/>
      <c r="B421" s="9"/>
      <c r="C421" s="7"/>
      <c r="D421" s="7"/>
      <c r="E421" s="9"/>
      <c r="F421" s="9"/>
      <c r="G421" s="9"/>
      <c r="H421" s="9"/>
      <c r="I421" s="9"/>
      <c r="J421" s="9"/>
      <c r="K421" s="9"/>
      <c r="L421" s="9"/>
      <c r="M421" s="9"/>
      <c r="N421" s="7"/>
      <c r="O421" s="9"/>
      <c r="P421" s="7"/>
      <c r="Q421" s="57"/>
      <c r="R421" s="9"/>
      <c r="S421" s="9"/>
      <c r="T421" s="9"/>
      <c r="U421" s="9"/>
      <c r="V421" s="9"/>
      <c r="W421" s="9"/>
      <c r="X421" s="9"/>
      <c r="Y421" s="63"/>
      <c r="Z421" s="63"/>
      <c r="AA421" s="9"/>
      <c r="AC421" s="9"/>
      <c r="AD421" s="9"/>
      <c r="AE421" s="9"/>
      <c r="AF421" s="9"/>
      <c r="AG421" s="9"/>
      <c r="AH421" s="9"/>
      <c r="AI421" s="9"/>
      <c r="AJ421" s="9"/>
    </row>
    <row r="422" spans="1:36">
      <c r="A422" s="7"/>
      <c r="B422" s="9"/>
      <c r="C422" s="7"/>
      <c r="D422" s="7"/>
      <c r="E422" s="9"/>
      <c r="F422" s="9"/>
      <c r="G422" s="9"/>
      <c r="H422" s="9"/>
      <c r="I422" s="9"/>
      <c r="J422" s="9"/>
      <c r="K422" s="9"/>
      <c r="L422" s="9"/>
      <c r="M422" s="9"/>
      <c r="N422" s="7"/>
      <c r="O422" s="9"/>
      <c r="P422" s="7"/>
      <c r="Q422" s="57"/>
      <c r="R422" s="9"/>
      <c r="S422" s="9"/>
      <c r="T422" s="9"/>
      <c r="U422" s="9"/>
      <c r="V422" s="9"/>
      <c r="W422" s="9"/>
      <c r="X422" s="9"/>
      <c r="Y422" s="63"/>
      <c r="Z422" s="63"/>
      <c r="AA422" s="9"/>
      <c r="AC422" s="9"/>
      <c r="AD422" s="9"/>
      <c r="AE422" s="9"/>
      <c r="AF422" s="9"/>
      <c r="AG422" s="9"/>
      <c r="AH422" s="9"/>
      <c r="AI422" s="9"/>
      <c r="AJ422" s="9"/>
    </row>
    <row r="423" spans="1:36">
      <c r="A423" s="7"/>
      <c r="B423" s="9"/>
      <c r="C423" s="7"/>
      <c r="D423" s="7"/>
      <c r="E423" s="9"/>
      <c r="F423" s="9"/>
      <c r="G423" s="9"/>
      <c r="H423" s="9"/>
      <c r="I423" s="9"/>
      <c r="J423" s="9"/>
      <c r="K423" s="9"/>
      <c r="L423" s="9"/>
      <c r="M423" s="9"/>
      <c r="N423" s="7"/>
      <c r="O423" s="9"/>
      <c r="P423" s="7"/>
      <c r="Q423" s="57"/>
      <c r="R423" s="9"/>
      <c r="S423" s="9"/>
      <c r="T423" s="9"/>
      <c r="U423" s="9"/>
      <c r="V423" s="9"/>
      <c r="W423" s="9"/>
      <c r="X423" s="9"/>
      <c r="Y423" s="63"/>
      <c r="Z423" s="63"/>
      <c r="AA423" s="9"/>
      <c r="AC423" s="9"/>
      <c r="AD423" s="9"/>
      <c r="AE423" s="9"/>
      <c r="AF423" s="9"/>
      <c r="AG423" s="9"/>
      <c r="AH423" s="9"/>
      <c r="AI423" s="9"/>
      <c r="AJ423" s="9"/>
    </row>
    <row r="424" spans="1:36">
      <c r="A424" s="7"/>
      <c r="B424" s="9"/>
      <c r="C424" s="7"/>
      <c r="D424" s="7"/>
      <c r="E424" s="9"/>
      <c r="F424" s="9"/>
      <c r="G424" s="9"/>
      <c r="H424" s="9"/>
      <c r="I424" s="9"/>
      <c r="J424" s="9"/>
      <c r="K424" s="9"/>
      <c r="L424" s="9"/>
      <c r="M424" s="9"/>
      <c r="N424" s="7"/>
      <c r="O424" s="9"/>
      <c r="P424" s="7"/>
      <c r="Q424" s="57"/>
      <c r="R424" s="9"/>
      <c r="S424" s="9"/>
      <c r="T424" s="9"/>
      <c r="U424" s="9"/>
      <c r="V424" s="9"/>
      <c r="W424" s="9"/>
      <c r="X424" s="9"/>
      <c r="Y424" s="63"/>
      <c r="Z424" s="63"/>
      <c r="AA424" s="9"/>
      <c r="AC424" s="9"/>
      <c r="AD424" s="9"/>
      <c r="AE424" s="9"/>
      <c r="AF424" s="9"/>
      <c r="AG424" s="9"/>
      <c r="AH424" s="9"/>
      <c r="AI424" s="9"/>
      <c r="AJ424" s="9"/>
    </row>
    <row r="425" spans="1:36">
      <c r="A425" s="7"/>
      <c r="B425" s="9"/>
      <c r="C425" s="7"/>
      <c r="D425" s="7"/>
      <c r="E425" s="9"/>
      <c r="F425" s="9"/>
      <c r="G425" s="9"/>
      <c r="H425" s="9"/>
      <c r="I425" s="9"/>
      <c r="J425" s="9"/>
      <c r="K425" s="9"/>
      <c r="L425" s="9"/>
      <c r="M425" s="9"/>
      <c r="N425" s="7"/>
      <c r="O425" s="9"/>
      <c r="P425" s="7"/>
      <c r="Q425" s="57"/>
      <c r="R425" s="9"/>
      <c r="S425" s="9"/>
      <c r="T425" s="9"/>
      <c r="U425" s="9"/>
      <c r="V425" s="9"/>
      <c r="W425" s="9"/>
      <c r="X425" s="9"/>
      <c r="Y425" s="63"/>
      <c r="Z425" s="63"/>
      <c r="AA425" s="9"/>
      <c r="AC425" s="9"/>
      <c r="AD425" s="9"/>
      <c r="AE425" s="9"/>
      <c r="AF425" s="9"/>
      <c r="AG425" s="9"/>
      <c r="AH425" s="9"/>
      <c r="AI425" s="9"/>
      <c r="AJ425" s="9"/>
    </row>
    <row r="426" spans="1:36">
      <c r="A426" s="7"/>
      <c r="B426" s="9"/>
      <c r="C426" s="7"/>
      <c r="D426" s="7"/>
      <c r="E426" s="9"/>
      <c r="F426" s="9"/>
      <c r="G426" s="9"/>
      <c r="H426" s="9"/>
      <c r="I426" s="9"/>
      <c r="J426" s="9"/>
      <c r="K426" s="9"/>
      <c r="L426" s="9"/>
      <c r="M426" s="9"/>
      <c r="N426" s="7"/>
      <c r="O426" s="9"/>
      <c r="P426" s="7"/>
      <c r="Q426" s="57"/>
      <c r="R426" s="9"/>
      <c r="S426" s="9"/>
      <c r="T426" s="9"/>
      <c r="U426" s="9"/>
      <c r="V426" s="9"/>
      <c r="W426" s="9"/>
      <c r="X426" s="9"/>
      <c r="Y426" s="63"/>
      <c r="Z426" s="63"/>
      <c r="AA426" s="9"/>
      <c r="AC426" s="9"/>
      <c r="AD426" s="9"/>
      <c r="AE426" s="9"/>
      <c r="AF426" s="9"/>
      <c r="AG426" s="9"/>
      <c r="AH426" s="9"/>
      <c r="AI426" s="9"/>
      <c r="AJ426" s="9"/>
    </row>
    <row r="427" spans="1:36">
      <c r="A427" s="7"/>
      <c r="B427" s="9"/>
      <c r="C427" s="7"/>
      <c r="D427" s="7"/>
      <c r="E427" s="9"/>
      <c r="F427" s="9"/>
      <c r="G427" s="9"/>
      <c r="H427" s="9"/>
      <c r="I427" s="9"/>
      <c r="J427" s="9"/>
      <c r="K427" s="9"/>
      <c r="L427" s="9"/>
      <c r="M427" s="9"/>
      <c r="N427" s="7"/>
      <c r="O427" s="9"/>
      <c r="P427" s="7"/>
      <c r="Q427" s="57"/>
      <c r="R427" s="9"/>
      <c r="S427" s="9"/>
      <c r="T427" s="9"/>
      <c r="U427" s="9"/>
      <c r="V427" s="9"/>
      <c r="W427" s="9"/>
      <c r="X427" s="9"/>
      <c r="Y427" s="63"/>
      <c r="Z427" s="63"/>
      <c r="AA427" s="9"/>
      <c r="AC427" s="9"/>
      <c r="AD427" s="9"/>
      <c r="AE427" s="9"/>
      <c r="AF427" s="9"/>
      <c r="AG427" s="9"/>
      <c r="AH427" s="9"/>
      <c r="AI427" s="9"/>
      <c r="AJ427" s="9"/>
    </row>
    <row r="428" spans="1:36">
      <c r="A428" s="7"/>
      <c r="B428" s="9"/>
      <c r="C428" s="7"/>
      <c r="D428" s="7"/>
      <c r="E428" s="9"/>
      <c r="F428" s="9"/>
      <c r="G428" s="9"/>
      <c r="H428" s="9"/>
      <c r="I428" s="9"/>
      <c r="J428" s="9"/>
      <c r="K428" s="9"/>
      <c r="L428" s="9"/>
      <c r="M428" s="9"/>
      <c r="N428" s="7"/>
      <c r="O428" s="9"/>
      <c r="P428" s="7"/>
      <c r="Q428" s="57"/>
      <c r="R428" s="9"/>
      <c r="S428" s="9"/>
      <c r="T428" s="9"/>
      <c r="U428" s="9"/>
      <c r="V428" s="9"/>
      <c r="W428" s="9"/>
      <c r="X428" s="9"/>
      <c r="Y428" s="63"/>
      <c r="Z428" s="63"/>
      <c r="AA428" s="9"/>
      <c r="AC428" s="9"/>
      <c r="AD428" s="9"/>
      <c r="AE428" s="9"/>
      <c r="AF428" s="9"/>
      <c r="AG428" s="9"/>
      <c r="AH428" s="9"/>
      <c r="AI428" s="9"/>
      <c r="AJ428" s="9"/>
    </row>
    <row r="429" spans="1:36">
      <c r="A429" s="7"/>
      <c r="B429" s="9"/>
      <c r="C429" s="7"/>
      <c r="D429" s="7"/>
      <c r="E429" s="9"/>
      <c r="F429" s="9"/>
      <c r="G429" s="9"/>
      <c r="H429" s="9"/>
      <c r="I429" s="9"/>
      <c r="J429" s="9"/>
      <c r="K429" s="9"/>
      <c r="L429" s="9"/>
      <c r="M429" s="9"/>
      <c r="N429" s="7"/>
      <c r="O429" s="9"/>
      <c r="P429" s="7"/>
      <c r="Q429" s="57"/>
      <c r="R429" s="9"/>
      <c r="S429" s="9"/>
      <c r="T429" s="9"/>
      <c r="U429" s="9"/>
      <c r="V429" s="9"/>
      <c r="W429" s="9"/>
      <c r="X429" s="9"/>
      <c r="Y429" s="63"/>
      <c r="Z429" s="63"/>
      <c r="AA429" s="9"/>
      <c r="AC429" s="9"/>
      <c r="AD429" s="9"/>
      <c r="AE429" s="9"/>
      <c r="AF429" s="9"/>
      <c r="AG429" s="9"/>
      <c r="AH429" s="9"/>
      <c r="AI429" s="9"/>
      <c r="AJ429" s="9"/>
    </row>
    <row r="430" spans="1:36">
      <c r="A430" s="7"/>
      <c r="B430" s="9"/>
      <c r="C430" s="7"/>
      <c r="D430" s="7"/>
      <c r="E430" s="9"/>
      <c r="F430" s="9"/>
      <c r="G430" s="9"/>
      <c r="H430" s="9"/>
      <c r="I430" s="9"/>
      <c r="J430" s="9"/>
      <c r="K430" s="9"/>
      <c r="L430" s="9"/>
      <c r="M430" s="9"/>
      <c r="N430" s="7"/>
      <c r="O430" s="9"/>
      <c r="P430" s="7"/>
      <c r="Q430" s="57"/>
      <c r="R430" s="9"/>
      <c r="S430" s="9"/>
      <c r="T430" s="9"/>
      <c r="U430" s="9"/>
      <c r="V430" s="9"/>
      <c r="W430" s="9"/>
      <c r="X430" s="9"/>
      <c r="Y430" s="63"/>
      <c r="Z430" s="63"/>
      <c r="AA430" s="9"/>
      <c r="AC430" s="9"/>
      <c r="AD430" s="9"/>
      <c r="AE430" s="9"/>
      <c r="AF430" s="9"/>
      <c r="AG430" s="9"/>
      <c r="AH430" s="9"/>
      <c r="AI430" s="9"/>
      <c r="AJ430" s="9"/>
    </row>
    <row r="431" spans="1:36">
      <c r="A431" s="7"/>
      <c r="B431" s="9"/>
      <c r="C431" s="7"/>
      <c r="D431" s="7"/>
      <c r="E431" s="9"/>
      <c r="F431" s="9"/>
      <c r="G431" s="9"/>
      <c r="H431" s="9"/>
      <c r="I431" s="9"/>
      <c r="J431" s="9"/>
      <c r="K431" s="9"/>
      <c r="L431" s="9"/>
      <c r="M431" s="9"/>
      <c r="N431" s="7"/>
      <c r="O431" s="9"/>
      <c r="P431" s="7"/>
      <c r="Q431" s="57"/>
      <c r="R431" s="9"/>
      <c r="S431" s="9"/>
      <c r="T431" s="9"/>
      <c r="U431" s="9"/>
      <c r="V431" s="9"/>
      <c r="W431" s="9"/>
      <c r="X431" s="9"/>
      <c r="Y431" s="63"/>
      <c r="Z431" s="63"/>
      <c r="AA431" s="9"/>
      <c r="AC431" s="9"/>
      <c r="AD431" s="9"/>
      <c r="AE431" s="9"/>
      <c r="AF431" s="9"/>
      <c r="AG431" s="9"/>
      <c r="AH431" s="9"/>
      <c r="AI431" s="9"/>
      <c r="AJ431" s="9"/>
    </row>
    <row r="432" spans="1:36">
      <c r="A432" s="7"/>
      <c r="B432" s="9"/>
      <c r="C432" s="7"/>
      <c r="D432" s="7"/>
      <c r="E432" s="9"/>
      <c r="F432" s="9"/>
      <c r="G432" s="9"/>
      <c r="H432" s="9"/>
      <c r="I432" s="9"/>
      <c r="J432" s="9"/>
      <c r="K432" s="9"/>
      <c r="L432" s="9"/>
      <c r="M432" s="9"/>
      <c r="N432" s="7"/>
      <c r="O432" s="9"/>
      <c r="P432" s="7"/>
      <c r="Q432" s="57"/>
      <c r="R432" s="9"/>
      <c r="S432" s="9"/>
      <c r="T432" s="9"/>
      <c r="U432" s="9"/>
      <c r="V432" s="9"/>
      <c r="W432" s="9"/>
      <c r="X432" s="9"/>
      <c r="Y432" s="63"/>
      <c r="Z432" s="63"/>
      <c r="AA432" s="9"/>
      <c r="AC432" s="9"/>
      <c r="AD432" s="9"/>
      <c r="AE432" s="9"/>
      <c r="AF432" s="9"/>
      <c r="AG432" s="9"/>
      <c r="AH432" s="9"/>
      <c r="AI432" s="9"/>
      <c r="AJ432" s="9"/>
    </row>
    <row r="433" spans="1:36">
      <c r="A433" s="7"/>
      <c r="B433" s="9"/>
      <c r="C433" s="7"/>
      <c r="D433" s="7"/>
      <c r="E433" s="9"/>
      <c r="F433" s="9"/>
      <c r="G433" s="9"/>
      <c r="H433" s="9"/>
      <c r="I433" s="9"/>
      <c r="J433" s="9"/>
      <c r="K433" s="9"/>
      <c r="L433" s="9"/>
      <c r="M433" s="9"/>
      <c r="N433" s="7"/>
      <c r="O433" s="9"/>
      <c r="P433" s="7"/>
      <c r="Q433" s="57"/>
      <c r="R433" s="9"/>
      <c r="S433" s="9"/>
      <c r="T433" s="9"/>
      <c r="U433" s="9"/>
      <c r="V433" s="9"/>
      <c r="W433" s="9"/>
      <c r="X433" s="9"/>
      <c r="Y433" s="63"/>
      <c r="Z433" s="63"/>
      <c r="AA433" s="9"/>
      <c r="AC433" s="9"/>
      <c r="AD433" s="9"/>
      <c r="AE433" s="9"/>
      <c r="AF433" s="9"/>
      <c r="AG433" s="9"/>
      <c r="AH433" s="9"/>
      <c r="AI433" s="9"/>
      <c r="AJ433" s="9"/>
    </row>
    <row r="434" spans="1:36">
      <c r="A434" s="7"/>
      <c r="B434" s="9"/>
      <c r="C434" s="7"/>
      <c r="D434" s="7"/>
      <c r="E434" s="9"/>
      <c r="F434" s="9"/>
      <c r="G434" s="9"/>
      <c r="H434" s="9"/>
      <c r="I434" s="9"/>
      <c r="J434" s="9"/>
      <c r="K434" s="9"/>
      <c r="L434" s="9"/>
      <c r="M434" s="9"/>
      <c r="N434" s="7"/>
      <c r="O434" s="9"/>
      <c r="P434" s="7"/>
      <c r="Q434" s="57"/>
      <c r="R434" s="9"/>
      <c r="S434" s="9"/>
      <c r="T434" s="9"/>
      <c r="U434" s="9"/>
      <c r="V434" s="9"/>
      <c r="W434" s="9"/>
      <c r="X434" s="9"/>
      <c r="Y434" s="63"/>
      <c r="Z434" s="63"/>
      <c r="AA434" s="9"/>
      <c r="AC434" s="9"/>
      <c r="AD434" s="9"/>
      <c r="AE434" s="9"/>
      <c r="AF434" s="9"/>
      <c r="AG434" s="9"/>
      <c r="AH434" s="9"/>
      <c r="AI434" s="9"/>
      <c r="AJ434" s="9"/>
    </row>
    <row r="435" spans="1:36">
      <c r="A435" s="7"/>
      <c r="B435" s="9"/>
      <c r="C435" s="7"/>
      <c r="D435" s="7"/>
      <c r="E435" s="9"/>
      <c r="F435" s="9"/>
      <c r="G435" s="9"/>
      <c r="H435" s="9"/>
      <c r="I435" s="9"/>
      <c r="J435" s="9"/>
      <c r="K435" s="9"/>
      <c r="L435" s="9"/>
      <c r="M435" s="9"/>
      <c r="N435" s="7"/>
      <c r="O435" s="9"/>
      <c r="P435" s="7"/>
      <c r="Q435" s="57"/>
      <c r="R435" s="9"/>
      <c r="S435" s="9"/>
      <c r="T435" s="9"/>
      <c r="U435" s="9"/>
      <c r="V435" s="9"/>
      <c r="W435" s="9"/>
      <c r="X435" s="9"/>
      <c r="Y435" s="63"/>
      <c r="Z435" s="63"/>
      <c r="AA435" s="9"/>
      <c r="AC435" s="9"/>
      <c r="AD435" s="9"/>
      <c r="AE435" s="9"/>
      <c r="AF435" s="9"/>
      <c r="AG435" s="9"/>
      <c r="AH435" s="9"/>
      <c r="AI435" s="9"/>
      <c r="AJ435" s="9"/>
    </row>
    <row r="436" spans="1:36">
      <c r="A436" s="7"/>
      <c r="B436" s="9"/>
      <c r="C436" s="7"/>
      <c r="D436" s="7"/>
      <c r="E436" s="9"/>
      <c r="F436" s="9"/>
      <c r="G436" s="9"/>
      <c r="H436" s="9"/>
      <c r="I436" s="9"/>
      <c r="J436" s="9"/>
      <c r="K436" s="9"/>
      <c r="L436" s="9"/>
      <c r="M436" s="9"/>
      <c r="N436" s="7"/>
      <c r="O436" s="9"/>
      <c r="P436" s="7"/>
      <c r="Q436" s="57"/>
      <c r="R436" s="9"/>
      <c r="S436" s="9"/>
      <c r="T436" s="9"/>
      <c r="U436" s="9"/>
      <c r="V436" s="9"/>
      <c r="W436" s="9"/>
      <c r="X436" s="9"/>
      <c r="Y436" s="63"/>
      <c r="Z436" s="63"/>
      <c r="AA436" s="9"/>
      <c r="AC436" s="9"/>
      <c r="AD436" s="9"/>
      <c r="AE436" s="9"/>
      <c r="AF436" s="9"/>
      <c r="AG436" s="9"/>
      <c r="AH436" s="9"/>
      <c r="AI436" s="9"/>
      <c r="AJ436" s="9"/>
    </row>
    <row r="437" spans="1:36">
      <c r="A437" s="7"/>
      <c r="B437" s="9"/>
      <c r="C437" s="7"/>
      <c r="D437" s="7"/>
      <c r="E437" s="9"/>
      <c r="F437" s="9"/>
      <c r="G437" s="9"/>
      <c r="H437" s="9"/>
      <c r="I437" s="9"/>
      <c r="J437" s="9"/>
      <c r="K437" s="9"/>
      <c r="L437" s="9"/>
      <c r="M437" s="9"/>
      <c r="N437" s="7"/>
      <c r="O437" s="9"/>
      <c r="P437" s="7"/>
      <c r="Q437" s="57"/>
      <c r="R437" s="9"/>
      <c r="S437" s="9"/>
      <c r="T437" s="9"/>
      <c r="U437" s="9"/>
      <c r="V437" s="9"/>
      <c r="W437" s="9"/>
      <c r="X437" s="9"/>
      <c r="Y437" s="63"/>
      <c r="Z437" s="63"/>
      <c r="AA437" s="9"/>
      <c r="AC437" s="9"/>
      <c r="AD437" s="9"/>
      <c r="AE437" s="9"/>
      <c r="AF437" s="9"/>
      <c r="AG437" s="9"/>
      <c r="AH437" s="9"/>
      <c r="AI437" s="9"/>
      <c r="AJ437" s="9"/>
    </row>
    <row r="438" spans="1:36">
      <c r="A438" s="7"/>
      <c r="B438" s="9"/>
      <c r="C438" s="7"/>
      <c r="D438" s="7"/>
      <c r="E438" s="9"/>
      <c r="F438" s="9"/>
      <c r="G438" s="9"/>
      <c r="H438" s="9"/>
      <c r="I438" s="9"/>
      <c r="J438" s="9"/>
      <c r="K438" s="9"/>
      <c r="L438" s="9"/>
      <c r="M438" s="9"/>
      <c r="N438" s="7"/>
      <c r="O438" s="9"/>
      <c r="P438" s="7"/>
      <c r="Q438" s="57"/>
      <c r="R438" s="9"/>
      <c r="S438" s="9"/>
      <c r="T438" s="9"/>
      <c r="U438" s="9"/>
      <c r="V438" s="9"/>
      <c r="W438" s="9"/>
      <c r="X438" s="9"/>
      <c r="Y438" s="63"/>
      <c r="Z438" s="63"/>
      <c r="AA438" s="9"/>
      <c r="AC438" s="9"/>
      <c r="AD438" s="9"/>
      <c r="AE438" s="9"/>
      <c r="AF438" s="9"/>
      <c r="AG438" s="9"/>
      <c r="AH438" s="9"/>
      <c r="AI438" s="9"/>
      <c r="AJ438" s="9"/>
    </row>
    <row r="439" spans="1:36">
      <c r="A439" s="7"/>
      <c r="B439" s="9"/>
      <c r="C439" s="7"/>
      <c r="D439" s="7"/>
      <c r="E439" s="9"/>
      <c r="F439" s="9"/>
      <c r="G439" s="9"/>
      <c r="H439" s="9"/>
      <c r="I439" s="9"/>
      <c r="J439" s="9"/>
      <c r="K439" s="9"/>
      <c r="L439" s="9"/>
      <c r="M439" s="9"/>
      <c r="N439" s="7"/>
      <c r="O439" s="9"/>
      <c r="P439" s="7"/>
      <c r="Q439" s="57"/>
      <c r="R439" s="9"/>
      <c r="S439" s="9"/>
      <c r="T439" s="9"/>
      <c r="U439" s="9"/>
      <c r="V439" s="9"/>
      <c r="W439" s="9"/>
      <c r="X439" s="9"/>
      <c r="Y439" s="63"/>
      <c r="Z439" s="63"/>
      <c r="AA439" s="9"/>
      <c r="AC439" s="9"/>
      <c r="AD439" s="9"/>
      <c r="AE439" s="9"/>
      <c r="AF439" s="9"/>
      <c r="AG439" s="9"/>
      <c r="AH439" s="9"/>
      <c r="AI439" s="9"/>
      <c r="AJ439" s="9"/>
    </row>
    <row r="440" spans="1:36">
      <c r="A440" s="7"/>
      <c r="B440" s="9"/>
      <c r="C440" s="7"/>
      <c r="D440" s="7"/>
      <c r="E440" s="9"/>
      <c r="F440" s="9"/>
      <c r="G440" s="9"/>
      <c r="H440" s="9"/>
      <c r="I440" s="9"/>
      <c r="J440" s="9"/>
      <c r="K440" s="9"/>
      <c r="L440" s="9"/>
      <c r="M440" s="9"/>
      <c r="N440" s="7"/>
      <c r="O440" s="9"/>
      <c r="P440" s="7"/>
      <c r="Q440" s="57"/>
      <c r="R440" s="9"/>
      <c r="S440" s="9"/>
      <c r="T440" s="9"/>
      <c r="U440" s="9"/>
      <c r="V440" s="9"/>
      <c r="W440" s="9"/>
      <c r="X440" s="9"/>
      <c r="Y440" s="63"/>
      <c r="Z440" s="63"/>
      <c r="AA440" s="9"/>
      <c r="AC440" s="9"/>
      <c r="AD440" s="9"/>
      <c r="AE440" s="9"/>
      <c r="AF440" s="9"/>
      <c r="AG440" s="9"/>
      <c r="AH440" s="9"/>
      <c r="AI440" s="9"/>
      <c r="AJ440" s="9"/>
    </row>
    <row r="441" spans="1:36">
      <c r="A441" s="7"/>
      <c r="B441" s="9"/>
      <c r="C441" s="7"/>
      <c r="D441" s="7"/>
      <c r="E441" s="9"/>
      <c r="F441" s="9"/>
      <c r="G441" s="9"/>
      <c r="H441" s="9"/>
      <c r="I441" s="9"/>
      <c r="J441" s="9"/>
      <c r="K441" s="9"/>
      <c r="L441" s="9"/>
      <c r="M441" s="9"/>
      <c r="N441" s="7"/>
      <c r="O441" s="9"/>
      <c r="P441" s="7"/>
      <c r="Q441" s="57"/>
      <c r="R441" s="9"/>
      <c r="S441" s="9"/>
      <c r="T441" s="9"/>
      <c r="U441" s="9"/>
      <c r="V441" s="9"/>
      <c r="W441" s="9"/>
      <c r="X441" s="9"/>
      <c r="Y441" s="63"/>
      <c r="Z441" s="63"/>
      <c r="AA441" s="9"/>
      <c r="AC441" s="9"/>
      <c r="AD441" s="9"/>
      <c r="AE441" s="9"/>
      <c r="AF441" s="9"/>
      <c r="AG441" s="9"/>
      <c r="AH441" s="9"/>
      <c r="AI441" s="9"/>
      <c r="AJ441" s="9"/>
    </row>
    <row r="442" spans="1:36">
      <c r="A442" s="7"/>
      <c r="B442" s="9"/>
      <c r="C442" s="7"/>
      <c r="D442" s="7"/>
      <c r="E442" s="9"/>
      <c r="F442" s="9"/>
      <c r="G442" s="9"/>
      <c r="H442" s="9"/>
      <c r="I442" s="9"/>
      <c r="J442" s="9"/>
      <c r="K442" s="9"/>
      <c r="L442" s="9"/>
      <c r="M442" s="9"/>
      <c r="N442" s="7"/>
      <c r="O442" s="9"/>
      <c r="P442" s="7"/>
      <c r="Q442" s="57"/>
      <c r="R442" s="9"/>
      <c r="S442" s="9"/>
      <c r="T442" s="9"/>
      <c r="U442" s="9"/>
      <c r="V442" s="9"/>
      <c r="W442" s="9"/>
      <c r="X442" s="9"/>
      <c r="Y442" s="63"/>
      <c r="Z442" s="63"/>
      <c r="AA442" s="9"/>
      <c r="AC442" s="9"/>
      <c r="AD442" s="9"/>
      <c r="AE442" s="9"/>
      <c r="AF442" s="9"/>
      <c r="AG442" s="9"/>
      <c r="AH442" s="9"/>
      <c r="AI442" s="9"/>
      <c r="AJ442" s="9"/>
    </row>
    <row r="443" spans="1:36">
      <c r="A443" s="7"/>
      <c r="B443" s="9"/>
      <c r="C443" s="7"/>
      <c r="D443" s="7"/>
      <c r="E443" s="9"/>
      <c r="F443" s="9"/>
      <c r="G443" s="9"/>
      <c r="H443" s="9"/>
      <c r="I443" s="9"/>
      <c r="J443" s="9"/>
      <c r="K443" s="9"/>
      <c r="L443" s="9"/>
      <c r="M443" s="9"/>
      <c r="N443" s="7"/>
      <c r="O443" s="9"/>
      <c r="P443" s="7"/>
      <c r="Q443" s="57"/>
      <c r="R443" s="9"/>
      <c r="S443" s="9"/>
      <c r="T443" s="9"/>
      <c r="U443" s="9"/>
      <c r="V443" s="9"/>
      <c r="W443" s="9"/>
      <c r="X443" s="9"/>
      <c r="Y443" s="63"/>
      <c r="Z443" s="63"/>
      <c r="AA443" s="9"/>
      <c r="AC443" s="9"/>
      <c r="AD443" s="9"/>
      <c r="AE443" s="9"/>
      <c r="AF443" s="9"/>
      <c r="AG443" s="9"/>
      <c r="AH443" s="9"/>
      <c r="AI443" s="9"/>
      <c r="AJ443" s="9"/>
    </row>
    <row r="444" spans="1:36">
      <c r="A444" s="7"/>
      <c r="B444" s="9"/>
      <c r="C444" s="7"/>
      <c r="D444" s="7"/>
      <c r="E444" s="9"/>
      <c r="F444" s="9"/>
      <c r="G444" s="9"/>
      <c r="H444" s="9"/>
      <c r="I444" s="9"/>
      <c r="J444" s="9"/>
      <c r="K444" s="9"/>
      <c r="L444" s="9"/>
      <c r="M444" s="9"/>
      <c r="N444" s="7"/>
      <c r="O444" s="9"/>
      <c r="P444" s="7"/>
      <c r="Q444" s="57"/>
      <c r="R444" s="9"/>
      <c r="S444" s="9"/>
      <c r="T444" s="9"/>
      <c r="U444" s="9"/>
      <c r="V444" s="9"/>
      <c r="W444" s="9"/>
      <c r="X444" s="9"/>
      <c r="Y444" s="63"/>
      <c r="Z444" s="63"/>
      <c r="AA444" s="9"/>
      <c r="AC444" s="9"/>
      <c r="AD444" s="9"/>
      <c r="AE444" s="9"/>
      <c r="AF444" s="9"/>
      <c r="AG444" s="9"/>
      <c r="AH444" s="9"/>
      <c r="AI444" s="9"/>
      <c r="AJ444" s="9"/>
    </row>
    <row r="445" spans="1:36">
      <c r="A445" s="7"/>
      <c r="B445" s="9"/>
      <c r="C445" s="7"/>
      <c r="D445" s="7"/>
      <c r="E445" s="9"/>
      <c r="F445" s="9"/>
      <c r="G445" s="9"/>
      <c r="H445" s="9"/>
      <c r="I445" s="9"/>
      <c r="J445" s="9"/>
      <c r="K445" s="9"/>
      <c r="L445" s="9"/>
      <c r="M445" s="9"/>
      <c r="N445" s="7"/>
      <c r="O445" s="9"/>
      <c r="P445" s="7"/>
      <c r="Q445" s="57"/>
      <c r="R445" s="9"/>
      <c r="S445" s="9"/>
      <c r="T445" s="9"/>
      <c r="U445" s="9"/>
      <c r="V445" s="9"/>
      <c r="W445" s="9"/>
      <c r="X445" s="9"/>
      <c r="Y445" s="63"/>
      <c r="Z445" s="63"/>
      <c r="AA445" s="9"/>
      <c r="AC445" s="9"/>
      <c r="AD445" s="9"/>
      <c r="AE445" s="9"/>
      <c r="AF445" s="9"/>
      <c r="AG445" s="9"/>
      <c r="AH445" s="9"/>
      <c r="AI445" s="9"/>
      <c r="AJ445" s="9"/>
    </row>
    <row r="446" spans="1:36">
      <c r="A446" s="7"/>
      <c r="B446" s="9"/>
      <c r="C446" s="7"/>
      <c r="D446" s="7"/>
      <c r="E446" s="9"/>
      <c r="F446" s="9"/>
      <c r="G446" s="9"/>
      <c r="H446" s="9"/>
      <c r="I446" s="9"/>
      <c r="J446" s="9"/>
      <c r="K446" s="9"/>
      <c r="L446" s="9"/>
      <c r="M446" s="9"/>
      <c r="N446" s="7"/>
      <c r="O446" s="9"/>
      <c r="P446" s="7"/>
      <c r="Q446" s="57"/>
      <c r="R446" s="9"/>
      <c r="S446" s="9"/>
      <c r="T446" s="9"/>
      <c r="U446" s="9"/>
      <c r="V446" s="9"/>
      <c r="W446" s="9"/>
      <c r="X446" s="9"/>
      <c r="Y446" s="63"/>
      <c r="Z446" s="63"/>
      <c r="AA446" s="9"/>
      <c r="AC446" s="9"/>
      <c r="AD446" s="9"/>
      <c r="AE446" s="9"/>
      <c r="AF446" s="9"/>
      <c r="AG446" s="9"/>
      <c r="AH446" s="9"/>
      <c r="AI446" s="9"/>
      <c r="AJ446" s="9"/>
    </row>
    <row r="447" spans="1:36">
      <c r="A447" s="7"/>
      <c r="B447" s="9"/>
      <c r="C447" s="7"/>
      <c r="D447" s="7"/>
      <c r="E447" s="9"/>
      <c r="F447" s="9"/>
      <c r="G447" s="9"/>
      <c r="H447" s="9"/>
      <c r="I447" s="9"/>
      <c r="J447" s="9"/>
      <c r="K447" s="9"/>
      <c r="L447" s="9"/>
      <c r="M447" s="9"/>
      <c r="N447" s="7"/>
      <c r="O447" s="9"/>
      <c r="P447" s="7"/>
      <c r="Q447" s="57"/>
      <c r="R447" s="9"/>
      <c r="S447" s="9"/>
      <c r="T447" s="9"/>
      <c r="U447" s="9"/>
      <c r="V447" s="9"/>
      <c r="W447" s="9"/>
      <c r="X447" s="9"/>
      <c r="Y447" s="63"/>
      <c r="Z447" s="63"/>
      <c r="AA447" s="9"/>
      <c r="AC447" s="9"/>
      <c r="AD447" s="9"/>
      <c r="AE447" s="9"/>
      <c r="AF447" s="9"/>
      <c r="AG447" s="9"/>
      <c r="AH447" s="9"/>
      <c r="AI447" s="9"/>
      <c r="AJ447" s="9"/>
    </row>
    <row r="448" spans="1:36">
      <c r="A448" s="7"/>
      <c r="B448" s="9"/>
      <c r="C448" s="7"/>
      <c r="D448" s="7"/>
      <c r="E448" s="9"/>
      <c r="F448" s="9"/>
      <c r="G448" s="9"/>
      <c r="H448" s="9"/>
      <c r="I448" s="9"/>
      <c r="J448" s="9"/>
      <c r="K448" s="9"/>
      <c r="L448" s="9"/>
      <c r="M448" s="9"/>
      <c r="N448" s="7"/>
      <c r="O448" s="9"/>
      <c r="P448" s="7"/>
      <c r="Q448" s="57"/>
      <c r="R448" s="9"/>
      <c r="S448" s="9"/>
      <c r="T448" s="9"/>
      <c r="U448" s="9"/>
      <c r="V448" s="9"/>
      <c r="W448" s="9"/>
      <c r="X448" s="9"/>
      <c r="Y448" s="63"/>
      <c r="Z448" s="63"/>
      <c r="AA448" s="9"/>
      <c r="AC448" s="9"/>
      <c r="AD448" s="9"/>
      <c r="AE448" s="9"/>
      <c r="AF448" s="9"/>
      <c r="AG448" s="9"/>
      <c r="AH448" s="9"/>
      <c r="AI448" s="9"/>
      <c r="AJ448" s="9"/>
    </row>
    <row r="449" spans="1:36">
      <c r="A449" s="7"/>
      <c r="B449" s="9"/>
      <c r="C449" s="7"/>
      <c r="D449" s="7"/>
      <c r="E449" s="9"/>
      <c r="F449" s="9"/>
      <c r="G449" s="9"/>
      <c r="H449" s="9"/>
      <c r="I449" s="9"/>
      <c r="J449" s="9"/>
      <c r="K449" s="9"/>
      <c r="L449" s="9"/>
      <c r="M449" s="9"/>
      <c r="N449" s="7"/>
      <c r="O449" s="9"/>
      <c r="P449" s="7"/>
      <c r="Q449" s="57"/>
      <c r="R449" s="9"/>
      <c r="S449" s="9"/>
      <c r="T449" s="9"/>
      <c r="U449" s="9"/>
      <c r="V449" s="9"/>
      <c r="W449" s="9"/>
      <c r="X449" s="9"/>
      <c r="Y449" s="63"/>
      <c r="Z449" s="63"/>
      <c r="AA449" s="9"/>
      <c r="AC449" s="9"/>
      <c r="AD449" s="9"/>
      <c r="AE449" s="9"/>
      <c r="AF449" s="9"/>
      <c r="AG449" s="9"/>
      <c r="AH449" s="9"/>
      <c r="AI449" s="9"/>
      <c r="AJ449" s="9"/>
    </row>
    <row r="450" spans="1:36">
      <c r="A450" s="7"/>
      <c r="B450" s="9"/>
      <c r="C450" s="7"/>
      <c r="D450" s="7"/>
      <c r="E450" s="9"/>
      <c r="F450" s="9"/>
      <c r="G450" s="9"/>
      <c r="H450" s="9"/>
      <c r="I450" s="9"/>
      <c r="J450" s="9"/>
      <c r="K450" s="9"/>
      <c r="L450" s="9"/>
      <c r="M450" s="9"/>
      <c r="N450" s="7"/>
      <c r="O450" s="9"/>
      <c r="P450" s="7"/>
      <c r="Q450" s="57"/>
      <c r="R450" s="9"/>
      <c r="S450" s="9"/>
      <c r="T450" s="9"/>
      <c r="U450" s="9"/>
      <c r="V450" s="9"/>
      <c r="W450" s="9"/>
      <c r="X450" s="9"/>
      <c r="Y450" s="63"/>
      <c r="Z450" s="63"/>
      <c r="AA450" s="9"/>
      <c r="AC450" s="9"/>
      <c r="AD450" s="9"/>
      <c r="AE450" s="9"/>
      <c r="AF450" s="9"/>
      <c r="AG450" s="9"/>
      <c r="AH450" s="9"/>
      <c r="AI450" s="9"/>
      <c r="AJ450" s="9"/>
    </row>
    <row r="451" spans="1:36">
      <c r="A451" s="7"/>
      <c r="B451" s="9"/>
      <c r="C451" s="7"/>
      <c r="D451" s="7"/>
      <c r="E451" s="9"/>
      <c r="F451" s="9"/>
      <c r="G451" s="9"/>
      <c r="H451" s="9"/>
      <c r="I451" s="9"/>
      <c r="J451" s="9"/>
      <c r="K451" s="9"/>
      <c r="L451" s="9"/>
      <c r="M451" s="9"/>
      <c r="N451" s="7"/>
      <c r="O451" s="9"/>
      <c r="P451" s="7"/>
      <c r="Q451" s="57"/>
      <c r="R451" s="9"/>
      <c r="S451" s="9"/>
      <c r="T451" s="9"/>
      <c r="U451" s="9"/>
      <c r="V451" s="9"/>
      <c r="W451" s="9"/>
      <c r="X451" s="9"/>
      <c r="Y451" s="63"/>
      <c r="Z451" s="63"/>
      <c r="AA451" s="9"/>
      <c r="AC451" s="9"/>
      <c r="AD451" s="9"/>
      <c r="AE451" s="9"/>
      <c r="AF451" s="9"/>
      <c r="AG451" s="9"/>
      <c r="AH451" s="9"/>
      <c r="AI451" s="9"/>
      <c r="AJ451" s="9"/>
    </row>
    <row r="452" spans="1:36">
      <c r="A452" s="7"/>
      <c r="B452" s="9"/>
      <c r="C452" s="7"/>
      <c r="D452" s="7"/>
      <c r="E452" s="9"/>
      <c r="F452" s="9"/>
      <c r="G452" s="9"/>
      <c r="H452" s="9"/>
      <c r="I452" s="9"/>
      <c r="J452" s="9"/>
      <c r="K452" s="9"/>
      <c r="L452" s="9"/>
      <c r="M452" s="9"/>
      <c r="N452" s="7"/>
      <c r="O452" s="9"/>
      <c r="P452" s="7"/>
      <c r="Q452" s="57"/>
      <c r="R452" s="9"/>
      <c r="S452" s="9"/>
      <c r="T452" s="9"/>
      <c r="U452" s="9"/>
      <c r="V452" s="9"/>
      <c r="W452" s="9"/>
      <c r="X452" s="9"/>
      <c r="Y452" s="63"/>
      <c r="Z452" s="63"/>
      <c r="AA452" s="9"/>
      <c r="AC452" s="9"/>
      <c r="AD452" s="9"/>
      <c r="AE452" s="9"/>
      <c r="AF452" s="9"/>
      <c r="AG452" s="9"/>
      <c r="AH452" s="9"/>
      <c r="AI452" s="9"/>
      <c r="AJ452" s="9"/>
    </row>
    <row r="453" spans="1:36">
      <c r="A453" s="7"/>
      <c r="B453" s="9"/>
      <c r="C453" s="7"/>
      <c r="D453" s="7"/>
      <c r="E453" s="9"/>
      <c r="F453" s="9"/>
      <c r="G453" s="9"/>
      <c r="H453" s="9"/>
      <c r="I453" s="9"/>
      <c r="J453" s="9"/>
      <c r="K453" s="9"/>
      <c r="L453" s="9"/>
      <c r="M453" s="9"/>
      <c r="N453" s="7"/>
      <c r="O453" s="9"/>
      <c r="P453" s="7"/>
      <c r="Q453" s="57"/>
      <c r="R453" s="9"/>
      <c r="S453" s="9"/>
      <c r="T453" s="9"/>
      <c r="U453" s="9"/>
      <c r="V453" s="9"/>
      <c r="W453" s="9"/>
      <c r="X453" s="9"/>
      <c r="Y453" s="63"/>
      <c r="Z453" s="63"/>
      <c r="AA453" s="9"/>
      <c r="AC453" s="9"/>
      <c r="AD453" s="9"/>
      <c r="AE453" s="9"/>
      <c r="AF453" s="9"/>
      <c r="AG453" s="9"/>
      <c r="AH453" s="9"/>
      <c r="AI453" s="9"/>
      <c r="AJ453" s="9"/>
    </row>
    <row r="454" spans="1:36">
      <c r="A454" s="7"/>
      <c r="B454" s="9"/>
      <c r="C454" s="7"/>
      <c r="D454" s="7"/>
      <c r="E454" s="9"/>
      <c r="F454" s="9"/>
      <c r="G454" s="9"/>
      <c r="H454" s="9"/>
      <c r="I454" s="9"/>
      <c r="J454" s="9"/>
      <c r="K454" s="9"/>
      <c r="L454" s="9"/>
      <c r="M454" s="9"/>
      <c r="N454" s="7"/>
      <c r="O454" s="9"/>
      <c r="P454" s="7"/>
      <c r="Q454" s="57"/>
      <c r="R454" s="9"/>
      <c r="S454" s="9"/>
      <c r="T454" s="9"/>
      <c r="U454" s="9"/>
      <c r="V454" s="9"/>
      <c r="W454" s="9"/>
      <c r="X454" s="9"/>
      <c r="Y454" s="63"/>
      <c r="Z454" s="63"/>
      <c r="AA454" s="9"/>
      <c r="AC454" s="9"/>
      <c r="AD454" s="9"/>
      <c r="AE454" s="9"/>
      <c r="AF454" s="9"/>
      <c r="AG454" s="9"/>
      <c r="AH454" s="9"/>
      <c r="AI454" s="9"/>
      <c r="AJ454" s="9"/>
    </row>
    <row r="455" spans="1:36">
      <c r="A455" s="7"/>
      <c r="B455" s="9"/>
      <c r="C455" s="7"/>
      <c r="D455" s="7"/>
      <c r="E455" s="9"/>
      <c r="F455" s="9"/>
      <c r="G455" s="9"/>
      <c r="H455" s="9"/>
      <c r="I455" s="9"/>
      <c r="J455" s="9"/>
      <c r="K455" s="9"/>
      <c r="L455" s="9"/>
      <c r="M455" s="9"/>
      <c r="N455" s="7"/>
      <c r="O455" s="9"/>
      <c r="P455" s="7"/>
      <c r="Q455" s="57"/>
      <c r="R455" s="9"/>
      <c r="S455" s="9"/>
      <c r="T455" s="9"/>
      <c r="U455" s="9"/>
      <c r="V455" s="9"/>
      <c r="W455" s="9"/>
      <c r="X455" s="9"/>
      <c r="Y455" s="63"/>
      <c r="Z455" s="63"/>
      <c r="AA455" s="9"/>
      <c r="AC455" s="9"/>
      <c r="AD455" s="9"/>
      <c r="AE455" s="9"/>
      <c r="AF455" s="9"/>
      <c r="AG455" s="9"/>
      <c r="AH455" s="9"/>
      <c r="AI455" s="9"/>
      <c r="AJ455" s="9"/>
    </row>
    <row r="456" spans="1:36">
      <c r="A456" s="7"/>
      <c r="B456" s="9"/>
      <c r="C456" s="7"/>
      <c r="D456" s="7"/>
      <c r="E456" s="9"/>
      <c r="F456" s="9"/>
      <c r="G456" s="9"/>
      <c r="H456" s="9"/>
      <c r="I456" s="9"/>
      <c r="J456" s="9"/>
      <c r="K456" s="9"/>
      <c r="L456" s="9"/>
      <c r="M456" s="9"/>
      <c r="N456" s="7"/>
      <c r="O456" s="9"/>
      <c r="P456" s="7"/>
      <c r="Q456" s="57"/>
      <c r="R456" s="9"/>
      <c r="S456" s="9"/>
      <c r="T456" s="9"/>
      <c r="U456" s="9"/>
      <c r="V456" s="9"/>
      <c r="W456" s="9"/>
      <c r="X456" s="9"/>
      <c r="Y456" s="63"/>
      <c r="Z456" s="63"/>
      <c r="AA456" s="9"/>
      <c r="AC456" s="9"/>
      <c r="AD456" s="9"/>
      <c r="AE456" s="9"/>
      <c r="AF456" s="9"/>
      <c r="AG456" s="9"/>
      <c r="AH456" s="9"/>
      <c r="AI456" s="9"/>
      <c r="AJ456" s="9"/>
    </row>
    <row r="457" spans="1:36">
      <c r="A457" s="7"/>
      <c r="B457" s="9"/>
      <c r="C457" s="7"/>
      <c r="D457" s="7"/>
      <c r="E457" s="9"/>
      <c r="F457" s="9"/>
      <c r="G457" s="9"/>
      <c r="H457" s="9"/>
      <c r="I457" s="9"/>
      <c r="J457" s="9"/>
      <c r="K457" s="9"/>
      <c r="L457" s="9"/>
      <c r="M457" s="9"/>
      <c r="N457" s="7"/>
      <c r="O457" s="9"/>
      <c r="P457" s="7"/>
      <c r="Q457" s="57"/>
      <c r="R457" s="9"/>
      <c r="S457" s="9"/>
      <c r="T457" s="9"/>
      <c r="U457" s="9"/>
      <c r="V457" s="9"/>
      <c r="W457" s="9"/>
      <c r="X457" s="9"/>
      <c r="Y457" s="63"/>
      <c r="Z457" s="63"/>
      <c r="AA457" s="9"/>
      <c r="AC457" s="9"/>
      <c r="AD457" s="9"/>
      <c r="AE457" s="9"/>
      <c r="AF457" s="9"/>
      <c r="AG457" s="9"/>
      <c r="AH457" s="9"/>
      <c r="AI457" s="9"/>
      <c r="AJ457" s="9"/>
    </row>
    <row r="458" spans="1:36">
      <c r="A458" s="7"/>
      <c r="B458" s="9"/>
      <c r="C458" s="7"/>
      <c r="D458" s="7"/>
      <c r="E458" s="9"/>
      <c r="F458" s="9"/>
      <c r="G458" s="9"/>
      <c r="H458" s="9"/>
      <c r="I458" s="9"/>
      <c r="J458" s="9"/>
      <c r="K458" s="9"/>
      <c r="L458" s="9"/>
      <c r="M458" s="9"/>
      <c r="N458" s="7"/>
      <c r="O458" s="9"/>
      <c r="P458" s="7"/>
      <c r="Q458" s="57"/>
      <c r="R458" s="9"/>
      <c r="S458" s="9"/>
      <c r="T458" s="9"/>
      <c r="U458" s="9"/>
      <c r="V458" s="9"/>
      <c r="W458" s="9"/>
      <c r="X458" s="9"/>
      <c r="Y458" s="63"/>
      <c r="Z458" s="63"/>
      <c r="AA458" s="9"/>
      <c r="AC458" s="9"/>
      <c r="AD458" s="9"/>
      <c r="AE458" s="9"/>
      <c r="AF458" s="9"/>
      <c r="AG458" s="9"/>
      <c r="AH458" s="9"/>
      <c r="AI458" s="9"/>
      <c r="AJ458" s="9"/>
    </row>
    <row r="459" spans="1:36">
      <c r="A459" s="7"/>
      <c r="B459" s="9"/>
      <c r="C459" s="7"/>
      <c r="D459" s="7"/>
      <c r="E459" s="9"/>
      <c r="F459" s="9"/>
      <c r="G459" s="9"/>
      <c r="H459" s="9"/>
      <c r="I459" s="9"/>
      <c r="J459" s="9"/>
      <c r="K459" s="9"/>
      <c r="L459" s="9"/>
      <c r="M459" s="9"/>
      <c r="N459" s="7"/>
      <c r="O459" s="9"/>
      <c r="P459" s="7"/>
      <c r="Q459" s="57"/>
      <c r="R459" s="9"/>
      <c r="S459" s="9"/>
      <c r="T459" s="9"/>
      <c r="U459" s="9"/>
      <c r="V459" s="9"/>
      <c r="W459" s="9"/>
      <c r="X459" s="9"/>
      <c r="Y459" s="63"/>
      <c r="Z459" s="63"/>
      <c r="AA459" s="9"/>
      <c r="AC459" s="9"/>
      <c r="AD459" s="9"/>
      <c r="AE459" s="9"/>
      <c r="AF459" s="9"/>
      <c r="AG459" s="9"/>
      <c r="AH459" s="9"/>
      <c r="AI459" s="9"/>
      <c r="AJ459" s="9"/>
    </row>
    <row r="460" spans="1:36">
      <c r="A460" s="7"/>
      <c r="B460" s="9"/>
      <c r="C460" s="7"/>
      <c r="D460" s="7"/>
      <c r="E460" s="9"/>
      <c r="F460" s="9"/>
      <c r="G460" s="9"/>
      <c r="H460" s="9"/>
      <c r="I460" s="9"/>
      <c r="J460" s="9"/>
      <c r="K460" s="9"/>
      <c r="L460" s="9"/>
      <c r="M460" s="9"/>
      <c r="N460" s="7"/>
      <c r="O460" s="9"/>
      <c r="P460" s="7"/>
      <c r="Q460" s="57"/>
      <c r="R460" s="9"/>
      <c r="S460" s="9"/>
      <c r="T460" s="9"/>
      <c r="U460" s="9"/>
      <c r="V460" s="9"/>
      <c r="W460" s="9"/>
      <c r="X460" s="9"/>
      <c r="Y460" s="63"/>
      <c r="Z460" s="63"/>
      <c r="AA460" s="9"/>
      <c r="AC460" s="9"/>
      <c r="AD460" s="9"/>
      <c r="AE460" s="9"/>
      <c r="AF460" s="9"/>
      <c r="AG460" s="9"/>
      <c r="AH460" s="9"/>
      <c r="AI460" s="9"/>
      <c r="AJ460" s="9"/>
    </row>
    <row r="461" spans="1:36">
      <c r="A461" s="7"/>
      <c r="B461" s="9"/>
      <c r="C461" s="7"/>
      <c r="D461" s="7"/>
      <c r="E461" s="9"/>
      <c r="F461" s="9"/>
      <c r="G461" s="9"/>
      <c r="H461" s="9"/>
      <c r="I461" s="9"/>
      <c r="J461" s="9"/>
      <c r="K461" s="9"/>
      <c r="L461" s="9"/>
      <c r="M461" s="9"/>
      <c r="N461" s="7"/>
      <c r="O461" s="9"/>
      <c r="P461" s="7"/>
      <c r="Q461" s="57"/>
      <c r="R461" s="9"/>
      <c r="S461" s="9"/>
      <c r="T461" s="9"/>
      <c r="U461" s="9"/>
      <c r="V461" s="9"/>
      <c r="W461" s="9"/>
      <c r="X461" s="9"/>
      <c r="Y461" s="63"/>
      <c r="Z461" s="63"/>
      <c r="AA461" s="9"/>
      <c r="AC461" s="9"/>
      <c r="AD461" s="9"/>
      <c r="AE461" s="9"/>
      <c r="AF461" s="9"/>
      <c r="AG461" s="9"/>
      <c r="AH461" s="9"/>
      <c r="AI461" s="9"/>
      <c r="AJ461" s="9"/>
    </row>
    <row r="462" spans="1:36">
      <c r="A462" s="7"/>
      <c r="B462" s="9"/>
      <c r="C462" s="7"/>
      <c r="D462" s="7"/>
      <c r="E462" s="9"/>
      <c r="F462" s="9"/>
      <c r="G462" s="9"/>
      <c r="H462" s="9"/>
      <c r="I462" s="9"/>
      <c r="J462" s="9"/>
      <c r="K462" s="9"/>
      <c r="L462" s="9"/>
      <c r="M462" s="9"/>
      <c r="N462" s="7"/>
      <c r="O462" s="9"/>
      <c r="P462" s="7"/>
      <c r="Q462" s="57"/>
      <c r="R462" s="9"/>
      <c r="S462" s="9"/>
      <c r="T462" s="9"/>
      <c r="U462" s="9"/>
      <c r="V462" s="9"/>
      <c r="W462" s="9"/>
      <c r="X462" s="9"/>
      <c r="Y462" s="63"/>
      <c r="Z462" s="63"/>
      <c r="AA462" s="9"/>
      <c r="AC462" s="9"/>
      <c r="AD462" s="9"/>
      <c r="AE462" s="9"/>
      <c r="AF462" s="9"/>
      <c r="AG462" s="9"/>
      <c r="AH462" s="9"/>
      <c r="AI462" s="9"/>
      <c r="AJ462" s="9"/>
    </row>
    <row r="463" spans="1:36">
      <c r="A463" s="7"/>
      <c r="B463" s="9"/>
      <c r="C463" s="7"/>
      <c r="D463" s="7"/>
      <c r="E463" s="9"/>
      <c r="F463" s="9"/>
      <c r="G463" s="9"/>
      <c r="H463" s="9"/>
      <c r="I463" s="9"/>
      <c r="J463" s="9"/>
      <c r="K463" s="9"/>
      <c r="L463" s="9"/>
      <c r="M463" s="9"/>
      <c r="N463" s="7"/>
      <c r="O463" s="9"/>
      <c r="P463" s="7"/>
      <c r="Q463" s="57"/>
      <c r="R463" s="9"/>
      <c r="S463" s="9"/>
      <c r="T463" s="9"/>
      <c r="U463" s="9"/>
      <c r="V463" s="9"/>
      <c r="W463" s="9"/>
      <c r="X463" s="9"/>
      <c r="Y463" s="63"/>
      <c r="Z463" s="63"/>
      <c r="AA463" s="9"/>
      <c r="AC463" s="9"/>
      <c r="AD463" s="9"/>
      <c r="AE463" s="9"/>
      <c r="AF463" s="9"/>
      <c r="AG463" s="9"/>
      <c r="AH463" s="9"/>
      <c r="AI463" s="9"/>
      <c r="AJ463" s="9"/>
    </row>
    <row r="464" spans="1:36">
      <c r="A464" s="7"/>
      <c r="B464" s="9"/>
      <c r="C464" s="7"/>
      <c r="D464" s="7"/>
      <c r="E464" s="9"/>
      <c r="F464" s="9"/>
      <c r="G464" s="9"/>
      <c r="H464" s="9"/>
      <c r="I464" s="9"/>
      <c r="J464" s="9"/>
      <c r="K464" s="9"/>
      <c r="L464" s="9"/>
      <c r="M464" s="9"/>
      <c r="N464" s="7"/>
      <c r="O464" s="9"/>
      <c r="P464" s="7"/>
      <c r="Q464" s="57"/>
      <c r="R464" s="9"/>
      <c r="S464" s="9"/>
      <c r="T464" s="9"/>
      <c r="U464" s="9"/>
      <c r="V464" s="9"/>
      <c r="W464" s="9"/>
      <c r="X464" s="9"/>
      <c r="Y464" s="63"/>
      <c r="Z464" s="63"/>
      <c r="AA464" s="9"/>
      <c r="AC464" s="9"/>
      <c r="AD464" s="9"/>
      <c r="AE464" s="9"/>
      <c r="AF464" s="9"/>
      <c r="AG464" s="9"/>
      <c r="AH464" s="9"/>
      <c r="AI464" s="9"/>
      <c r="AJ464" s="9"/>
    </row>
    <row r="465" spans="1:36">
      <c r="A465" s="7"/>
      <c r="B465" s="9"/>
      <c r="C465" s="7"/>
      <c r="D465" s="7"/>
      <c r="E465" s="9"/>
      <c r="F465" s="9"/>
      <c r="G465" s="9"/>
      <c r="H465" s="9"/>
      <c r="I465" s="9"/>
      <c r="J465" s="9"/>
      <c r="K465" s="9"/>
      <c r="L465" s="9"/>
      <c r="M465" s="9"/>
      <c r="N465" s="7"/>
      <c r="O465" s="9"/>
      <c r="P465" s="7"/>
      <c r="Q465" s="57"/>
      <c r="R465" s="9"/>
      <c r="S465" s="9"/>
      <c r="T465" s="9"/>
      <c r="U465" s="9"/>
      <c r="V465" s="9"/>
      <c r="W465" s="9"/>
      <c r="X465" s="9"/>
      <c r="Y465" s="63"/>
      <c r="Z465" s="63"/>
      <c r="AA465" s="9"/>
      <c r="AC465" s="9"/>
      <c r="AD465" s="9"/>
      <c r="AE465" s="9"/>
      <c r="AF465" s="9"/>
      <c r="AG465" s="9"/>
      <c r="AH465" s="9"/>
      <c r="AI465" s="9"/>
      <c r="AJ465" s="9"/>
    </row>
    <row r="466" spans="1:36">
      <c r="A466" s="7"/>
      <c r="B466" s="9"/>
      <c r="C466" s="7"/>
      <c r="D466" s="7"/>
      <c r="E466" s="9"/>
      <c r="F466" s="9"/>
      <c r="G466" s="9"/>
      <c r="H466" s="9"/>
      <c r="I466" s="9"/>
      <c r="J466" s="9"/>
      <c r="K466" s="9"/>
      <c r="L466" s="9"/>
      <c r="M466" s="9"/>
      <c r="N466" s="7"/>
      <c r="O466" s="9"/>
      <c r="P466" s="7"/>
      <c r="Q466" s="57"/>
      <c r="R466" s="9"/>
      <c r="S466" s="9"/>
      <c r="T466" s="9"/>
      <c r="U466" s="9"/>
      <c r="V466" s="9"/>
      <c r="W466" s="9"/>
      <c r="X466" s="9"/>
      <c r="Y466" s="63"/>
      <c r="Z466" s="63"/>
      <c r="AA466" s="9"/>
      <c r="AC466" s="9"/>
      <c r="AD466" s="9"/>
      <c r="AE466" s="9"/>
      <c r="AF466" s="9"/>
      <c r="AG466" s="9"/>
      <c r="AH466" s="9"/>
      <c r="AI466" s="9"/>
      <c r="AJ466" s="9"/>
    </row>
    <row r="467" spans="1:36">
      <c r="A467" s="7"/>
      <c r="B467" s="9"/>
      <c r="C467" s="7"/>
      <c r="D467" s="7"/>
      <c r="E467" s="9"/>
      <c r="F467" s="9"/>
      <c r="G467" s="9"/>
      <c r="H467" s="9"/>
      <c r="I467" s="9"/>
      <c r="J467" s="9"/>
      <c r="K467" s="9"/>
      <c r="L467" s="9"/>
      <c r="M467" s="9"/>
      <c r="N467" s="7"/>
      <c r="O467" s="9"/>
      <c r="P467" s="7"/>
      <c r="Q467" s="57"/>
      <c r="R467" s="9"/>
      <c r="S467" s="9"/>
      <c r="T467" s="9"/>
      <c r="U467" s="9"/>
      <c r="V467" s="9"/>
      <c r="W467" s="9"/>
      <c r="X467" s="9"/>
      <c r="Y467" s="63"/>
      <c r="Z467" s="63"/>
      <c r="AA467" s="9"/>
      <c r="AC467" s="9"/>
      <c r="AD467" s="9"/>
      <c r="AE467" s="9"/>
      <c r="AF467" s="9"/>
      <c r="AG467" s="9"/>
      <c r="AH467" s="9"/>
      <c r="AI467" s="9"/>
      <c r="AJ467" s="9"/>
    </row>
    <row r="468" spans="1:36">
      <c r="A468" s="7"/>
      <c r="B468" s="9"/>
      <c r="C468" s="7"/>
      <c r="D468" s="7"/>
      <c r="E468" s="9"/>
      <c r="F468" s="9"/>
      <c r="G468" s="9"/>
      <c r="H468" s="9"/>
      <c r="I468" s="9"/>
      <c r="J468" s="9"/>
      <c r="K468" s="9"/>
      <c r="L468" s="9"/>
      <c r="M468" s="9"/>
      <c r="N468" s="7"/>
      <c r="O468" s="9"/>
      <c r="P468" s="7"/>
      <c r="Q468" s="57"/>
      <c r="R468" s="9"/>
      <c r="S468" s="9"/>
      <c r="T468" s="9"/>
      <c r="U468" s="9"/>
      <c r="V468" s="9"/>
      <c r="W468" s="9"/>
      <c r="X468" s="9"/>
      <c r="Y468" s="63"/>
      <c r="Z468" s="63"/>
      <c r="AA468" s="9"/>
      <c r="AC468" s="9"/>
      <c r="AD468" s="9"/>
      <c r="AE468" s="9"/>
      <c r="AF468" s="9"/>
      <c r="AG468" s="9"/>
      <c r="AH468" s="9"/>
      <c r="AI468" s="9"/>
      <c r="AJ468" s="9"/>
    </row>
    <row r="469" spans="1:36">
      <c r="A469" s="7"/>
      <c r="B469" s="9"/>
      <c r="C469" s="7"/>
      <c r="D469" s="7"/>
      <c r="E469" s="9"/>
      <c r="F469" s="9"/>
      <c r="G469" s="9"/>
      <c r="H469" s="9"/>
      <c r="I469" s="9"/>
      <c r="J469" s="9"/>
      <c r="K469" s="9"/>
      <c r="L469" s="9"/>
      <c r="M469" s="9"/>
      <c r="N469" s="7"/>
      <c r="O469" s="9"/>
      <c r="P469" s="7"/>
      <c r="Q469" s="57"/>
      <c r="R469" s="9"/>
      <c r="S469" s="9"/>
      <c r="T469" s="9"/>
      <c r="U469" s="9"/>
      <c r="V469" s="9"/>
      <c r="W469" s="9"/>
      <c r="X469" s="9"/>
      <c r="Y469" s="63"/>
      <c r="Z469" s="63"/>
      <c r="AA469" s="9"/>
      <c r="AC469" s="9"/>
      <c r="AD469" s="9"/>
      <c r="AE469" s="9"/>
      <c r="AF469" s="9"/>
      <c r="AG469" s="9"/>
      <c r="AH469" s="9"/>
      <c r="AI469" s="9"/>
      <c r="AJ469" s="9"/>
    </row>
    <row r="470" spans="1:36">
      <c r="A470" s="7"/>
      <c r="B470" s="9"/>
      <c r="C470" s="7"/>
      <c r="D470" s="7"/>
      <c r="E470" s="9"/>
      <c r="F470" s="9"/>
      <c r="G470" s="9"/>
      <c r="H470" s="9"/>
      <c r="I470" s="9"/>
      <c r="J470" s="9"/>
      <c r="K470" s="9"/>
      <c r="L470" s="9"/>
      <c r="M470" s="9"/>
      <c r="N470" s="7"/>
      <c r="O470" s="9"/>
      <c r="P470" s="7"/>
      <c r="Q470" s="57"/>
      <c r="R470" s="9"/>
      <c r="S470" s="9"/>
      <c r="T470" s="9"/>
      <c r="U470" s="9"/>
      <c r="V470" s="9"/>
      <c r="W470" s="9"/>
      <c r="X470" s="9"/>
      <c r="Y470" s="63"/>
      <c r="Z470" s="63"/>
      <c r="AA470" s="9"/>
      <c r="AC470" s="9"/>
      <c r="AD470" s="9"/>
      <c r="AE470" s="9"/>
      <c r="AF470" s="9"/>
      <c r="AG470" s="9"/>
      <c r="AH470" s="9"/>
      <c r="AI470" s="9"/>
      <c r="AJ470" s="9"/>
    </row>
    <row r="471" spans="1:36">
      <c r="A471" s="7"/>
      <c r="B471" s="9"/>
      <c r="C471" s="7"/>
      <c r="D471" s="7"/>
      <c r="E471" s="9"/>
      <c r="F471" s="9"/>
      <c r="G471" s="9"/>
      <c r="H471" s="9"/>
      <c r="I471" s="9"/>
      <c r="J471" s="9"/>
      <c r="K471" s="9"/>
      <c r="L471" s="9"/>
      <c r="M471" s="9"/>
      <c r="N471" s="7"/>
      <c r="O471" s="9"/>
      <c r="P471" s="7"/>
      <c r="Q471" s="57"/>
      <c r="R471" s="9"/>
      <c r="S471" s="9"/>
      <c r="T471" s="9"/>
      <c r="U471" s="9"/>
      <c r="V471" s="9"/>
      <c r="W471" s="9"/>
      <c r="X471" s="9"/>
      <c r="Y471" s="63"/>
      <c r="Z471" s="63"/>
      <c r="AA471" s="9"/>
      <c r="AC471" s="9"/>
      <c r="AD471" s="9"/>
      <c r="AE471" s="9"/>
      <c r="AF471" s="9"/>
      <c r="AG471" s="9"/>
      <c r="AH471" s="9"/>
      <c r="AI471" s="9"/>
      <c r="AJ471" s="9"/>
    </row>
    <row r="472" spans="1:36">
      <c r="A472" s="7"/>
      <c r="B472" s="9"/>
      <c r="C472" s="7"/>
      <c r="D472" s="7"/>
      <c r="E472" s="9"/>
      <c r="F472" s="9"/>
      <c r="G472" s="9"/>
      <c r="H472" s="9"/>
      <c r="I472" s="9"/>
      <c r="J472" s="9"/>
      <c r="K472" s="9"/>
      <c r="L472" s="9"/>
      <c r="M472" s="9"/>
      <c r="N472" s="7"/>
      <c r="O472" s="9"/>
      <c r="P472" s="7"/>
      <c r="Q472" s="57"/>
      <c r="R472" s="9"/>
      <c r="S472" s="9"/>
      <c r="T472" s="9"/>
      <c r="U472" s="9"/>
      <c r="V472" s="9"/>
      <c r="W472" s="9"/>
      <c r="X472" s="9"/>
      <c r="Y472" s="63"/>
      <c r="Z472" s="63"/>
      <c r="AA472" s="9"/>
      <c r="AC472" s="9"/>
      <c r="AD472" s="9"/>
      <c r="AE472" s="9"/>
      <c r="AF472" s="9"/>
      <c r="AG472" s="9"/>
      <c r="AH472" s="9"/>
      <c r="AI472" s="9"/>
      <c r="AJ472" s="9"/>
    </row>
    <row r="473" spans="1:36">
      <c r="A473" s="7"/>
      <c r="B473" s="9"/>
      <c r="C473" s="7"/>
      <c r="D473" s="7"/>
      <c r="E473" s="9"/>
      <c r="F473" s="9"/>
      <c r="G473" s="9"/>
      <c r="H473" s="9"/>
      <c r="I473" s="9"/>
      <c r="J473" s="9"/>
      <c r="K473" s="9"/>
      <c r="L473" s="9"/>
      <c r="M473" s="9"/>
      <c r="N473" s="7"/>
      <c r="O473" s="9"/>
      <c r="P473" s="7"/>
      <c r="Q473" s="57"/>
      <c r="R473" s="9"/>
      <c r="S473" s="9"/>
      <c r="T473" s="9"/>
      <c r="U473" s="9"/>
      <c r="V473" s="9"/>
      <c r="W473" s="9"/>
      <c r="X473" s="9"/>
      <c r="Y473" s="63"/>
      <c r="Z473" s="63"/>
      <c r="AA473" s="9"/>
      <c r="AC473" s="9"/>
      <c r="AD473" s="9"/>
      <c r="AE473" s="9"/>
      <c r="AF473" s="9"/>
      <c r="AG473" s="9"/>
      <c r="AH473" s="9"/>
      <c r="AI473" s="9"/>
      <c r="AJ473" s="9"/>
    </row>
    <row r="474" spans="1:36">
      <c r="A474" s="7"/>
      <c r="B474" s="9"/>
      <c r="C474" s="7"/>
      <c r="D474" s="7"/>
      <c r="E474" s="9"/>
      <c r="F474" s="9"/>
      <c r="G474" s="9"/>
      <c r="H474" s="9"/>
      <c r="I474" s="9"/>
      <c r="J474" s="9"/>
      <c r="K474" s="9"/>
      <c r="L474" s="9"/>
      <c r="M474" s="9"/>
      <c r="N474" s="7"/>
      <c r="O474" s="9"/>
      <c r="P474" s="7"/>
      <c r="Q474" s="57"/>
      <c r="R474" s="9"/>
      <c r="S474" s="9"/>
      <c r="T474" s="9"/>
      <c r="U474" s="9"/>
      <c r="V474" s="9"/>
      <c r="W474" s="9"/>
      <c r="X474" s="9"/>
      <c r="Y474" s="63"/>
      <c r="Z474" s="63"/>
      <c r="AA474" s="9"/>
      <c r="AC474" s="9"/>
      <c r="AD474" s="9"/>
      <c r="AE474" s="9"/>
      <c r="AF474" s="9"/>
      <c r="AG474" s="9"/>
      <c r="AH474" s="9"/>
      <c r="AI474" s="9"/>
      <c r="AJ474" s="9"/>
    </row>
    <row r="475" spans="1:36">
      <c r="A475" s="7"/>
      <c r="B475" s="9"/>
      <c r="C475" s="7"/>
      <c r="D475" s="7"/>
      <c r="E475" s="9"/>
      <c r="F475" s="9"/>
      <c r="G475" s="9"/>
      <c r="H475" s="9"/>
      <c r="I475" s="9"/>
      <c r="J475" s="9"/>
      <c r="K475" s="9"/>
      <c r="L475" s="9"/>
      <c r="M475" s="9"/>
      <c r="N475" s="7"/>
      <c r="O475" s="9"/>
      <c r="P475" s="7"/>
      <c r="Q475" s="57"/>
      <c r="R475" s="9"/>
      <c r="S475" s="9"/>
      <c r="T475" s="9"/>
      <c r="U475" s="9"/>
      <c r="V475" s="9"/>
      <c r="W475" s="9"/>
      <c r="X475" s="9"/>
      <c r="Y475" s="63"/>
      <c r="Z475" s="63"/>
      <c r="AA475" s="9"/>
      <c r="AC475" s="9"/>
      <c r="AD475" s="9"/>
      <c r="AE475" s="9"/>
      <c r="AF475" s="9"/>
      <c r="AG475" s="9"/>
      <c r="AH475" s="9"/>
      <c r="AI475" s="9"/>
      <c r="AJ475" s="9"/>
    </row>
    <row r="476" spans="1:36">
      <c r="A476" s="7"/>
      <c r="B476" s="9"/>
      <c r="C476" s="7"/>
      <c r="D476" s="7"/>
      <c r="E476" s="9"/>
      <c r="F476" s="9"/>
      <c r="G476" s="9"/>
      <c r="H476" s="9"/>
      <c r="I476" s="9"/>
      <c r="J476" s="9"/>
      <c r="K476" s="9"/>
      <c r="L476" s="9"/>
      <c r="M476" s="9"/>
      <c r="N476" s="7"/>
      <c r="O476" s="9"/>
      <c r="P476" s="7"/>
      <c r="Q476" s="57"/>
      <c r="R476" s="9"/>
      <c r="S476" s="9"/>
      <c r="T476" s="9"/>
      <c r="U476" s="9"/>
      <c r="V476" s="9"/>
      <c r="W476" s="9"/>
      <c r="X476" s="9"/>
      <c r="Y476" s="63"/>
      <c r="Z476" s="63"/>
      <c r="AA476" s="9"/>
      <c r="AC476" s="9"/>
      <c r="AD476" s="9"/>
      <c r="AE476" s="9"/>
      <c r="AF476" s="9"/>
      <c r="AG476" s="9"/>
      <c r="AH476" s="9"/>
      <c r="AI476" s="9"/>
      <c r="AJ476" s="9"/>
    </row>
    <row r="477" spans="1:36">
      <c r="A477" s="7"/>
      <c r="B477" s="9"/>
      <c r="C477" s="7"/>
      <c r="D477" s="7"/>
      <c r="E477" s="9"/>
      <c r="F477" s="9"/>
      <c r="G477" s="9"/>
      <c r="H477" s="9"/>
      <c r="I477" s="9"/>
      <c r="J477" s="9"/>
      <c r="K477" s="9"/>
      <c r="L477" s="9"/>
      <c r="M477" s="9"/>
      <c r="N477" s="7"/>
      <c r="O477" s="9"/>
      <c r="P477" s="7"/>
      <c r="Q477" s="57"/>
      <c r="R477" s="9"/>
      <c r="S477" s="9"/>
      <c r="T477" s="9"/>
      <c r="U477" s="9"/>
      <c r="V477" s="9"/>
      <c r="W477" s="9"/>
      <c r="X477" s="9"/>
      <c r="Y477" s="63"/>
      <c r="Z477" s="63"/>
      <c r="AA477" s="9"/>
      <c r="AC477" s="9"/>
      <c r="AD477" s="9"/>
      <c r="AE477" s="9"/>
      <c r="AF477" s="9"/>
      <c r="AG477" s="9"/>
      <c r="AH477" s="9"/>
      <c r="AI477" s="9"/>
      <c r="AJ477" s="9"/>
    </row>
    <row r="478" spans="1:36">
      <c r="A478" s="7"/>
      <c r="B478" s="9"/>
      <c r="C478" s="7"/>
      <c r="D478" s="7"/>
      <c r="E478" s="9"/>
      <c r="F478" s="9"/>
      <c r="G478" s="9"/>
      <c r="H478" s="9"/>
      <c r="I478" s="9"/>
      <c r="J478" s="9"/>
      <c r="K478" s="9"/>
      <c r="L478" s="9"/>
      <c r="M478" s="9"/>
      <c r="N478" s="7"/>
      <c r="O478" s="9"/>
      <c r="P478" s="7"/>
      <c r="Q478" s="57"/>
      <c r="R478" s="9"/>
      <c r="S478" s="9"/>
      <c r="T478" s="9"/>
      <c r="U478" s="9"/>
      <c r="V478" s="9"/>
      <c r="W478" s="9"/>
      <c r="X478" s="9"/>
      <c r="Y478" s="63"/>
      <c r="Z478" s="63"/>
      <c r="AA478" s="9"/>
      <c r="AC478" s="9"/>
      <c r="AD478" s="9"/>
      <c r="AE478" s="9"/>
      <c r="AF478" s="9"/>
      <c r="AG478" s="9"/>
      <c r="AH478" s="9"/>
      <c r="AI478" s="9"/>
      <c r="AJ478" s="9"/>
    </row>
    <row r="479" spans="1:36">
      <c r="A479" s="7"/>
      <c r="B479" s="9"/>
      <c r="C479" s="7"/>
      <c r="D479" s="7"/>
      <c r="E479" s="9"/>
      <c r="F479" s="9"/>
      <c r="G479" s="9"/>
      <c r="H479" s="9"/>
      <c r="I479" s="9"/>
      <c r="J479" s="9"/>
      <c r="K479" s="9"/>
      <c r="L479" s="9"/>
      <c r="M479" s="9"/>
      <c r="N479" s="7"/>
      <c r="O479" s="9"/>
      <c r="P479" s="7"/>
      <c r="Q479" s="57"/>
      <c r="R479" s="9"/>
      <c r="S479" s="9"/>
      <c r="T479" s="9"/>
      <c r="U479" s="9"/>
      <c r="V479" s="9"/>
      <c r="W479" s="9"/>
      <c r="X479" s="9"/>
      <c r="Y479" s="63"/>
      <c r="Z479" s="63"/>
      <c r="AA479" s="9"/>
      <c r="AC479" s="9"/>
      <c r="AD479" s="9"/>
      <c r="AE479" s="9"/>
      <c r="AF479" s="9"/>
      <c r="AG479" s="9"/>
      <c r="AH479" s="9"/>
      <c r="AI479" s="9"/>
      <c r="AJ479" s="9"/>
    </row>
    <row r="480" spans="1:36">
      <c r="A480" s="7"/>
      <c r="B480" s="9"/>
      <c r="C480" s="7"/>
      <c r="D480" s="7"/>
      <c r="E480" s="9"/>
      <c r="F480" s="9"/>
      <c r="G480" s="9"/>
      <c r="H480" s="9"/>
      <c r="I480" s="9"/>
      <c r="J480" s="9"/>
      <c r="K480" s="9"/>
      <c r="L480" s="9"/>
      <c r="M480" s="9"/>
      <c r="N480" s="7"/>
      <c r="O480" s="9"/>
      <c r="P480" s="7"/>
      <c r="Q480" s="57"/>
      <c r="R480" s="9"/>
      <c r="S480" s="9"/>
      <c r="T480" s="9"/>
      <c r="U480" s="9"/>
      <c r="V480" s="9"/>
      <c r="W480" s="9"/>
      <c r="X480" s="9"/>
      <c r="Y480" s="63"/>
      <c r="Z480" s="63"/>
      <c r="AA480" s="9"/>
      <c r="AC480" s="9"/>
      <c r="AD480" s="9"/>
      <c r="AE480" s="9"/>
      <c r="AF480" s="9"/>
      <c r="AG480" s="9"/>
      <c r="AH480" s="9"/>
      <c r="AI480" s="9"/>
      <c r="AJ480" s="9"/>
    </row>
    <row r="481" spans="1:36">
      <c r="A481" s="7"/>
      <c r="B481" s="9"/>
      <c r="C481" s="7"/>
      <c r="D481" s="7"/>
      <c r="E481" s="9"/>
      <c r="F481" s="9"/>
      <c r="G481" s="9"/>
      <c r="H481" s="9"/>
      <c r="I481" s="9"/>
      <c r="J481" s="9"/>
      <c r="K481" s="9"/>
      <c r="L481" s="9"/>
      <c r="M481" s="9"/>
      <c r="N481" s="7"/>
      <c r="O481" s="9"/>
      <c r="P481" s="7"/>
      <c r="Q481" s="57"/>
      <c r="R481" s="9"/>
      <c r="S481" s="9"/>
      <c r="T481" s="9"/>
      <c r="U481" s="9"/>
      <c r="V481" s="9"/>
      <c r="W481" s="9"/>
      <c r="X481" s="9"/>
      <c r="Y481" s="63"/>
      <c r="Z481" s="63"/>
      <c r="AA481" s="9"/>
      <c r="AC481" s="9"/>
      <c r="AD481" s="9"/>
      <c r="AE481" s="9"/>
      <c r="AF481" s="9"/>
      <c r="AG481" s="9"/>
      <c r="AH481" s="9"/>
      <c r="AI481" s="9"/>
      <c r="AJ481" s="9"/>
    </row>
    <row r="482" spans="1:36">
      <c r="A482" s="7"/>
      <c r="B482" s="9"/>
      <c r="C482" s="7"/>
      <c r="D482" s="7"/>
      <c r="E482" s="9"/>
      <c r="F482" s="9"/>
      <c r="G482" s="9"/>
      <c r="H482" s="9"/>
      <c r="I482" s="9"/>
      <c r="J482" s="9"/>
      <c r="K482" s="9"/>
      <c r="L482" s="9"/>
      <c r="M482" s="9"/>
      <c r="N482" s="7"/>
      <c r="O482" s="9"/>
      <c r="P482" s="7"/>
      <c r="Q482" s="57"/>
      <c r="R482" s="9"/>
      <c r="S482" s="9"/>
      <c r="T482" s="9"/>
      <c r="U482" s="9"/>
      <c r="V482" s="9"/>
      <c r="W482" s="9"/>
      <c r="X482" s="9"/>
      <c r="Y482" s="63"/>
      <c r="Z482" s="63"/>
      <c r="AA482" s="9"/>
      <c r="AC482" s="9"/>
      <c r="AD482" s="9"/>
      <c r="AE482" s="9"/>
      <c r="AF482" s="9"/>
      <c r="AG482" s="9"/>
      <c r="AH482" s="9"/>
      <c r="AI482" s="9"/>
      <c r="AJ482" s="9"/>
    </row>
    <row r="483" spans="1:36">
      <c r="A483" s="7"/>
      <c r="B483" s="9"/>
      <c r="C483" s="7"/>
      <c r="D483" s="7"/>
      <c r="E483" s="9"/>
      <c r="F483" s="9"/>
      <c r="G483" s="9"/>
      <c r="H483" s="9"/>
      <c r="I483" s="9"/>
      <c r="J483" s="9"/>
      <c r="K483" s="9"/>
      <c r="L483" s="9"/>
      <c r="M483" s="9"/>
      <c r="N483" s="7"/>
      <c r="O483" s="9"/>
      <c r="P483" s="7"/>
      <c r="Q483" s="57"/>
      <c r="R483" s="9"/>
      <c r="S483" s="9"/>
      <c r="T483" s="9"/>
      <c r="U483" s="9"/>
      <c r="V483" s="9"/>
      <c r="W483" s="9"/>
      <c r="X483" s="9"/>
      <c r="Y483" s="63"/>
      <c r="Z483" s="63"/>
      <c r="AA483" s="9"/>
      <c r="AC483" s="9"/>
      <c r="AD483" s="9"/>
      <c r="AE483" s="9"/>
      <c r="AF483" s="9"/>
      <c r="AG483" s="9"/>
      <c r="AH483" s="9"/>
      <c r="AI483" s="9"/>
      <c r="AJ483" s="9"/>
    </row>
    <row r="484" spans="1:36">
      <c r="A484" s="7"/>
      <c r="B484" s="9"/>
      <c r="C484" s="7"/>
      <c r="D484" s="7"/>
      <c r="E484" s="9"/>
      <c r="F484" s="9"/>
      <c r="G484" s="9"/>
      <c r="H484" s="9"/>
      <c r="I484" s="9"/>
      <c r="J484" s="9"/>
      <c r="K484" s="9"/>
      <c r="L484" s="9"/>
      <c r="M484" s="9"/>
      <c r="N484" s="7"/>
      <c r="O484" s="9"/>
      <c r="P484" s="7"/>
      <c r="Q484" s="57"/>
      <c r="R484" s="9"/>
      <c r="S484" s="9"/>
      <c r="T484" s="9"/>
      <c r="U484" s="9"/>
      <c r="V484" s="9"/>
      <c r="W484" s="9"/>
      <c r="X484" s="9"/>
      <c r="Y484" s="63"/>
      <c r="Z484" s="63"/>
      <c r="AA484" s="9"/>
      <c r="AC484" s="9"/>
      <c r="AD484" s="9"/>
      <c r="AE484" s="9"/>
      <c r="AF484" s="9"/>
      <c r="AG484" s="9"/>
      <c r="AH484" s="9"/>
      <c r="AI484" s="9"/>
      <c r="AJ484" s="9"/>
    </row>
    <row r="485" spans="1:36">
      <c r="A485" s="7"/>
      <c r="B485" s="9"/>
      <c r="C485" s="7"/>
      <c r="D485" s="7"/>
      <c r="E485" s="9"/>
      <c r="F485" s="9"/>
      <c r="G485" s="9"/>
      <c r="H485" s="9"/>
      <c r="I485" s="9"/>
      <c r="J485" s="9"/>
      <c r="K485" s="9"/>
      <c r="L485" s="9"/>
      <c r="M485" s="9"/>
      <c r="N485" s="7"/>
      <c r="O485" s="9"/>
      <c r="P485" s="7"/>
      <c r="Q485" s="57"/>
      <c r="R485" s="9"/>
      <c r="S485" s="9"/>
      <c r="T485" s="9"/>
      <c r="U485" s="9"/>
      <c r="V485" s="9"/>
      <c r="W485" s="9"/>
      <c r="X485" s="9"/>
      <c r="Y485" s="63"/>
      <c r="Z485" s="63"/>
      <c r="AA485" s="9"/>
      <c r="AC485" s="9"/>
      <c r="AD485" s="9"/>
      <c r="AE485" s="9"/>
      <c r="AF485" s="9"/>
      <c r="AG485" s="9"/>
      <c r="AH485" s="9"/>
      <c r="AI485" s="9"/>
      <c r="AJ485" s="9"/>
    </row>
    <row r="486" spans="1:36">
      <c r="A486" s="7"/>
      <c r="B486" s="9"/>
      <c r="C486" s="7"/>
      <c r="D486" s="7"/>
      <c r="E486" s="9"/>
      <c r="F486" s="9"/>
      <c r="G486" s="9"/>
      <c r="H486" s="9"/>
      <c r="I486" s="9"/>
      <c r="J486" s="9"/>
      <c r="K486" s="9"/>
      <c r="L486" s="9"/>
      <c r="M486" s="9"/>
      <c r="N486" s="7"/>
      <c r="O486" s="9"/>
      <c r="P486" s="7"/>
      <c r="Q486" s="57"/>
      <c r="R486" s="9"/>
      <c r="S486" s="9"/>
      <c r="T486" s="9"/>
      <c r="U486" s="9"/>
      <c r="V486" s="9"/>
      <c r="W486" s="9"/>
      <c r="X486" s="9"/>
      <c r="Y486" s="63"/>
      <c r="Z486" s="63"/>
      <c r="AA486" s="9"/>
      <c r="AC486" s="9"/>
      <c r="AD486" s="9"/>
      <c r="AE486" s="9"/>
      <c r="AF486" s="9"/>
      <c r="AG486" s="9"/>
      <c r="AH486" s="9"/>
      <c r="AI486" s="9"/>
      <c r="AJ486" s="9"/>
    </row>
    <row r="487" spans="1:36">
      <c r="A487" s="7"/>
      <c r="B487" s="9"/>
      <c r="C487" s="7"/>
      <c r="D487" s="7"/>
      <c r="E487" s="9"/>
      <c r="F487" s="9"/>
      <c r="G487" s="9"/>
      <c r="H487" s="9"/>
      <c r="I487" s="9"/>
      <c r="J487" s="9"/>
      <c r="K487" s="9"/>
      <c r="L487" s="9"/>
      <c r="M487" s="9"/>
      <c r="N487" s="7"/>
      <c r="O487" s="9"/>
      <c r="P487" s="7"/>
      <c r="Q487" s="57"/>
      <c r="R487" s="9"/>
      <c r="S487" s="9"/>
      <c r="T487" s="9"/>
      <c r="U487" s="9"/>
      <c r="V487" s="9"/>
      <c r="W487" s="9"/>
      <c r="X487" s="9"/>
      <c r="Y487" s="63"/>
      <c r="Z487" s="63"/>
      <c r="AA487" s="9"/>
      <c r="AC487" s="9"/>
      <c r="AD487" s="9"/>
      <c r="AE487" s="9"/>
      <c r="AF487" s="9"/>
      <c r="AG487" s="9"/>
      <c r="AH487" s="9"/>
      <c r="AI487" s="9"/>
      <c r="AJ487" s="9"/>
    </row>
    <row r="488" spans="1:36">
      <c r="A488" s="7"/>
      <c r="B488" s="9"/>
      <c r="C488" s="7"/>
      <c r="D488" s="7"/>
      <c r="E488" s="9"/>
      <c r="F488" s="9"/>
      <c r="G488" s="9"/>
      <c r="H488" s="9"/>
      <c r="I488" s="9"/>
      <c r="J488" s="9"/>
      <c r="K488" s="9"/>
      <c r="L488" s="9"/>
      <c r="M488" s="9"/>
      <c r="N488" s="7"/>
      <c r="O488" s="9"/>
      <c r="P488" s="7"/>
      <c r="Q488" s="57"/>
      <c r="R488" s="9"/>
      <c r="S488" s="9"/>
      <c r="T488" s="9"/>
      <c r="U488" s="9"/>
      <c r="V488" s="9"/>
      <c r="W488" s="9"/>
      <c r="X488" s="9"/>
      <c r="Y488" s="63"/>
      <c r="Z488" s="63"/>
      <c r="AA488" s="9"/>
      <c r="AC488" s="9"/>
      <c r="AD488" s="9"/>
      <c r="AE488" s="9"/>
      <c r="AF488" s="9"/>
      <c r="AG488" s="9"/>
      <c r="AH488" s="9"/>
      <c r="AI488" s="9"/>
      <c r="AJ488" s="9"/>
    </row>
    <row r="489" spans="1:36">
      <c r="A489" s="7"/>
      <c r="B489" s="9"/>
      <c r="C489" s="7"/>
      <c r="D489" s="7"/>
      <c r="E489" s="9"/>
      <c r="F489" s="9"/>
      <c r="G489" s="9"/>
      <c r="H489" s="9"/>
      <c r="I489" s="9"/>
      <c r="J489" s="9"/>
      <c r="K489" s="9"/>
      <c r="L489" s="9"/>
      <c r="M489" s="9"/>
      <c r="N489" s="7"/>
      <c r="O489" s="9"/>
      <c r="P489" s="7"/>
      <c r="Q489" s="57"/>
      <c r="R489" s="9"/>
      <c r="S489" s="9"/>
      <c r="T489" s="9"/>
      <c r="U489" s="9"/>
      <c r="V489" s="9"/>
      <c r="W489" s="9"/>
      <c r="X489" s="9"/>
      <c r="Y489" s="63"/>
      <c r="Z489" s="63"/>
      <c r="AA489" s="9"/>
      <c r="AC489" s="9"/>
      <c r="AD489" s="9"/>
      <c r="AE489" s="9"/>
      <c r="AF489" s="9"/>
      <c r="AG489" s="9"/>
      <c r="AH489" s="9"/>
      <c r="AI489" s="9"/>
      <c r="AJ489" s="9"/>
    </row>
    <row r="490" spans="1:36">
      <c r="A490" s="7"/>
      <c r="B490" s="9"/>
      <c r="C490" s="7"/>
      <c r="D490" s="7"/>
      <c r="E490" s="9"/>
      <c r="F490" s="9"/>
      <c r="G490" s="9"/>
      <c r="H490" s="9"/>
      <c r="I490" s="9"/>
      <c r="J490" s="9"/>
      <c r="K490" s="9"/>
      <c r="L490" s="9"/>
      <c r="M490" s="9"/>
      <c r="N490" s="7"/>
      <c r="O490" s="9"/>
      <c r="P490" s="7"/>
      <c r="Q490" s="57"/>
      <c r="R490" s="9"/>
      <c r="S490" s="9"/>
      <c r="T490" s="9"/>
      <c r="U490" s="9"/>
      <c r="V490" s="9"/>
      <c r="W490" s="9"/>
      <c r="X490" s="9"/>
      <c r="Y490" s="63"/>
      <c r="Z490" s="63"/>
      <c r="AA490" s="9"/>
      <c r="AC490" s="9"/>
      <c r="AD490" s="9"/>
      <c r="AE490" s="9"/>
      <c r="AF490" s="9"/>
      <c r="AG490" s="9"/>
      <c r="AH490" s="9"/>
      <c r="AI490" s="9"/>
      <c r="AJ490" s="9"/>
    </row>
    <row r="491" spans="1:36">
      <c r="A491" s="7"/>
      <c r="B491" s="9"/>
      <c r="C491" s="7"/>
      <c r="D491" s="7"/>
      <c r="E491" s="9"/>
      <c r="F491" s="9"/>
      <c r="G491" s="9"/>
      <c r="H491" s="9"/>
      <c r="I491" s="9"/>
      <c r="J491" s="9"/>
      <c r="K491" s="9"/>
      <c r="L491" s="9"/>
      <c r="M491" s="9"/>
      <c r="N491" s="7"/>
      <c r="O491" s="9"/>
      <c r="P491" s="7"/>
      <c r="Q491" s="57"/>
      <c r="R491" s="9"/>
      <c r="S491" s="9"/>
      <c r="T491" s="9"/>
      <c r="U491" s="9"/>
      <c r="V491" s="9"/>
      <c r="W491" s="9"/>
      <c r="X491" s="9"/>
      <c r="Y491" s="63"/>
      <c r="Z491" s="63"/>
      <c r="AA491" s="9"/>
      <c r="AC491" s="9"/>
      <c r="AD491" s="9"/>
      <c r="AE491" s="9"/>
      <c r="AF491" s="9"/>
      <c r="AG491" s="9"/>
      <c r="AH491" s="9"/>
      <c r="AI491" s="9"/>
      <c r="AJ491" s="9"/>
    </row>
    <row r="492" spans="1:36">
      <c r="A492" s="7"/>
      <c r="B492" s="9"/>
      <c r="C492" s="7"/>
      <c r="D492" s="7"/>
      <c r="E492" s="9"/>
      <c r="F492" s="9"/>
      <c r="G492" s="9"/>
      <c r="H492" s="9"/>
      <c r="I492" s="9"/>
      <c r="J492" s="9"/>
      <c r="K492" s="9"/>
      <c r="L492" s="9"/>
      <c r="M492" s="9"/>
      <c r="N492" s="7"/>
      <c r="O492" s="9"/>
      <c r="P492" s="7"/>
      <c r="Q492" s="57"/>
      <c r="R492" s="9"/>
      <c r="S492" s="9"/>
      <c r="T492" s="9"/>
      <c r="U492" s="9"/>
      <c r="V492" s="9"/>
      <c r="W492" s="9"/>
      <c r="X492" s="9"/>
      <c r="Y492" s="63"/>
      <c r="Z492" s="63"/>
      <c r="AA492" s="9"/>
      <c r="AC492" s="9"/>
      <c r="AD492" s="9"/>
      <c r="AE492" s="9"/>
      <c r="AF492" s="9"/>
      <c r="AG492" s="9"/>
      <c r="AH492" s="9"/>
      <c r="AI492" s="9"/>
      <c r="AJ492" s="9"/>
    </row>
    <row r="493" spans="1:36">
      <c r="A493" s="7"/>
      <c r="B493" s="9"/>
      <c r="C493" s="7"/>
      <c r="D493" s="7"/>
      <c r="E493" s="9"/>
      <c r="F493" s="9"/>
      <c r="G493" s="9"/>
      <c r="H493" s="9"/>
      <c r="I493" s="9"/>
      <c r="J493" s="9"/>
      <c r="K493" s="9"/>
      <c r="L493" s="9"/>
      <c r="M493" s="9"/>
      <c r="N493" s="7"/>
      <c r="O493" s="9"/>
      <c r="P493" s="7"/>
      <c r="Q493" s="57"/>
      <c r="R493" s="9"/>
      <c r="S493" s="9"/>
      <c r="T493" s="9"/>
      <c r="U493" s="9"/>
      <c r="V493" s="9"/>
      <c r="W493" s="9"/>
      <c r="X493" s="9"/>
      <c r="Y493" s="63"/>
      <c r="Z493" s="63"/>
      <c r="AA493" s="9"/>
      <c r="AC493" s="9"/>
      <c r="AD493" s="9"/>
      <c r="AE493" s="9"/>
      <c r="AF493" s="9"/>
      <c r="AG493" s="9"/>
      <c r="AH493" s="9"/>
      <c r="AI493" s="9"/>
      <c r="AJ493" s="9"/>
    </row>
    <row r="494" spans="1:36">
      <c r="A494" s="7"/>
      <c r="B494" s="9"/>
      <c r="C494" s="7"/>
      <c r="D494" s="7"/>
      <c r="E494" s="9"/>
      <c r="F494" s="9"/>
      <c r="G494" s="9"/>
      <c r="H494" s="9"/>
      <c r="I494" s="9"/>
      <c r="J494" s="9"/>
      <c r="K494" s="9"/>
      <c r="L494" s="9"/>
      <c r="M494" s="9"/>
      <c r="N494" s="7"/>
      <c r="O494" s="9"/>
      <c r="P494" s="7"/>
      <c r="Q494" s="57"/>
      <c r="R494" s="9"/>
      <c r="S494" s="9"/>
      <c r="T494" s="9"/>
      <c r="U494" s="9"/>
      <c r="V494" s="9"/>
      <c r="W494" s="9"/>
      <c r="X494" s="9"/>
      <c r="Y494" s="63"/>
      <c r="Z494" s="63"/>
      <c r="AA494" s="9"/>
      <c r="AC494" s="9"/>
      <c r="AD494" s="9"/>
      <c r="AE494" s="9"/>
      <c r="AF494" s="9"/>
      <c r="AG494" s="9"/>
      <c r="AH494" s="9"/>
      <c r="AI494" s="9"/>
      <c r="AJ494" s="9"/>
    </row>
    <row r="495" spans="1:36">
      <c r="A495" s="7"/>
      <c r="B495" s="9"/>
      <c r="C495" s="7"/>
      <c r="D495" s="7"/>
      <c r="E495" s="9"/>
      <c r="F495" s="9"/>
      <c r="G495" s="9"/>
      <c r="H495" s="9"/>
      <c r="I495" s="9"/>
      <c r="J495" s="9"/>
      <c r="K495" s="9"/>
      <c r="L495" s="9"/>
      <c r="M495" s="9"/>
      <c r="N495" s="7"/>
      <c r="O495" s="9"/>
      <c r="P495" s="7"/>
      <c r="Q495" s="57"/>
      <c r="R495" s="9"/>
      <c r="S495" s="9"/>
      <c r="T495" s="9"/>
      <c r="U495" s="9"/>
      <c r="V495" s="9"/>
      <c r="W495" s="9"/>
      <c r="X495" s="9"/>
      <c r="Y495" s="63"/>
      <c r="Z495" s="63"/>
      <c r="AA495" s="9"/>
      <c r="AC495" s="9"/>
      <c r="AD495" s="9"/>
      <c r="AE495" s="9"/>
      <c r="AF495" s="9"/>
      <c r="AG495" s="9"/>
      <c r="AH495" s="9"/>
      <c r="AI495" s="9"/>
      <c r="AJ495" s="9"/>
    </row>
    <row r="496" spans="1:36">
      <c r="A496" s="7"/>
      <c r="B496" s="9"/>
      <c r="C496" s="7"/>
      <c r="D496" s="7"/>
      <c r="E496" s="9"/>
      <c r="F496" s="9"/>
      <c r="G496" s="9"/>
      <c r="H496" s="9"/>
      <c r="I496" s="9"/>
      <c r="J496" s="9"/>
      <c r="K496" s="9"/>
      <c r="L496" s="9"/>
      <c r="M496" s="9"/>
      <c r="N496" s="7"/>
      <c r="O496" s="9"/>
      <c r="P496" s="7"/>
      <c r="Q496" s="57"/>
      <c r="R496" s="9"/>
      <c r="S496" s="9"/>
      <c r="T496" s="9"/>
      <c r="U496" s="9"/>
      <c r="V496" s="9"/>
      <c r="W496" s="9"/>
      <c r="X496" s="9"/>
      <c r="Y496" s="63"/>
      <c r="Z496" s="63"/>
      <c r="AA496" s="9"/>
      <c r="AC496" s="9"/>
      <c r="AD496" s="9"/>
      <c r="AE496" s="9"/>
      <c r="AF496" s="9"/>
      <c r="AG496" s="9"/>
      <c r="AH496" s="9"/>
      <c r="AI496" s="9"/>
      <c r="AJ496" s="9"/>
    </row>
    <row r="497" spans="1:36">
      <c r="A497" s="7"/>
      <c r="B497" s="9"/>
      <c r="C497" s="7"/>
      <c r="D497" s="7"/>
      <c r="E497" s="9"/>
      <c r="F497" s="9"/>
      <c r="G497" s="9"/>
      <c r="H497" s="9"/>
      <c r="I497" s="9"/>
      <c r="J497" s="9"/>
      <c r="K497" s="9"/>
      <c r="L497" s="9"/>
      <c r="M497" s="9"/>
      <c r="N497" s="7"/>
      <c r="O497" s="9"/>
      <c r="P497" s="7"/>
      <c r="Q497" s="57"/>
      <c r="R497" s="9"/>
      <c r="S497" s="9"/>
      <c r="T497" s="9"/>
      <c r="U497" s="9"/>
      <c r="V497" s="9"/>
      <c r="W497" s="9"/>
      <c r="X497" s="9"/>
      <c r="Y497" s="63"/>
      <c r="Z497" s="63"/>
      <c r="AA497" s="9"/>
      <c r="AC497" s="9"/>
      <c r="AD497" s="9"/>
      <c r="AE497" s="9"/>
      <c r="AF497" s="9"/>
      <c r="AG497" s="9"/>
      <c r="AH497" s="9"/>
      <c r="AI497" s="9"/>
      <c r="AJ497" s="9"/>
    </row>
    <row r="498" spans="1:36">
      <c r="A498" s="7"/>
      <c r="B498" s="9"/>
      <c r="C498" s="7"/>
      <c r="D498" s="7"/>
      <c r="E498" s="9"/>
      <c r="F498" s="9"/>
      <c r="G498" s="9"/>
      <c r="H498" s="9"/>
      <c r="I498" s="9"/>
      <c r="J498" s="9"/>
      <c r="K498" s="9"/>
      <c r="L498" s="9"/>
      <c r="M498" s="9"/>
      <c r="N498" s="7"/>
      <c r="O498" s="9"/>
      <c r="P498" s="7"/>
      <c r="Q498" s="57"/>
      <c r="R498" s="9"/>
      <c r="S498" s="9"/>
      <c r="T498" s="9"/>
      <c r="U498" s="9"/>
      <c r="V498" s="9"/>
      <c r="W498" s="9"/>
      <c r="X498" s="9"/>
      <c r="Y498" s="63"/>
      <c r="Z498" s="63"/>
      <c r="AA498" s="9"/>
      <c r="AC498" s="9"/>
      <c r="AD498" s="9"/>
      <c r="AE498" s="9"/>
      <c r="AF498" s="9"/>
      <c r="AG498" s="9"/>
      <c r="AH498" s="9"/>
      <c r="AI498" s="9"/>
      <c r="AJ498" s="9"/>
    </row>
    <row r="499" spans="1:36">
      <c r="A499" s="7"/>
      <c r="B499" s="9"/>
      <c r="C499" s="7"/>
      <c r="D499" s="7"/>
      <c r="E499" s="9"/>
      <c r="F499" s="9"/>
      <c r="G499" s="9"/>
      <c r="H499" s="9"/>
      <c r="I499" s="9"/>
      <c r="J499" s="9"/>
      <c r="K499" s="9"/>
      <c r="L499" s="9"/>
      <c r="M499" s="9"/>
      <c r="N499" s="7"/>
      <c r="O499" s="9"/>
      <c r="P499" s="7"/>
      <c r="Q499" s="57"/>
      <c r="R499" s="9"/>
      <c r="S499" s="9"/>
      <c r="T499" s="9"/>
      <c r="U499" s="9"/>
      <c r="V499" s="9"/>
      <c r="W499" s="9"/>
      <c r="X499" s="9"/>
      <c r="Y499" s="63"/>
      <c r="Z499" s="63"/>
      <c r="AA499" s="9"/>
      <c r="AC499" s="9"/>
      <c r="AD499" s="9"/>
      <c r="AE499" s="9"/>
      <c r="AF499" s="9"/>
      <c r="AG499" s="9"/>
      <c r="AH499" s="9"/>
      <c r="AI499" s="9"/>
      <c r="AJ499" s="9"/>
    </row>
    <row r="500" spans="1:36">
      <c r="A500" s="7"/>
      <c r="B500" s="9"/>
      <c r="C500" s="7"/>
      <c r="D500" s="7"/>
      <c r="E500" s="9"/>
      <c r="F500" s="9"/>
      <c r="G500" s="9"/>
      <c r="H500" s="9"/>
      <c r="I500" s="9"/>
      <c r="J500" s="9"/>
      <c r="K500" s="9"/>
      <c r="L500" s="9"/>
      <c r="M500" s="9"/>
      <c r="N500" s="7"/>
      <c r="O500" s="9"/>
      <c r="P500" s="7"/>
      <c r="Q500" s="57"/>
      <c r="R500" s="9"/>
      <c r="S500" s="9"/>
      <c r="T500" s="9"/>
      <c r="U500" s="9"/>
      <c r="V500" s="9"/>
      <c r="W500" s="9"/>
      <c r="X500" s="9"/>
      <c r="Y500" s="63"/>
      <c r="Z500" s="63"/>
      <c r="AA500" s="9"/>
      <c r="AC500" s="9"/>
      <c r="AD500" s="9"/>
      <c r="AE500" s="9"/>
      <c r="AF500" s="9"/>
      <c r="AG500" s="9"/>
      <c r="AH500" s="9"/>
      <c r="AI500" s="9"/>
      <c r="AJ500" s="9"/>
    </row>
    <row r="501" spans="1:36">
      <c r="A501" s="7"/>
      <c r="B501" s="9"/>
      <c r="C501" s="7"/>
      <c r="D501" s="7"/>
      <c r="E501" s="9"/>
      <c r="F501" s="9"/>
      <c r="G501" s="9"/>
      <c r="H501" s="9"/>
      <c r="I501" s="9"/>
      <c r="J501" s="9"/>
      <c r="K501" s="9"/>
      <c r="L501" s="9"/>
      <c r="M501" s="9"/>
      <c r="N501" s="7"/>
      <c r="O501" s="9"/>
      <c r="P501" s="7"/>
      <c r="Q501" s="57"/>
      <c r="R501" s="9"/>
      <c r="S501" s="9"/>
      <c r="T501" s="9"/>
      <c r="U501" s="9"/>
      <c r="V501" s="9"/>
      <c r="W501" s="9"/>
      <c r="X501" s="9"/>
      <c r="Y501" s="63"/>
      <c r="Z501" s="63"/>
      <c r="AA501" s="9"/>
      <c r="AC501" s="9"/>
      <c r="AD501" s="9"/>
      <c r="AE501" s="9"/>
      <c r="AF501" s="9"/>
      <c r="AG501" s="9"/>
      <c r="AH501" s="9"/>
      <c r="AI501" s="9"/>
      <c r="AJ501" s="9"/>
    </row>
    <row r="502" spans="1:36">
      <c r="A502" s="7"/>
      <c r="B502" s="9"/>
      <c r="C502" s="7"/>
      <c r="D502" s="7"/>
      <c r="E502" s="9"/>
      <c r="F502" s="9"/>
      <c r="G502" s="9"/>
      <c r="H502" s="9"/>
      <c r="I502" s="9"/>
      <c r="J502" s="9"/>
      <c r="K502" s="9"/>
      <c r="L502" s="9"/>
      <c r="M502" s="9"/>
      <c r="N502" s="7"/>
      <c r="O502" s="9"/>
      <c r="P502" s="7"/>
      <c r="Q502" s="57"/>
      <c r="R502" s="9"/>
      <c r="S502" s="9"/>
      <c r="T502" s="9"/>
      <c r="U502" s="9"/>
      <c r="V502" s="9"/>
      <c r="W502" s="9"/>
      <c r="X502" s="9"/>
      <c r="Y502" s="63"/>
      <c r="Z502" s="63"/>
      <c r="AA502" s="9"/>
      <c r="AC502" s="9"/>
      <c r="AD502" s="9"/>
      <c r="AE502" s="9"/>
      <c r="AF502" s="9"/>
      <c r="AG502" s="9"/>
      <c r="AH502" s="9"/>
      <c r="AI502" s="9"/>
      <c r="AJ502" s="9"/>
    </row>
    <row r="503" spans="1:36">
      <c r="A503" s="7"/>
      <c r="B503" s="9"/>
      <c r="C503" s="7"/>
      <c r="D503" s="7"/>
      <c r="E503" s="9"/>
      <c r="F503" s="9"/>
      <c r="G503" s="9"/>
      <c r="H503" s="9"/>
      <c r="I503" s="9"/>
      <c r="J503" s="9"/>
      <c r="K503" s="9"/>
      <c r="L503" s="9"/>
      <c r="M503" s="9"/>
      <c r="N503" s="7"/>
      <c r="O503" s="9"/>
      <c r="P503" s="7"/>
      <c r="Q503" s="57"/>
      <c r="R503" s="9"/>
      <c r="S503" s="9"/>
      <c r="T503" s="9"/>
      <c r="U503" s="9"/>
      <c r="V503" s="9"/>
      <c r="W503" s="9"/>
      <c r="X503" s="9"/>
      <c r="Y503" s="63"/>
      <c r="Z503" s="63"/>
      <c r="AA503" s="9"/>
      <c r="AC503" s="9"/>
      <c r="AD503" s="9"/>
      <c r="AE503" s="9"/>
      <c r="AF503" s="9"/>
      <c r="AG503" s="9"/>
      <c r="AH503" s="9"/>
      <c r="AI503" s="9"/>
      <c r="AJ503" s="9"/>
    </row>
    <row r="504" spans="1:36">
      <c r="A504" s="7"/>
      <c r="B504" s="9"/>
      <c r="C504" s="7"/>
      <c r="D504" s="7"/>
      <c r="E504" s="9"/>
      <c r="F504" s="9"/>
      <c r="G504" s="9"/>
      <c r="H504" s="9"/>
      <c r="I504" s="9"/>
      <c r="J504" s="9"/>
      <c r="K504" s="9"/>
      <c r="L504" s="9"/>
      <c r="M504" s="9"/>
      <c r="N504" s="7"/>
      <c r="O504" s="9"/>
      <c r="P504" s="7"/>
      <c r="Q504" s="57"/>
      <c r="R504" s="9"/>
      <c r="S504" s="9"/>
      <c r="T504" s="9"/>
      <c r="U504" s="9"/>
      <c r="V504" s="9"/>
      <c r="W504" s="9"/>
      <c r="X504" s="9"/>
      <c r="Y504" s="63"/>
      <c r="Z504" s="63"/>
      <c r="AA504" s="9"/>
      <c r="AC504" s="9"/>
      <c r="AD504" s="9"/>
      <c r="AE504" s="9"/>
      <c r="AF504" s="9"/>
      <c r="AG504" s="9"/>
      <c r="AH504" s="9"/>
      <c r="AI504" s="9"/>
      <c r="AJ504" s="9"/>
    </row>
    <row r="505" spans="1:36">
      <c r="A505" s="7"/>
      <c r="B505" s="9"/>
      <c r="C505" s="7"/>
      <c r="D505" s="7"/>
      <c r="E505" s="9"/>
      <c r="F505" s="9"/>
      <c r="G505" s="9"/>
      <c r="H505" s="9"/>
      <c r="I505" s="9"/>
      <c r="J505" s="9"/>
      <c r="K505" s="9"/>
      <c r="L505" s="9"/>
      <c r="M505" s="9"/>
      <c r="N505" s="7"/>
      <c r="O505" s="9"/>
      <c r="P505" s="7"/>
      <c r="Q505" s="57"/>
      <c r="R505" s="9"/>
      <c r="S505" s="9"/>
      <c r="T505" s="9"/>
      <c r="U505" s="9"/>
      <c r="V505" s="9"/>
      <c r="W505" s="9"/>
      <c r="X505" s="9"/>
      <c r="Y505" s="63"/>
      <c r="Z505" s="63"/>
      <c r="AA505" s="9"/>
      <c r="AC505" s="9"/>
      <c r="AD505" s="9"/>
      <c r="AE505" s="9"/>
      <c r="AF505" s="9"/>
      <c r="AG505" s="9"/>
      <c r="AH505" s="9"/>
      <c r="AI505" s="9"/>
      <c r="AJ505" s="9"/>
    </row>
    <row r="506" spans="1:36">
      <c r="A506" s="7"/>
      <c r="B506" s="9"/>
      <c r="C506" s="7"/>
      <c r="D506" s="7"/>
      <c r="E506" s="9"/>
      <c r="F506" s="9"/>
      <c r="G506" s="9"/>
      <c r="H506" s="9"/>
      <c r="I506" s="9"/>
      <c r="J506" s="9"/>
      <c r="K506" s="9"/>
      <c r="L506" s="9"/>
      <c r="M506" s="9"/>
      <c r="N506" s="7"/>
      <c r="O506" s="9"/>
      <c r="P506" s="7"/>
      <c r="Q506" s="57"/>
      <c r="R506" s="9"/>
      <c r="S506" s="9"/>
      <c r="T506" s="9"/>
      <c r="U506" s="9"/>
      <c r="V506" s="9"/>
      <c r="W506" s="9"/>
      <c r="X506" s="9"/>
      <c r="Y506" s="63"/>
      <c r="Z506" s="63"/>
      <c r="AA506" s="9"/>
      <c r="AC506" s="9"/>
      <c r="AD506" s="9"/>
      <c r="AE506" s="9"/>
      <c r="AF506" s="9"/>
      <c r="AG506" s="9"/>
      <c r="AH506" s="9"/>
      <c r="AI506" s="9"/>
      <c r="AJ506" s="9"/>
    </row>
    <row r="507" spans="1:36">
      <c r="A507" s="7"/>
      <c r="B507" s="9"/>
      <c r="C507" s="7"/>
      <c r="D507" s="7"/>
      <c r="E507" s="9"/>
      <c r="F507" s="9"/>
      <c r="G507" s="9"/>
      <c r="H507" s="9"/>
      <c r="I507" s="9"/>
      <c r="J507" s="9"/>
      <c r="K507" s="9"/>
      <c r="L507" s="9"/>
      <c r="M507" s="9"/>
      <c r="N507" s="7"/>
      <c r="O507" s="9"/>
      <c r="P507" s="7"/>
      <c r="Q507" s="57"/>
      <c r="R507" s="9"/>
      <c r="S507" s="9"/>
      <c r="T507" s="9"/>
      <c r="U507" s="9"/>
      <c r="V507" s="9"/>
      <c r="W507" s="9"/>
      <c r="X507" s="9"/>
      <c r="Y507" s="63"/>
      <c r="Z507" s="63"/>
      <c r="AA507" s="9"/>
      <c r="AC507" s="9"/>
      <c r="AD507" s="9"/>
      <c r="AE507" s="9"/>
      <c r="AF507" s="9"/>
      <c r="AG507" s="9"/>
      <c r="AH507" s="9"/>
      <c r="AI507" s="9"/>
      <c r="AJ507" s="9"/>
    </row>
    <row r="508" spans="1:36">
      <c r="A508" s="7"/>
      <c r="B508" s="9"/>
      <c r="C508" s="7"/>
      <c r="D508" s="7"/>
      <c r="E508" s="9"/>
      <c r="F508" s="9"/>
      <c r="G508" s="9"/>
      <c r="H508" s="9"/>
      <c r="I508" s="9"/>
      <c r="J508" s="9"/>
      <c r="K508" s="9"/>
      <c r="L508" s="9"/>
      <c r="M508" s="9"/>
      <c r="N508" s="7"/>
      <c r="O508" s="9"/>
      <c r="P508" s="7"/>
      <c r="Q508" s="57"/>
      <c r="R508" s="9"/>
      <c r="S508" s="9"/>
      <c r="T508" s="9"/>
      <c r="U508" s="9"/>
      <c r="V508" s="9"/>
      <c r="W508" s="9"/>
      <c r="X508" s="9"/>
      <c r="Y508" s="63"/>
      <c r="Z508" s="63"/>
      <c r="AA508" s="9"/>
      <c r="AC508" s="9"/>
      <c r="AD508" s="9"/>
      <c r="AE508" s="9"/>
      <c r="AF508" s="9"/>
      <c r="AG508" s="9"/>
      <c r="AH508" s="9"/>
      <c r="AI508" s="9"/>
      <c r="AJ508" s="9"/>
    </row>
    <row r="509" spans="1:36">
      <c r="A509" s="7"/>
      <c r="B509" s="9"/>
      <c r="C509" s="7"/>
      <c r="D509" s="7"/>
      <c r="E509" s="9"/>
      <c r="F509" s="9"/>
      <c r="G509" s="9"/>
      <c r="H509" s="9"/>
      <c r="I509" s="9"/>
      <c r="J509" s="9"/>
      <c r="K509" s="9"/>
      <c r="L509" s="9"/>
      <c r="M509" s="9"/>
      <c r="N509" s="7"/>
      <c r="O509" s="9"/>
      <c r="P509" s="7"/>
      <c r="Q509" s="57"/>
      <c r="R509" s="9"/>
      <c r="S509" s="9"/>
      <c r="T509" s="9"/>
      <c r="U509" s="9"/>
      <c r="V509" s="9"/>
      <c r="W509" s="9"/>
      <c r="X509" s="9"/>
      <c r="Y509" s="63"/>
      <c r="Z509" s="63"/>
      <c r="AA509" s="9"/>
      <c r="AC509" s="9"/>
      <c r="AD509" s="9"/>
      <c r="AE509" s="9"/>
      <c r="AF509" s="9"/>
      <c r="AG509" s="9"/>
      <c r="AH509" s="9"/>
      <c r="AI509" s="9"/>
      <c r="AJ509" s="9"/>
    </row>
    <row r="510" spans="1:36">
      <c r="A510" s="7"/>
      <c r="B510" s="9"/>
      <c r="C510" s="7"/>
      <c r="D510" s="7"/>
      <c r="E510" s="9"/>
      <c r="F510" s="9"/>
      <c r="G510" s="9"/>
      <c r="H510" s="9"/>
      <c r="I510" s="9"/>
      <c r="J510" s="9"/>
      <c r="K510" s="9"/>
      <c r="L510" s="9"/>
      <c r="M510" s="9"/>
      <c r="N510" s="7"/>
      <c r="O510" s="9"/>
      <c r="P510" s="7"/>
      <c r="Q510" s="57"/>
      <c r="R510" s="9"/>
      <c r="S510" s="9"/>
      <c r="T510" s="9"/>
      <c r="U510" s="9"/>
      <c r="V510" s="9"/>
      <c r="W510" s="9"/>
      <c r="X510" s="9"/>
      <c r="Y510" s="63"/>
      <c r="Z510" s="63"/>
      <c r="AA510" s="9"/>
      <c r="AC510" s="9"/>
      <c r="AD510" s="9"/>
      <c r="AE510" s="9"/>
      <c r="AF510" s="9"/>
      <c r="AG510" s="9"/>
      <c r="AH510" s="9"/>
      <c r="AI510" s="9"/>
      <c r="AJ510" s="9"/>
    </row>
    <row r="511" spans="1:36">
      <c r="A511" s="7"/>
      <c r="B511" s="9"/>
      <c r="C511" s="7"/>
      <c r="D511" s="7"/>
      <c r="E511" s="9"/>
      <c r="F511" s="9"/>
      <c r="G511" s="9"/>
      <c r="H511" s="9"/>
      <c r="I511" s="9"/>
      <c r="J511" s="9"/>
      <c r="K511" s="9"/>
      <c r="L511" s="9"/>
      <c r="M511" s="9"/>
      <c r="N511" s="7"/>
      <c r="O511" s="9"/>
      <c r="P511" s="7"/>
      <c r="Q511" s="57"/>
      <c r="R511" s="9"/>
      <c r="S511" s="9"/>
      <c r="T511" s="9"/>
      <c r="U511" s="9"/>
      <c r="V511" s="9"/>
      <c r="W511" s="9"/>
      <c r="X511" s="9"/>
      <c r="Y511" s="63"/>
      <c r="Z511" s="63"/>
      <c r="AA511" s="9"/>
      <c r="AC511" s="9"/>
      <c r="AD511" s="9"/>
      <c r="AE511" s="9"/>
      <c r="AF511" s="9"/>
      <c r="AG511" s="9"/>
      <c r="AH511" s="9"/>
      <c r="AI511" s="9"/>
      <c r="AJ511" s="9"/>
    </row>
    <row r="512" spans="1:36">
      <c r="A512" s="7"/>
      <c r="B512" s="9"/>
      <c r="C512" s="7"/>
      <c r="D512" s="7"/>
      <c r="E512" s="9"/>
      <c r="F512" s="9"/>
      <c r="G512" s="9"/>
      <c r="H512" s="9"/>
      <c r="I512" s="9"/>
      <c r="J512" s="9"/>
      <c r="K512" s="9"/>
      <c r="L512" s="9"/>
      <c r="M512" s="9"/>
      <c r="N512" s="7"/>
      <c r="O512" s="9"/>
      <c r="P512" s="7"/>
      <c r="Q512" s="57"/>
      <c r="R512" s="9"/>
      <c r="S512" s="9"/>
      <c r="T512" s="9"/>
      <c r="U512" s="9"/>
      <c r="V512" s="9"/>
      <c r="W512" s="9"/>
      <c r="X512" s="9"/>
      <c r="Y512" s="63"/>
      <c r="Z512" s="63"/>
      <c r="AA512" s="9"/>
      <c r="AC512" s="9"/>
      <c r="AD512" s="9"/>
      <c r="AE512" s="9"/>
      <c r="AF512" s="9"/>
      <c r="AG512" s="9"/>
      <c r="AH512" s="9"/>
      <c r="AI512" s="9"/>
      <c r="AJ512" s="9"/>
    </row>
    <row r="513" spans="1:36">
      <c r="A513" s="7"/>
      <c r="B513" s="9"/>
      <c r="C513" s="7"/>
      <c r="D513" s="7"/>
      <c r="E513" s="9"/>
      <c r="F513" s="9"/>
      <c r="G513" s="9"/>
      <c r="H513" s="9"/>
      <c r="I513" s="9"/>
      <c r="J513" s="9"/>
      <c r="K513" s="9"/>
      <c r="L513" s="9"/>
      <c r="M513" s="9"/>
      <c r="N513" s="7"/>
      <c r="O513" s="9"/>
      <c r="P513" s="7"/>
      <c r="Q513" s="57"/>
      <c r="R513" s="9"/>
      <c r="S513" s="9"/>
      <c r="T513" s="9"/>
      <c r="U513" s="9"/>
      <c r="V513" s="9"/>
      <c r="W513" s="9"/>
      <c r="X513" s="9"/>
      <c r="Y513" s="63"/>
      <c r="Z513" s="63"/>
      <c r="AA513" s="9"/>
      <c r="AC513" s="9"/>
      <c r="AD513" s="9"/>
      <c r="AE513" s="9"/>
      <c r="AF513" s="9"/>
      <c r="AG513" s="9"/>
      <c r="AH513" s="9"/>
      <c r="AI513" s="9"/>
      <c r="AJ513" s="9"/>
    </row>
    <row r="514" spans="1:36">
      <c r="A514" s="7"/>
      <c r="B514" s="9"/>
      <c r="C514" s="7"/>
      <c r="D514" s="7"/>
      <c r="E514" s="9"/>
      <c r="F514" s="9"/>
      <c r="G514" s="9"/>
      <c r="H514" s="9"/>
      <c r="I514" s="9"/>
      <c r="J514" s="9"/>
      <c r="K514" s="9"/>
      <c r="L514" s="9"/>
      <c r="M514" s="9"/>
      <c r="N514" s="7"/>
      <c r="O514" s="9"/>
      <c r="P514" s="7"/>
      <c r="Q514" s="57"/>
      <c r="R514" s="9"/>
      <c r="S514" s="9"/>
      <c r="T514" s="9"/>
      <c r="U514" s="9"/>
      <c r="V514" s="9"/>
      <c r="W514" s="9"/>
      <c r="X514" s="9"/>
      <c r="Y514" s="63"/>
      <c r="Z514" s="63"/>
      <c r="AA514" s="9"/>
      <c r="AC514" s="9"/>
      <c r="AD514" s="9"/>
      <c r="AE514" s="9"/>
      <c r="AF514" s="9"/>
      <c r="AG514" s="9"/>
      <c r="AH514" s="9"/>
      <c r="AI514" s="9"/>
      <c r="AJ514" s="9"/>
    </row>
    <row r="515" spans="1:36">
      <c r="A515" s="7"/>
      <c r="B515" s="9"/>
      <c r="C515" s="7"/>
      <c r="D515" s="7"/>
      <c r="E515" s="9"/>
      <c r="F515" s="9"/>
      <c r="G515" s="9"/>
      <c r="H515" s="9"/>
      <c r="I515" s="9"/>
      <c r="J515" s="9"/>
      <c r="K515" s="9"/>
      <c r="L515" s="9"/>
      <c r="M515" s="9"/>
      <c r="N515" s="7"/>
      <c r="O515" s="9"/>
      <c r="P515" s="7"/>
      <c r="Q515" s="57"/>
      <c r="R515" s="9"/>
      <c r="S515" s="9"/>
      <c r="T515" s="9"/>
      <c r="U515" s="9"/>
      <c r="V515" s="9"/>
      <c r="W515" s="9"/>
      <c r="X515" s="9"/>
      <c r="Y515" s="63"/>
      <c r="Z515" s="63"/>
      <c r="AA515" s="9"/>
      <c r="AC515" s="9"/>
      <c r="AD515" s="9"/>
      <c r="AE515" s="9"/>
      <c r="AF515" s="9"/>
      <c r="AG515" s="9"/>
      <c r="AH515" s="9"/>
      <c r="AI515" s="9"/>
      <c r="AJ515" s="9"/>
    </row>
    <row r="516" spans="1:36">
      <c r="A516" s="7"/>
      <c r="B516" s="9"/>
      <c r="C516" s="7"/>
      <c r="D516" s="7"/>
      <c r="E516" s="9"/>
      <c r="F516" s="9"/>
      <c r="G516" s="9"/>
      <c r="H516" s="9"/>
      <c r="I516" s="9"/>
      <c r="J516" s="9"/>
      <c r="K516" s="9"/>
      <c r="L516" s="9"/>
      <c r="M516" s="9"/>
      <c r="N516" s="7"/>
      <c r="O516" s="9"/>
      <c r="P516" s="7"/>
      <c r="Q516" s="57"/>
      <c r="R516" s="9"/>
      <c r="S516" s="9"/>
      <c r="T516" s="9"/>
      <c r="U516" s="9"/>
      <c r="V516" s="9"/>
      <c r="W516" s="9"/>
      <c r="X516" s="9"/>
      <c r="Y516" s="63"/>
      <c r="Z516" s="63"/>
      <c r="AA516" s="9"/>
      <c r="AC516" s="9"/>
      <c r="AD516" s="9"/>
      <c r="AE516" s="9"/>
      <c r="AF516" s="9"/>
      <c r="AG516" s="9"/>
      <c r="AH516" s="9"/>
      <c r="AI516" s="9"/>
      <c r="AJ516" s="9"/>
    </row>
    <row r="517" spans="1:36">
      <c r="A517" s="7"/>
      <c r="B517" s="9"/>
      <c r="C517" s="7"/>
      <c r="D517" s="7"/>
      <c r="E517" s="9"/>
      <c r="F517" s="9"/>
      <c r="G517" s="9"/>
      <c r="H517" s="9"/>
      <c r="I517" s="9"/>
      <c r="J517" s="9"/>
      <c r="K517" s="9"/>
      <c r="L517" s="9"/>
      <c r="M517" s="9"/>
      <c r="N517" s="7"/>
      <c r="O517" s="9"/>
      <c r="P517" s="7"/>
      <c r="Q517" s="57"/>
      <c r="R517" s="9"/>
      <c r="S517" s="9"/>
      <c r="T517" s="9"/>
      <c r="U517" s="9"/>
      <c r="V517" s="9"/>
      <c r="W517" s="9"/>
      <c r="X517" s="9"/>
      <c r="Y517" s="63"/>
      <c r="Z517" s="63"/>
      <c r="AA517" s="9"/>
      <c r="AC517" s="9"/>
      <c r="AD517" s="9"/>
      <c r="AE517" s="9"/>
      <c r="AF517" s="9"/>
      <c r="AG517" s="9"/>
      <c r="AH517" s="9"/>
      <c r="AI517" s="9"/>
      <c r="AJ517" s="9"/>
    </row>
    <row r="518" spans="1:36">
      <c r="A518" s="7"/>
      <c r="B518" s="9"/>
      <c r="C518" s="7"/>
      <c r="D518" s="7"/>
      <c r="E518" s="9"/>
      <c r="F518" s="9"/>
      <c r="G518" s="9"/>
      <c r="H518" s="9"/>
      <c r="I518" s="9"/>
      <c r="J518" s="9"/>
      <c r="K518" s="9"/>
      <c r="L518" s="9"/>
      <c r="M518" s="9"/>
      <c r="N518" s="7"/>
      <c r="O518" s="9"/>
      <c r="P518" s="7"/>
      <c r="Q518" s="57"/>
      <c r="R518" s="9"/>
      <c r="S518" s="9"/>
      <c r="T518" s="9"/>
      <c r="U518" s="9"/>
      <c r="V518" s="9"/>
      <c r="W518" s="9"/>
      <c r="X518" s="9"/>
      <c r="Y518" s="63"/>
      <c r="Z518" s="63"/>
      <c r="AA518" s="9"/>
      <c r="AC518" s="9"/>
      <c r="AD518" s="9"/>
      <c r="AE518" s="9"/>
      <c r="AF518" s="9"/>
      <c r="AG518" s="9"/>
      <c r="AH518" s="9"/>
      <c r="AI518" s="9"/>
      <c r="AJ518" s="9"/>
    </row>
    <row r="519" spans="1:36">
      <c r="A519" s="7"/>
      <c r="B519" s="9"/>
      <c r="C519" s="7"/>
      <c r="D519" s="7"/>
      <c r="E519" s="9"/>
      <c r="F519" s="9"/>
      <c r="G519" s="9"/>
      <c r="H519" s="9"/>
      <c r="I519" s="9"/>
      <c r="J519" s="9"/>
      <c r="K519" s="9"/>
      <c r="L519" s="9"/>
      <c r="M519" s="9"/>
      <c r="N519" s="7"/>
      <c r="O519" s="9"/>
      <c r="P519" s="7"/>
      <c r="Q519" s="57"/>
      <c r="R519" s="9"/>
      <c r="S519" s="9"/>
      <c r="T519" s="9"/>
      <c r="U519" s="9"/>
      <c r="V519" s="9"/>
      <c r="W519" s="9"/>
      <c r="X519" s="9"/>
      <c r="Y519" s="63"/>
      <c r="Z519" s="63"/>
      <c r="AA519" s="9"/>
      <c r="AC519" s="9"/>
      <c r="AD519" s="9"/>
      <c r="AE519" s="9"/>
      <c r="AF519" s="9"/>
      <c r="AG519" s="9"/>
      <c r="AH519" s="9"/>
      <c r="AI519" s="9"/>
      <c r="AJ519" s="9"/>
    </row>
    <row r="520" spans="1:36">
      <c r="A520" s="7"/>
      <c r="B520" s="9"/>
      <c r="C520" s="7"/>
      <c r="D520" s="7"/>
      <c r="E520" s="9"/>
      <c r="F520" s="9"/>
      <c r="G520" s="9"/>
      <c r="H520" s="9"/>
      <c r="I520" s="9"/>
      <c r="J520" s="9"/>
      <c r="K520" s="9"/>
      <c r="L520" s="9"/>
      <c r="M520" s="9"/>
      <c r="N520" s="7"/>
      <c r="O520" s="9"/>
      <c r="P520" s="7"/>
      <c r="Q520" s="57"/>
      <c r="R520" s="9"/>
      <c r="S520" s="9"/>
      <c r="T520" s="9"/>
      <c r="U520" s="9"/>
      <c r="V520" s="9"/>
      <c r="W520" s="9"/>
      <c r="X520" s="9"/>
      <c r="Y520" s="63"/>
      <c r="Z520" s="63"/>
      <c r="AA520" s="9"/>
      <c r="AC520" s="9"/>
      <c r="AD520" s="9"/>
      <c r="AE520" s="9"/>
      <c r="AF520" s="9"/>
      <c r="AG520" s="9"/>
      <c r="AH520" s="9"/>
      <c r="AI520" s="9"/>
      <c r="AJ520" s="9"/>
    </row>
    <row r="521" spans="1:36">
      <c r="A521" s="7"/>
      <c r="B521" s="9"/>
      <c r="C521" s="7"/>
      <c r="D521" s="7"/>
      <c r="E521" s="9"/>
      <c r="F521" s="9"/>
      <c r="G521" s="9"/>
      <c r="H521" s="9"/>
      <c r="I521" s="9"/>
      <c r="J521" s="9"/>
      <c r="K521" s="9"/>
      <c r="L521" s="9"/>
      <c r="M521" s="9"/>
      <c r="N521" s="7"/>
      <c r="O521" s="9"/>
      <c r="P521" s="7"/>
      <c r="Q521" s="57"/>
      <c r="R521" s="9"/>
      <c r="S521" s="9"/>
      <c r="T521" s="9"/>
      <c r="U521" s="9"/>
      <c r="V521" s="9"/>
      <c r="W521" s="9"/>
      <c r="X521" s="9"/>
      <c r="Y521" s="63"/>
      <c r="Z521" s="63"/>
      <c r="AA521" s="9"/>
      <c r="AC521" s="9"/>
      <c r="AD521" s="9"/>
      <c r="AE521" s="9"/>
      <c r="AF521" s="9"/>
      <c r="AG521" s="9"/>
      <c r="AH521" s="9"/>
      <c r="AI521" s="9"/>
      <c r="AJ521" s="9"/>
    </row>
    <row r="522" spans="1:36">
      <c r="A522" s="7"/>
      <c r="B522" s="9"/>
      <c r="C522" s="7"/>
      <c r="D522" s="7"/>
      <c r="E522" s="9"/>
      <c r="F522" s="9"/>
      <c r="G522" s="9"/>
      <c r="H522" s="9"/>
      <c r="I522" s="9"/>
      <c r="J522" s="9"/>
      <c r="K522" s="9"/>
      <c r="L522" s="9"/>
      <c r="M522" s="9"/>
      <c r="N522" s="7"/>
      <c r="O522" s="9"/>
      <c r="P522" s="7"/>
      <c r="Q522" s="57"/>
      <c r="R522" s="9"/>
      <c r="S522" s="9"/>
      <c r="T522" s="9"/>
      <c r="U522" s="9"/>
      <c r="V522" s="9"/>
      <c r="W522" s="9"/>
      <c r="X522" s="9"/>
      <c r="Y522" s="63"/>
      <c r="Z522" s="63"/>
      <c r="AA522" s="9"/>
      <c r="AC522" s="9"/>
      <c r="AD522" s="9"/>
      <c r="AE522" s="9"/>
      <c r="AF522" s="9"/>
      <c r="AG522" s="9"/>
      <c r="AH522" s="9"/>
      <c r="AI522" s="9"/>
      <c r="AJ522" s="9"/>
    </row>
    <row r="523" spans="1:36">
      <c r="A523" s="7"/>
      <c r="B523" s="9"/>
      <c r="C523" s="7"/>
      <c r="D523" s="7"/>
      <c r="E523" s="9"/>
      <c r="F523" s="9"/>
      <c r="G523" s="9"/>
      <c r="H523" s="9"/>
      <c r="I523" s="9"/>
      <c r="J523" s="9"/>
      <c r="K523" s="9"/>
      <c r="L523" s="9"/>
      <c r="M523" s="9"/>
      <c r="N523" s="7"/>
      <c r="O523" s="9"/>
      <c r="P523" s="7"/>
      <c r="Q523" s="57"/>
      <c r="R523" s="9"/>
      <c r="S523" s="9"/>
      <c r="T523" s="9"/>
      <c r="U523" s="9"/>
      <c r="V523" s="9"/>
      <c r="W523" s="9"/>
      <c r="X523" s="9"/>
      <c r="Y523" s="63"/>
      <c r="Z523" s="63"/>
      <c r="AA523" s="9"/>
      <c r="AC523" s="9"/>
      <c r="AD523" s="9"/>
      <c r="AE523" s="9"/>
      <c r="AF523" s="9"/>
      <c r="AG523" s="9"/>
      <c r="AH523" s="9"/>
      <c r="AI523" s="9"/>
      <c r="AJ523" s="9"/>
    </row>
    <row r="524" spans="1:36">
      <c r="A524" s="7"/>
      <c r="B524" s="9"/>
      <c r="C524" s="7"/>
      <c r="D524" s="7"/>
      <c r="E524" s="9"/>
      <c r="F524" s="9"/>
      <c r="G524" s="9"/>
      <c r="H524" s="9"/>
      <c r="I524" s="9"/>
      <c r="J524" s="9"/>
      <c r="K524" s="9"/>
      <c r="L524" s="9"/>
      <c r="M524" s="9"/>
      <c r="N524" s="7"/>
      <c r="O524" s="9"/>
      <c r="P524" s="7"/>
      <c r="Q524" s="57"/>
      <c r="R524" s="9"/>
      <c r="S524" s="9"/>
      <c r="T524" s="9"/>
      <c r="U524" s="9"/>
      <c r="V524" s="9"/>
      <c r="W524" s="9"/>
      <c r="X524" s="9"/>
      <c r="Y524" s="63"/>
      <c r="Z524" s="63"/>
      <c r="AA524" s="9"/>
      <c r="AC524" s="9"/>
      <c r="AD524" s="9"/>
      <c r="AE524" s="9"/>
      <c r="AF524" s="9"/>
      <c r="AG524" s="9"/>
      <c r="AH524" s="9"/>
      <c r="AI524" s="9"/>
      <c r="AJ524" s="9"/>
    </row>
    <row r="525" spans="1:36">
      <c r="A525" s="7"/>
      <c r="B525" s="9"/>
      <c r="C525" s="7"/>
      <c r="D525" s="7"/>
      <c r="E525" s="9"/>
      <c r="F525" s="9"/>
      <c r="G525" s="9"/>
      <c r="H525" s="9"/>
      <c r="I525" s="9"/>
      <c r="J525" s="9"/>
      <c r="K525" s="9"/>
      <c r="L525" s="9"/>
      <c r="M525" s="9"/>
      <c r="N525" s="7"/>
      <c r="O525" s="9"/>
      <c r="P525" s="7"/>
      <c r="Q525" s="57"/>
      <c r="R525" s="9"/>
      <c r="S525" s="9"/>
      <c r="T525" s="9"/>
      <c r="U525" s="9"/>
      <c r="V525" s="9"/>
      <c r="W525" s="9"/>
      <c r="X525" s="9"/>
      <c r="Y525" s="63"/>
      <c r="Z525" s="63"/>
      <c r="AA525" s="9"/>
      <c r="AC525" s="9"/>
      <c r="AD525" s="9"/>
      <c r="AE525" s="9"/>
      <c r="AF525" s="9"/>
      <c r="AG525" s="9"/>
      <c r="AH525" s="9"/>
      <c r="AI525" s="9"/>
      <c r="AJ525" s="9"/>
    </row>
    <row r="526" spans="1:36">
      <c r="A526" s="7"/>
      <c r="B526" s="9"/>
      <c r="C526" s="7"/>
      <c r="D526" s="7"/>
      <c r="E526" s="9"/>
      <c r="F526" s="9"/>
      <c r="G526" s="9"/>
      <c r="H526" s="9"/>
      <c r="I526" s="9"/>
      <c r="J526" s="9"/>
      <c r="K526" s="9"/>
      <c r="L526" s="9"/>
      <c r="M526" s="9"/>
      <c r="N526" s="7"/>
      <c r="O526" s="9"/>
      <c r="P526" s="7"/>
      <c r="Q526" s="57"/>
      <c r="R526" s="9"/>
      <c r="S526" s="9"/>
      <c r="T526" s="9"/>
      <c r="U526" s="9"/>
      <c r="V526" s="9"/>
      <c r="W526" s="9"/>
      <c r="X526" s="9"/>
      <c r="Y526" s="63"/>
      <c r="Z526" s="63"/>
      <c r="AA526" s="9"/>
      <c r="AC526" s="9"/>
      <c r="AD526" s="9"/>
      <c r="AE526" s="9"/>
      <c r="AF526" s="9"/>
      <c r="AG526" s="9"/>
      <c r="AH526" s="9"/>
      <c r="AI526" s="9"/>
      <c r="AJ526" s="9"/>
    </row>
    <row r="527" spans="1:36">
      <c r="A527" s="7"/>
      <c r="B527" s="9"/>
      <c r="C527" s="7"/>
      <c r="D527" s="7"/>
      <c r="E527" s="9"/>
      <c r="F527" s="9"/>
      <c r="G527" s="9"/>
      <c r="H527" s="9"/>
      <c r="I527" s="9"/>
      <c r="J527" s="9"/>
      <c r="K527" s="9"/>
      <c r="L527" s="9"/>
      <c r="M527" s="9"/>
      <c r="N527" s="7"/>
      <c r="O527" s="9"/>
      <c r="P527" s="7"/>
      <c r="Q527" s="57"/>
      <c r="R527" s="9"/>
      <c r="S527" s="9"/>
      <c r="T527" s="9"/>
      <c r="U527" s="9"/>
      <c r="V527" s="9"/>
      <c r="W527" s="9"/>
      <c r="X527" s="9"/>
      <c r="Y527" s="63"/>
      <c r="Z527" s="63"/>
      <c r="AA527" s="9"/>
      <c r="AC527" s="9"/>
      <c r="AD527" s="9"/>
      <c r="AE527" s="9"/>
      <c r="AF527" s="9"/>
      <c r="AG527" s="9"/>
      <c r="AH527" s="9"/>
      <c r="AI527" s="9"/>
      <c r="AJ527" s="9"/>
    </row>
    <row r="528" spans="1:36">
      <c r="A528" s="7"/>
      <c r="B528" s="9"/>
      <c r="C528" s="7"/>
      <c r="D528" s="7"/>
      <c r="E528" s="9"/>
      <c r="F528" s="9"/>
      <c r="G528" s="9"/>
      <c r="H528" s="9"/>
      <c r="I528" s="9"/>
      <c r="J528" s="9"/>
      <c r="K528" s="9"/>
      <c r="L528" s="9"/>
      <c r="M528" s="9"/>
      <c r="N528" s="7"/>
      <c r="O528" s="9"/>
      <c r="P528" s="7"/>
      <c r="Q528" s="57"/>
      <c r="R528" s="9"/>
      <c r="S528" s="9"/>
      <c r="T528" s="9"/>
      <c r="U528" s="9"/>
      <c r="V528" s="9"/>
      <c r="W528" s="9"/>
      <c r="X528" s="9"/>
      <c r="Y528" s="63"/>
      <c r="Z528" s="63"/>
      <c r="AA528" s="9"/>
      <c r="AC528" s="9"/>
      <c r="AD528" s="9"/>
      <c r="AE528" s="9"/>
      <c r="AF528" s="9"/>
      <c r="AG528" s="9"/>
      <c r="AH528" s="9"/>
      <c r="AI528" s="9"/>
      <c r="AJ528" s="9"/>
    </row>
    <row r="529" spans="1:36">
      <c r="A529" s="7"/>
      <c r="B529" s="9"/>
      <c r="C529" s="7"/>
      <c r="D529" s="7"/>
      <c r="E529" s="9"/>
      <c r="F529" s="9"/>
      <c r="G529" s="9"/>
      <c r="H529" s="9"/>
      <c r="I529" s="9"/>
      <c r="J529" s="9"/>
      <c r="K529" s="9"/>
      <c r="L529" s="9"/>
      <c r="M529" s="9"/>
      <c r="N529" s="7"/>
      <c r="O529" s="9"/>
      <c r="P529" s="7"/>
      <c r="Q529" s="57"/>
      <c r="R529" s="9"/>
      <c r="S529" s="9"/>
      <c r="T529" s="9"/>
      <c r="U529" s="9"/>
      <c r="V529" s="9"/>
      <c r="W529" s="9"/>
      <c r="X529" s="9"/>
      <c r="Y529" s="63"/>
      <c r="Z529" s="63"/>
      <c r="AA529" s="9"/>
      <c r="AC529" s="9"/>
      <c r="AD529" s="9"/>
      <c r="AE529" s="9"/>
      <c r="AF529" s="9"/>
      <c r="AG529" s="9"/>
      <c r="AH529" s="9"/>
      <c r="AI529" s="9"/>
      <c r="AJ529" s="9"/>
    </row>
    <row r="530" spans="1:36">
      <c r="A530" s="7"/>
      <c r="B530" s="9"/>
      <c r="C530" s="7"/>
      <c r="D530" s="7"/>
      <c r="E530" s="9"/>
      <c r="F530" s="9"/>
      <c r="G530" s="9"/>
      <c r="H530" s="9"/>
      <c r="I530" s="9"/>
      <c r="J530" s="9"/>
      <c r="K530" s="9"/>
      <c r="L530" s="9"/>
      <c r="M530" s="9"/>
      <c r="N530" s="7"/>
      <c r="O530" s="9"/>
      <c r="P530" s="7"/>
      <c r="Q530" s="57"/>
      <c r="R530" s="9"/>
      <c r="S530" s="9"/>
      <c r="T530" s="9"/>
      <c r="U530" s="9"/>
      <c r="V530" s="9"/>
      <c r="W530" s="9"/>
      <c r="X530" s="9"/>
      <c r="Y530" s="63"/>
      <c r="Z530" s="63"/>
      <c r="AA530" s="9"/>
      <c r="AC530" s="9"/>
      <c r="AD530" s="9"/>
      <c r="AE530" s="9"/>
      <c r="AF530" s="9"/>
      <c r="AG530" s="9"/>
      <c r="AH530" s="9"/>
      <c r="AI530" s="9"/>
      <c r="AJ530" s="9"/>
    </row>
    <row r="531" spans="1:36">
      <c r="A531" s="7"/>
      <c r="B531" s="9"/>
      <c r="C531" s="7"/>
      <c r="D531" s="7"/>
      <c r="E531" s="9"/>
      <c r="F531" s="9"/>
      <c r="G531" s="9"/>
      <c r="H531" s="9"/>
      <c r="I531" s="9"/>
      <c r="J531" s="9"/>
      <c r="K531" s="9"/>
      <c r="L531" s="9"/>
      <c r="M531" s="9"/>
      <c r="N531" s="7"/>
      <c r="O531" s="9"/>
      <c r="P531" s="7"/>
      <c r="Q531" s="57"/>
      <c r="R531" s="9"/>
      <c r="S531" s="9"/>
      <c r="T531" s="9"/>
      <c r="U531" s="9"/>
      <c r="V531" s="9"/>
      <c r="W531" s="9"/>
      <c r="X531" s="9"/>
      <c r="Y531" s="63"/>
      <c r="Z531" s="63"/>
      <c r="AA531" s="9"/>
      <c r="AC531" s="9"/>
      <c r="AD531" s="9"/>
      <c r="AE531" s="9"/>
      <c r="AF531" s="9"/>
      <c r="AG531" s="9"/>
      <c r="AH531" s="9"/>
      <c r="AI531" s="9"/>
      <c r="AJ531" s="9"/>
    </row>
    <row r="532" spans="1:36">
      <c r="A532" s="7"/>
      <c r="B532" s="9"/>
      <c r="C532" s="7"/>
      <c r="D532" s="7"/>
      <c r="E532" s="9"/>
      <c r="F532" s="9"/>
      <c r="G532" s="9"/>
      <c r="H532" s="9"/>
      <c r="I532" s="9"/>
      <c r="J532" s="9"/>
      <c r="K532" s="9"/>
      <c r="L532" s="9"/>
      <c r="M532" s="9"/>
      <c r="N532" s="7"/>
      <c r="O532" s="9"/>
      <c r="P532" s="7"/>
      <c r="Q532" s="57"/>
      <c r="R532" s="9"/>
      <c r="S532" s="9"/>
      <c r="T532" s="9"/>
      <c r="U532" s="9"/>
      <c r="V532" s="9"/>
      <c r="W532" s="9"/>
      <c r="X532" s="9"/>
      <c r="Y532" s="63"/>
      <c r="Z532" s="63"/>
      <c r="AA532" s="9"/>
      <c r="AC532" s="9"/>
      <c r="AD532" s="9"/>
      <c r="AE532" s="9"/>
      <c r="AF532" s="9"/>
      <c r="AG532" s="9"/>
      <c r="AH532" s="9"/>
      <c r="AI532" s="9"/>
      <c r="AJ532" s="9"/>
    </row>
    <row r="533" spans="1:36">
      <c r="A533" s="7"/>
      <c r="B533" s="9"/>
      <c r="C533" s="7"/>
      <c r="D533" s="7"/>
      <c r="E533" s="9"/>
      <c r="F533" s="9"/>
      <c r="G533" s="9"/>
      <c r="H533" s="9"/>
      <c r="I533" s="9"/>
      <c r="J533" s="9"/>
      <c r="K533" s="9"/>
      <c r="L533" s="9"/>
      <c r="M533" s="9"/>
      <c r="N533" s="7"/>
      <c r="O533" s="9"/>
      <c r="P533" s="7"/>
      <c r="Q533" s="57"/>
      <c r="R533" s="9"/>
      <c r="S533" s="9"/>
      <c r="T533" s="9"/>
      <c r="U533" s="9"/>
      <c r="V533" s="9"/>
      <c r="W533" s="9"/>
      <c r="X533" s="9"/>
      <c r="Y533" s="63"/>
      <c r="Z533" s="63"/>
      <c r="AA533" s="9"/>
      <c r="AC533" s="9"/>
      <c r="AD533" s="9"/>
      <c r="AE533" s="9"/>
      <c r="AF533" s="9"/>
      <c r="AG533" s="9"/>
      <c r="AH533" s="9"/>
      <c r="AI533" s="9"/>
      <c r="AJ533" s="9"/>
    </row>
    <row r="534" spans="1:36">
      <c r="A534" s="7"/>
      <c r="B534" s="9"/>
      <c r="C534" s="7"/>
      <c r="D534" s="7"/>
      <c r="E534" s="9"/>
      <c r="F534" s="9"/>
      <c r="G534" s="9"/>
      <c r="H534" s="9"/>
      <c r="I534" s="9"/>
      <c r="J534" s="9"/>
      <c r="K534" s="9"/>
      <c r="L534" s="9"/>
      <c r="M534" s="9"/>
      <c r="N534" s="7"/>
      <c r="O534" s="9"/>
      <c r="P534" s="7"/>
      <c r="Q534" s="57"/>
      <c r="R534" s="9"/>
      <c r="S534" s="9"/>
      <c r="T534" s="9"/>
      <c r="U534" s="9"/>
      <c r="V534" s="9"/>
      <c r="W534" s="9"/>
      <c r="X534" s="9"/>
      <c r="Y534" s="63"/>
      <c r="Z534" s="63"/>
      <c r="AA534" s="9"/>
      <c r="AC534" s="9"/>
      <c r="AD534" s="9"/>
      <c r="AE534" s="9"/>
      <c r="AF534" s="9"/>
      <c r="AG534" s="9"/>
      <c r="AH534" s="9"/>
      <c r="AI534" s="9"/>
      <c r="AJ534" s="9"/>
    </row>
    <row r="535" spans="1:36">
      <c r="A535" s="7"/>
      <c r="B535" s="9"/>
      <c r="C535" s="7"/>
      <c r="D535" s="7"/>
      <c r="E535" s="9"/>
      <c r="F535" s="9"/>
      <c r="G535" s="9"/>
      <c r="H535" s="9"/>
      <c r="I535" s="9"/>
      <c r="J535" s="9"/>
      <c r="K535" s="9"/>
      <c r="L535" s="9"/>
      <c r="M535" s="9"/>
      <c r="N535" s="7"/>
      <c r="O535" s="9"/>
      <c r="P535" s="7"/>
      <c r="Q535" s="57"/>
      <c r="R535" s="9"/>
      <c r="S535" s="9"/>
      <c r="T535" s="9"/>
      <c r="U535" s="9"/>
      <c r="V535" s="9"/>
      <c r="W535" s="9"/>
      <c r="X535" s="9"/>
      <c r="Y535" s="63"/>
      <c r="Z535" s="63"/>
      <c r="AA535" s="9"/>
      <c r="AC535" s="9"/>
      <c r="AD535" s="9"/>
      <c r="AE535" s="9"/>
      <c r="AF535" s="9"/>
      <c r="AG535" s="9"/>
      <c r="AH535" s="9"/>
      <c r="AI535" s="9"/>
      <c r="AJ535" s="9"/>
    </row>
    <row r="536" spans="1:36">
      <c r="A536" s="7"/>
      <c r="B536" s="9"/>
      <c r="C536" s="7"/>
      <c r="D536" s="7"/>
      <c r="E536" s="9"/>
      <c r="F536" s="9"/>
      <c r="G536" s="9"/>
      <c r="H536" s="9"/>
      <c r="I536" s="9"/>
      <c r="J536" s="9"/>
      <c r="K536" s="9"/>
      <c r="L536" s="9"/>
      <c r="M536" s="9"/>
      <c r="N536" s="7"/>
      <c r="O536" s="9"/>
      <c r="P536" s="7"/>
      <c r="Q536" s="57"/>
      <c r="R536" s="9"/>
      <c r="S536" s="9"/>
      <c r="T536" s="9"/>
      <c r="U536" s="9"/>
      <c r="V536" s="9"/>
      <c r="W536" s="9"/>
      <c r="X536" s="9"/>
      <c r="Y536" s="63"/>
      <c r="Z536" s="63"/>
      <c r="AA536" s="9"/>
      <c r="AC536" s="9"/>
      <c r="AD536" s="9"/>
      <c r="AE536" s="9"/>
      <c r="AF536" s="9"/>
      <c r="AG536" s="9"/>
      <c r="AH536" s="9"/>
      <c r="AI536" s="9"/>
      <c r="AJ536" s="9"/>
    </row>
    <row r="537" spans="1:36">
      <c r="A537" s="7"/>
      <c r="B537" s="9"/>
      <c r="C537" s="7"/>
      <c r="D537" s="7"/>
      <c r="E537" s="9"/>
      <c r="F537" s="9"/>
      <c r="G537" s="9"/>
      <c r="H537" s="9"/>
      <c r="I537" s="9"/>
      <c r="J537" s="9"/>
      <c r="K537" s="9"/>
      <c r="L537" s="9"/>
      <c r="M537" s="9"/>
      <c r="N537" s="7"/>
      <c r="O537" s="9"/>
      <c r="P537" s="7"/>
      <c r="Q537" s="57"/>
      <c r="R537" s="9"/>
      <c r="S537" s="9"/>
      <c r="T537" s="9"/>
      <c r="U537" s="9"/>
      <c r="V537" s="9"/>
      <c r="W537" s="9"/>
      <c r="X537" s="9"/>
      <c r="Y537" s="63"/>
      <c r="Z537" s="63"/>
      <c r="AA537" s="9"/>
      <c r="AC537" s="9"/>
      <c r="AD537" s="9"/>
      <c r="AE537" s="9"/>
      <c r="AF537" s="9"/>
      <c r="AG537" s="9"/>
      <c r="AH537" s="9"/>
      <c r="AI537" s="9"/>
      <c r="AJ537" s="9"/>
    </row>
    <row r="538" spans="1:36">
      <c r="A538" s="7"/>
      <c r="B538" s="9"/>
      <c r="C538" s="7"/>
      <c r="D538" s="7"/>
      <c r="E538" s="9"/>
      <c r="F538" s="9"/>
      <c r="G538" s="9"/>
      <c r="H538" s="9"/>
      <c r="I538" s="9"/>
      <c r="J538" s="9"/>
      <c r="K538" s="9"/>
      <c r="L538" s="9"/>
      <c r="M538" s="9"/>
      <c r="N538" s="7"/>
      <c r="O538" s="9"/>
      <c r="P538" s="7"/>
      <c r="Q538" s="57"/>
      <c r="R538" s="9"/>
      <c r="S538" s="9"/>
      <c r="T538" s="9"/>
      <c r="U538" s="9"/>
      <c r="V538" s="9"/>
      <c r="W538" s="9"/>
      <c r="X538" s="9"/>
      <c r="Y538" s="63"/>
      <c r="Z538" s="63"/>
      <c r="AA538" s="9"/>
      <c r="AC538" s="9"/>
      <c r="AD538" s="9"/>
      <c r="AE538" s="9"/>
      <c r="AF538" s="9"/>
      <c r="AG538" s="9"/>
      <c r="AH538" s="9"/>
      <c r="AI538" s="9"/>
      <c r="AJ538" s="9"/>
    </row>
    <row r="539" spans="1:36">
      <c r="A539" s="7"/>
      <c r="B539" s="9"/>
      <c r="C539" s="7"/>
      <c r="D539" s="7"/>
      <c r="E539" s="9"/>
      <c r="F539" s="9"/>
      <c r="G539" s="9"/>
      <c r="H539" s="9"/>
      <c r="I539" s="9"/>
      <c r="J539" s="9"/>
      <c r="K539" s="9"/>
      <c r="L539" s="9"/>
      <c r="M539" s="9"/>
      <c r="N539" s="7"/>
      <c r="O539" s="9"/>
      <c r="P539" s="7"/>
      <c r="Q539" s="57"/>
      <c r="R539" s="9"/>
      <c r="S539" s="9"/>
      <c r="T539" s="9"/>
      <c r="U539" s="9"/>
      <c r="V539" s="9"/>
      <c r="W539" s="9"/>
      <c r="X539" s="9"/>
      <c r="Y539" s="63"/>
      <c r="Z539" s="63"/>
      <c r="AA539" s="9"/>
      <c r="AC539" s="9"/>
      <c r="AD539" s="9"/>
      <c r="AE539" s="9"/>
      <c r="AF539" s="9"/>
      <c r="AG539" s="9"/>
      <c r="AH539" s="9"/>
      <c r="AI539" s="9"/>
      <c r="AJ539" s="9"/>
    </row>
    <row r="540" spans="1:36">
      <c r="A540" s="7"/>
      <c r="B540" s="9"/>
      <c r="C540" s="7"/>
      <c r="D540" s="7"/>
      <c r="E540" s="9"/>
      <c r="F540" s="9"/>
      <c r="G540" s="9"/>
      <c r="H540" s="9"/>
      <c r="I540" s="9"/>
      <c r="J540" s="9"/>
      <c r="K540" s="9"/>
      <c r="L540" s="9"/>
      <c r="M540" s="9"/>
      <c r="N540" s="7"/>
      <c r="O540" s="9"/>
      <c r="P540" s="7"/>
      <c r="Q540" s="57"/>
      <c r="R540" s="9"/>
      <c r="S540" s="9"/>
      <c r="T540" s="9"/>
      <c r="U540" s="9"/>
      <c r="V540" s="9"/>
      <c r="W540" s="9"/>
      <c r="X540" s="9"/>
      <c r="Y540" s="63"/>
      <c r="Z540" s="63"/>
      <c r="AA540" s="9"/>
      <c r="AC540" s="9"/>
      <c r="AD540" s="9"/>
      <c r="AE540" s="9"/>
      <c r="AF540" s="9"/>
      <c r="AG540" s="9"/>
      <c r="AH540" s="9"/>
      <c r="AI540" s="9"/>
      <c r="AJ540" s="9"/>
    </row>
    <row r="541" spans="1:36">
      <c r="A541" s="7"/>
      <c r="B541" s="9"/>
      <c r="C541" s="7"/>
      <c r="D541" s="7"/>
      <c r="E541" s="9"/>
      <c r="F541" s="9"/>
      <c r="G541" s="9"/>
      <c r="H541" s="9"/>
      <c r="I541" s="9"/>
      <c r="J541" s="9"/>
      <c r="K541" s="9"/>
      <c r="L541" s="9"/>
      <c r="M541" s="9"/>
      <c r="N541" s="7"/>
      <c r="O541" s="9"/>
      <c r="P541" s="7"/>
      <c r="Q541" s="57"/>
      <c r="R541" s="9"/>
      <c r="S541" s="9"/>
      <c r="T541" s="9"/>
      <c r="U541" s="9"/>
      <c r="V541" s="9"/>
      <c r="W541" s="9"/>
      <c r="X541" s="9"/>
      <c r="Y541" s="63"/>
      <c r="Z541" s="63"/>
      <c r="AA541" s="9"/>
      <c r="AC541" s="9"/>
      <c r="AD541" s="9"/>
      <c r="AE541" s="9"/>
      <c r="AF541" s="9"/>
      <c r="AG541" s="9"/>
      <c r="AH541" s="9"/>
      <c r="AI541" s="9"/>
      <c r="AJ541" s="9"/>
    </row>
    <row r="542" spans="1:36">
      <c r="A542" s="7"/>
      <c r="B542" s="9"/>
      <c r="C542" s="7"/>
      <c r="D542" s="7"/>
      <c r="E542" s="9"/>
      <c r="F542" s="9"/>
      <c r="G542" s="9"/>
      <c r="H542" s="9"/>
      <c r="I542" s="9"/>
      <c r="J542" s="9"/>
      <c r="K542" s="9"/>
      <c r="L542" s="9"/>
      <c r="M542" s="9"/>
      <c r="N542" s="7"/>
      <c r="O542" s="9"/>
      <c r="P542" s="7"/>
      <c r="Q542" s="57"/>
      <c r="R542" s="9"/>
      <c r="S542" s="9"/>
      <c r="T542" s="9"/>
      <c r="U542" s="9"/>
      <c r="V542" s="9"/>
      <c r="W542" s="9"/>
      <c r="X542" s="9"/>
      <c r="Y542" s="63"/>
      <c r="Z542" s="63"/>
      <c r="AA542" s="9"/>
      <c r="AC542" s="9"/>
      <c r="AD542" s="9"/>
      <c r="AE542" s="9"/>
      <c r="AF542" s="9"/>
      <c r="AG542" s="9"/>
      <c r="AH542" s="9"/>
      <c r="AI542" s="9"/>
      <c r="AJ542" s="9"/>
    </row>
    <row r="543" spans="1:36">
      <c r="A543" s="7"/>
      <c r="B543" s="9"/>
      <c r="C543" s="7"/>
      <c r="D543" s="7"/>
      <c r="E543" s="9"/>
      <c r="F543" s="9"/>
      <c r="G543" s="9"/>
      <c r="H543" s="9"/>
      <c r="I543" s="9"/>
      <c r="J543" s="9"/>
      <c r="K543" s="9"/>
      <c r="L543" s="9"/>
      <c r="M543" s="9"/>
      <c r="N543" s="7"/>
      <c r="O543" s="9"/>
      <c r="P543" s="7"/>
      <c r="Q543" s="57"/>
      <c r="R543" s="9"/>
      <c r="S543" s="9"/>
      <c r="T543" s="9"/>
      <c r="U543" s="9"/>
      <c r="V543" s="9"/>
      <c r="W543" s="9"/>
      <c r="X543" s="9"/>
      <c r="Y543" s="63"/>
      <c r="Z543" s="63"/>
      <c r="AA543" s="9"/>
      <c r="AC543" s="9"/>
      <c r="AD543" s="9"/>
      <c r="AE543" s="9"/>
      <c r="AF543" s="9"/>
      <c r="AG543" s="9"/>
      <c r="AH543" s="9"/>
      <c r="AI543" s="9"/>
      <c r="AJ543" s="9"/>
    </row>
    <row r="544" spans="1:36">
      <c r="A544" s="7"/>
      <c r="B544" s="9"/>
      <c r="C544" s="7"/>
      <c r="D544" s="7"/>
      <c r="E544" s="9"/>
      <c r="F544" s="9"/>
      <c r="G544" s="9"/>
      <c r="H544" s="9"/>
      <c r="I544" s="9"/>
      <c r="J544" s="9"/>
      <c r="K544" s="9"/>
      <c r="L544" s="9"/>
      <c r="M544" s="9"/>
      <c r="N544" s="7"/>
      <c r="O544" s="9"/>
      <c r="P544" s="7"/>
      <c r="Q544" s="57"/>
      <c r="R544" s="9"/>
      <c r="S544" s="9"/>
      <c r="T544" s="9"/>
      <c r="U544" s="9"/>
      <c r="V544" s="9"/>
      <c r="W544" s="9"/>
      <c r="X544" s="9"/>
      <c r="Y544" s="63"/>
      <c r="Z544" s="63"/>
      <c r="AA544" s="9"/>
      <c r="AC544" s="9"/>
      <c r="AD544" s="9"/>
      <c r="AE544" s="9"/>
      <c r="AF544" s="9"/>
      <c r="AG544" s="9"/>
      <c r="AH544" s="9"/>
      <c r="AI544" s="9"/>
      <c r="AJ544" s="9"/>
    </row>
    <row r="545" spans="1:36">
      <c r="A545" s="7"/>
      <c r="B545" s="9"/>
      <c r="C545" s="7"/>
      <c r="D545" s="7"/>
      <c r="E545" s="9"/>
      <c r="F545" s="9"/>
      <c r="G545" s="9"/>
      <c r="H545" s="9"/>
      <c r="I545" s="9"/>
      <c r="J545" s="9"/>
      <c r="K545" s="9"/>
      <c r="L545" s="9"/>
      <c r="M545" s="9"/>
      <c r="N545" s="7"/>
      <c r="O545" s="9"/>
      <c r="P545" s="7"/>
      <c r="Q545" s="57"/>
      <c r="R545" s="9"/>
      <c r="S545" s="9"/>
      <c r="T545" s="9"/>
      <c r="U545" s="9"/>
      <c r="V545" s="9"/>
      <c r="W545" s="9"/>
      <c r="X545" s="9"/>
      <c r="Y545" s="63"/>
      <c r="Z545" s="63"/>
      <c r="AA545" s="9"/>
      <c r="AC545" s="9"/>
      <c r="AD545" s="9"/>
      <c r="AE545" s="9"/>
      <c r="AF545" s="9"/>
      <c r="AG545" s="9"/>
      <c r="AH545" s="9"/>
      <c r="AI545" s="9"/>
      <c r="AJ545" s="9"/>
    </row>
    <row r="546" spans="1:36">
      <c r="A546" s="7"/>
      <c r="B546" s="9"/>
      <c r="C546" s="7"/>
      <c r="D546" s="7"/>
      <c r="E546" s="9"/>
      <c r="F546" s="9"/>
      <c r="G546" s="9"/>
      <c r="H546" s="9"/>
      <c r="I546" s="9"/>
      <c r="J546" s="9"/>
      <c r="K546" s="9"/>
      <c r="L546" s="9"/>
      <c r="M546" s="9"/>
      <c r="N546" s="7"/>
      <c r="O546" s="9"/>
      <c r="P546" s="7"/>
      <c r="Q546" s="57"/>
      <c r="R546" s="9"/>
      <c r="S546" s="9"/>
      <c r="T546" s="9"/>
      <c r="U546" s="9"/>
      <c r="V546" s="9"/>
      <c r="W546" s="9"/>
      <c r="X546" s="9"/>
      <c r="Y546" s="63"/>
      <c r="Z546" s="63"/>
      <c r="AA546" s="9"/>
      <c r="AC546" s="9"/>
      <c r="AD546" s="9"/>
      <c r="AE546" s="9"/>
      <c r="AF546" s="9"/>
      <c r="AG546" s="9"/>
      <c r="AH546" s="9"/>
      <c r="AI546" s="9"/>
      <c r="AJ546" s="9"/>
    </row>
    <row r="547" spans="1:36">
      <c r="A547" s="7"/>
      <c r="B547" s="9"/>
      <c r="C547" s="7"/>
      <c r="D547" s="7"/>
      <c r="E547" s="9"/>
      <c r="F547" s="9"/>
      <c r="G547" s="9"/>
      <c r="H547" s="9"/>
      <c r="I547" s="9"/>
      <c r="J547" s="9"/>
      <c r="K547" s="9"/>
      <c r="L547" s="9"/>
      <c r="M547" s="9"/>
      <c r="N547" s="7"/>
      <c r="O547" s="9"/>
      <c r="P547" s="7"/>
      <c r="Q547" s="57"/>
      <c r="R547" s="9"/>
      <c r="S547" s="9"/>
      <c r="T547" s="9"/>
      <c r="U547" s="9"/>
      <c r="V547" s="9"/>
      <c r="W547" s="9"/>
      <c r="X547" s="9"/>
      <c r="Y547" s="63"/>
      <c r="Z547" s="63"/>
      <c r="AA547" s="9"/>
      <c r="AC547" s="9"/>
      <c r="AD547" s="9"/>
      <c r="AE547" s="9"/>
      <c r="AF547" s="9"/>
      <c r="AG547" s="9"/>
      <c r="AH547" s="9"/>
      <c r="AI547" s="9"/>
      <c r="AJ547" s="9"/>
    </row>
    <row r="548" spans="1:36">
      <c r="A548" s="7"/>
      <c r="B548" s="9"/>
      <c r="C548" s="7"/>
      <c r="D548" s="7"/>
      <c r="E548" s="9"/>
      <c r="F548" s="9"/>
      <c r="G548" s="9"/>
      <c r="H548" s="9"/>
      <c r="I548" s="9"/>
      <c r="J548" s="9"/>
      <c r="K548" s="9"/>
      <c r="L548" s="9"/>
      <c r="M548" s="9"/>
      <c r="N548" s="7"/>
      <c r="O548" s="9"/>
      <c r="P548" s="7"/>
      <c r="Q548" s="57"/>
      <c r="R548" s="9"/>
      <c r="S548" s="9"/>
      <c r="T548" s="9"/>
      <c r="U548" s="9"/>
      <c r="V548" s="9"/>
      <c r="W548" s="9"/>
      <c r="X548" s="9"/>
      <c r="Y548" s="63"/>
      <c r="Z548" s="63"/>
      <c r="AA548" s="9"/>
      <c r="AC548" s="9"/>
      <c r="AD548" s="9"/>
      <c r="AE548" s="9"/>
      <c r="AF548" s="9"/>
      <c r="AG548" s="9"/>
      <c r="AH548" s="9"/>
      <c r="AI548" s="9"/>
      <c r="AJ548" s="9"/>
    </row>
    <row r="549" spans="1:36">
      <c r="A549" s="7"/>
      <c r="B549" s="9"/>
      <c r="C549" s="7"/>
      <c r="D549" s="7"/>
      <c r="E549" s="9"/>
      <c r="F549" s="9"/>
      <c r="G549" s="9"/>
      <c r="H549" s="9"/>
      <c r="I549" s="9"/>
      <c r="J549" s="9"/>
      <c r="K549" s="9"/>
      <c r="L549" s="9"/>
      <c r="M549" s="9"/>
      <c r="N549" s="7"/>
      <c r="O549" s="9"/>
      <c r="P549" s="7"/>
      <c r="Q549" s="57"/>
      <c r="R549" s="9"/>
      <c r="S549" s="9"/>
      <c r="T549" s="9"/>
      <c r="U549" s="9"/>
      <c r="V549" s="9"/>
      <c r="W549" s="9"/>
      <c r="X549" s="9"/>
      <c r="Y549" s="63"/>
      <c r="Z549" s="63"/>
      <c r="AA549" s="9"/>
      <c r="AC549" s="9"/>
      <c r="AD549" s="9"/>
      <c r="AE549" s="9"/>
      <c r="AF549" s="9"/>
      <c r="AG549" s="9"/>
      <c r="AH549" s="9"/>
      <c r="AI549" s="9"/>
      <c r="AJ549" s="9"/>
    </row>
    <row r="550" spans="1:36">
      <c r="A550" s="7"/>
      <c r="B550" s="9"/>
      <c r="C550" s="7"/>
      <c r="D550" s="7"/>
      <c r="E550" s="9"/>
      <c r="F550" s="9"/>
      <c r="G550" s="9"/>
      <c r="H550" s="9"/>
      <c r="I550" s="9"/>
      <c r="J550" s="9"/>
      <c r="K550" s="9"/>
      <c r="L550" s="9"/>
      <c r="M550" s="9"/>
      <c r="N550" s="7"/>
      <c r="O550" s="9"/>
      <c r="P550" s="7"/>
      <c r="Q550" s="57"/>
      <c r="R550" s="9"/>
      <c r="S550" s="9"/>
      <c r="T550" s="9"/>
      <c r="U550" s="9"/>
      <c r="V550" s="9"/>
      <c r="W550" s="9"/>
      <c r="X550" s="9"/>
      <c r="Y550" s="63"/>
      <c r="Z550" s="63"/>
      <c r="AA550" s="9"/>
      <c r="AC550" s="9"/>
      <c r="AD550" s="9"/>
      <c r="AE550" s="9"/>
      <c r="AF550" s="9"/>
      <c r="AG550" s="9"/>
      <c r="AH550" s="9"/>
      <c r="AI550" s="9"/>
      <c r="AJ550" s="9"/>
    </row>
    <row r="551" spans="1:36">
      <c r="A551" s="7"/>
      <c r="B551" s="9"/>
      <c r="C551" s="7"/>
      <c r="D551" s="7"/>
      <c r="E551" s="9"/>
      <c r="F551" s="9"/>
      <c r="G551" s="9"/>
      <c r="H551" s="9"/>
      <c r="I551" s="9"/>
      <c r="J551" s="9"/>
      <c r="K551" s="9"/>
      <c r="L551" s="9"/>
      <c r="M551" s="9"/>
      <c r="N551" s="7"/>
      <c r="O551" s="9"/>
      <c r="P551" s="7"/>
      <c r="Q551" s="57"/>
      <c r="R551" s="9"/>
      <c r="S551" s="9"/>
      <c r="T551" s="9"/>
      <c r="U551" s="9"/>
      <c r="V551" s="9"/>
      <c r="W551" s="9"/>
      <c r="X551" s="9"/>
      <c r="Y551" s="63"/>
      <c r="Z551" s="63"/>
      <c r="AA551" s="9"/>
      <c r="AC551" s="9"/>
      <c r="AD551" s="9"/>
      <c r="AE551" s="9"/>
      <c r="AF551" s="9"/>
      <c r="AG551" s="9"/>
      <c r="AH551" s="9"/>
      <c r="AI551" s="9"/>
      <c r="AJ551" s="9"/>
    </row>
    <row r="552" spans="1:36">
      <c r="A552" s="7"/>
      <c r="B552" s="9"/>
      <c r="C552" s="7"/>
      <c r="D552" s="7"/>
      <c r="E552" s="9"/>
      <c r="F552" s="9"/>
      <c r="G552" s="9"/>
      <c r="H552" s="9"/>
      <c r="I552" s="9"/>
      <c r="J552" s="9"/>
      <c r="K552" s="9"/>
      <c r="L552" s="9"/>
      <c r="M552" s="9"/>
      <c r="N552" s="7"/>
      <c r="O552" s="9"/>
      <c r="P552" s="7"/>
      <c r="Q552" s="57"/>
      <c r="R552" s="9"/>
      <c r="S552" s="9"/>
      <c r="T552" s="9"/>
      <c r="U552" s="9"/>
      <c r="V552" s="9"/>
      <c r="W552" s="9"/>
      <c r="X552" s="9"/>
      <c r="Y552" s="63"/>
      <c r="Z552" s="63"/>
      <c r="AA552" s="9"/>
      <c r="AC552" s="9"/>
      <c r="AD552" s="9"/>
      <c r="AE552" s="9"/>
      <c r="AF552" s="9"/>
      <c r="AG552" s="9"/>
      <c r="AH552" s="9"/>
      <c r="AI552" s="9"/>
      <c r="AJ552" s="9"/>
    </row>
    <row r="553" spans="1:36">
      <c r="A553" s="7"/>
      <c r="B553" s="9"/>
      <c r="C553" s="7"/>
      <c r="D553" s="7"/>
      <c r="E553" s="9"/>
      <c r="F553" s="9"/>
      <c r="G553" s="9"/>
      <c r="H553" s="9"/>
      <c r="I553" s="9"/>
      <c r="J553" s="9"/>
      <c r="K553" s="9"/>
      <c r="L553" s="9"/>
      <c r="M553" s="9"/>
      <c r="N553" s="7"/>
      <c r="O553" s="9"/>
      <c r="P553" s="7"/>
      <c r="Q553" s="57"/>
      <c r="R553" s="9"/>
      <c r="S553" s="9"/>
      <c r="T553" s="9"/>
      <c r="U553" s="9"/>
      <c r="V553" s="9"/>
      <c r="W553" s="9"/>
      <c r="X553" s="9"/>
      <c r="Y553" s="63"/>
      <c r="Z553" s="63"/>
      <c r="AA553" s="9"/>
      <c r="AC553" s="9"/>
      <c r="AD553" s="9"/>
      <c r="AE553" s="9"/>
      <c r="AF553" s="9"/>
      <c r="AG553" s="9"/>
      <c r="AH553" s="9"/>
      <c r="AI553" s="9"/>
      <c r="AJ553" s="9"/>
    </row>
    <row r="554" spans="1:36">
      <c r="A554" s="7"/>
      <c r="B554" s="9"/>
      <c r="C554" s="7"/>
      <c r="D554" s="7"/>
      <c r="E554" s="9"/>
      <c r="F554" s="9"/>
      <c r="G554" s="9"/>
      <c r="H554" s="9"/>
      <c r="I554" s="9"/>
      <c r="J554" s="9"/>
      <c r="K554" s="9"/>
      <c r="L554" s="9"/>
      <c r="M554" s="9"/>
      <c r="N554" s="7"/>
      <c r="O554" s="9"/>
      <c r="P554" s="7"/>
      <c r="Q554" s="57"/>
      <c r="R554" s="9"/>
      <c r="S554" s="9"/>
      <c r="T554" s="9"/>
      <c r="U554" s="9"/>
      <c r="V554" s="9"/>
      <c r="W554" s="9"/>
      <c r="X554" s="9"/>
      <c r="Y554" s="63"/>
      <c r="Z554" s="63"/>
      <c r="AA554" s="9"/>
      <c r="AC554" s="9"/>
      <c r="AD554" s="9"/>
      <c r="AE554" s="9"/>
      <c r="AF554" s="9"/>
      <c r="AG554" s="9"/>
      <c r="AH554" s="9"/>
      <c r="AI554" s="9"/>
      <c r="AJ554" s="9"/>
    </row>
    <row r="555" spans="1:36">
      <c r="A555" s="7"/>
      <c r="B555" s="9"/>
      <c r="C555" s="7"/>
      <c r="D555" s="7"/>
      <c r="E555" s="9"/>
      <c r="F555" s="9"/>
      <c r="G555" s="9"/>
      <c r="H555" s="9"/>
      <c r="I555" s="9"/>
      <c r="J555" s="9"/>
      <c r="K555" s="9"/>
      <c r="L555" s="9"/>
      <c r="M555" s="9"/>
      <c r="N555" s="7"/>
      <c r="O555" s="9"/>
      <c r="P555" s="7"/>
      <c r="Q555" s="57"/>
      <c r="R555" s="9"/>
      <c r="S555" s="9"/>
      <c r="T555" s="9"/>
      <c r="U555" s="9"/>
      <c r="V555" s="9"/>
      <c r="W555" s="9"/>
      <c r="X555" s="9"/>
      <c r="Y555" s="63"/>
      <c r="Z555" s="63"/>
      <c r="AA555" s="9"/>
      <c r="AC555" s="9"/>
      <c r="AD555" s="9"/>
      <c r="AE555" s="9"/>
      <c r="AF555" s="9"/>
      <c r="AG555" s="9"/>
      <c r="AH555" s="9"/>
      <c r="AI555" s="9"/>
      <c r="AJ555" s="9"/>
    </row>
    <row r="556" spans="1:36">
      <c r="A556" s="7"/>
      <c r="B556" s="9"/>
      <c r="C556" s="7"/>
      <c r="D556" s="7"/>
      <c r="E556" s="9"/>
      <c r="F556" s="9"/>
      <c r="G556" s="9"/>
      <c r="H556" s="9"/>
      <c r="I556" s="9"/>
      <c r="J556" s="9"/>
      <c r="K556" s="9"/>
      <c r="L556" s="9"/>
      <c r="M556" s="9"/>
      <c r="N556" s="7"/>
      <c r="O556" s="9"/>
      <c r="P556" s="7"/>
      <c r="Q556" s="57"/>
      <c r="R556" s="9"/>
      <c r="S556" s="9"/>
      <c r="T556" s="9"/>
      <c r="U556" s="9"/>
      <c r="V556" s="9"/>
      <c r="W556" s="9"/>
      <c r="X556" s="9"/>
      <c r="Y556" s="63"/>
      <c r="Z556" s="63"/>
      <c r="AA556" s="9"/>
      <c r="AC556" s="9"/>
      <c r="AD556" s="9"/>
      <c r="AE556" s="9"/>
      <c r="AF556" s="9"/>
      <c r="AG556" s="9"/>
      <c r="AH556" s="9"/>
      <c r="AI556" s="9"/>
      <c r="AJ556" s="9"/>
    </row>
    <row r="557" spans="1:36">
      <c r="A557" s="7"/>
      <c r="B557" s="9"/>
      <c r="C557" s="7"/>
      <c r="D557" s="7"/>
      <c r="E557" s="9"/>
      <c r="F557" s="9"/>
      <c r="G557" s="9"/>
      <c r="H557" s="9"/>
      <c r="I557" s="9"/>
      <c r="J557" s="9"/>
      <c r="K557" s="9"/>
      <c r="L557" s="9"/>
      <c r="M557" s="9"/>
      <c r="N557" s="7"/>
      <c r="O557" s="9"/>
      <c r="P557" s="7"/>
      <c r="Q557" s="57"/>
      <c r="R557" s="9"/>
      <c r="S557" s="9"/>
      <c r="T557" s="9"/>
      <c r="U557" s="9"/>
      <c r="V557" s="9"/>
      <c r="W557" s="9"/>
      <c r="X557" s="9"/>
      <c r="Y557" s="63"/>
      <c r="Z557" s="63"/>
      <c r="AA557" s="9"/>
      <c r="AC557" s="9"/>
      <c r="AD557" s="9"/>
      <c r="AE557" s="9"/>
      <c r="AF557" s="9"/>
      <c r="AG557" s="9"/>
      <c r="AH557" s="9"/>
      <c r="AI557" s="9"/>
      <c r="AJ557" s="9"/>
    </row>
    <row r="558" spans="1:36">
      <c r="A558" s="7"/>
      <c r="B558" s="9"/>
      <c r="C558" s="7"/>
      <c r="D558" s="7"/>
      <c r="E558" s="9"/>
      <c r="F558" s="9"/>
      <c r="G558" s="9"/>
      <c r="H558" s="9"/>
      <c r="I558" s="9"/>
      <c r="J558" s="9"/>
      <c r="K558" s="9"/>
      <c r="L558" s="9"/>
      <c r="M558" s="9"/>
      <c r="N558" s="7"/>
      <c r="O558" s="9"/>
      <c r="P558" s="7"/>
      <c r="Q558" s="57"/>
      <c r="R558" s="9"/>
      <c r="S558" s="9"/>
      <c r="T558" s="9"/>
      <c r="U558" s="9"/>
      <c r="V558" s="9"/>
      <c r="W558" s="9"/>
      <c r="X558" s="9"/>
      <c r="Y558" s="63"/>
      <c r="Z558" s="63"/>
      <c r="AA558" s="9"/>
      <c r="AC558" s="9"/>
      <c r="AD558" s="9"/>
      <c r="AE558" s="9"/>
      <c r="AF558" s="9"/>
      <c r="AG558" s="9"/>
      <c r="AH558" s="9"/>
      <c r="AI558" s="9"/>
      <c r="AJ558" s="9"/>
    </row>
    <row r="559" spans="1:36">
      <c r="A559" s="7"/>
      <c r="B559" s="9"/>
      <c r="C559" s="7"/>
      <c r="D559" s="7"/>
      <c r="E559" s="9"/>
      <c r="F559" s="9"/>
      <c r="G559" s="9"/>
      <c r="H559" s="9"/>
      <c r="I559" s="9"/>
      <c r="J559" s="9"/>
      <c r="K559" s="9"/>
      <c r="L559" s="9"/>
      <c r="M559" s="9"/>
      <c r="N559" s="7"/>
      <c r="O559" s="9"/>
      <c r="P559" s="7"/>
      <c r="Q559" s="57"/>
      <c r="R559" s="9"/>
      <c r="S559" s="9"/>
      <c r="T559" s="9"/>
      <c r="U559" s="9"/>
      <c r="V559" s="9"/>
      <c r="W559" s="9"/>
      <c r="X559" s="9"/>
      <c r="Y559" s="63"/>
      <c r="Z559" s="63"/>
      <c r="AA559" s="9"/>
      <c r="AC559" s="9"/>
      <c r="AD559" s="9"/>
      <c r="AE559" s="9"/>
      <c r="AF559" s="9"/>
      <c r="AG559" s="9"/>
      <c r="AH559" s="9"/>
      <c r="AI559" s="9"/>
      <c r="AJ559" s="9"/>
    </row>
    <row r="560" spans="1:36">
      <c r="A560" s="7"/>
      <c r="B560" s="9"/>
      <c r="C560" s="7"/>
      <c r="D560" s="7"/>
      <c r="E560" s="9"/>
      <c r="F560" s="9"/>
      <c r="G560" s="9"/>
      <c r="H560" s="9"/>
      <c r="I560" s="9"/>
      <c r="J560" s="9"/>
      <c r="K560" s="9"/>
      <c r="L560" s="9"/>
      <c r="M560" s="9"/>
      <c r="N560" s="7"/>
      <c r="O560" s="9"/>
      <c r="P560" s="7"/>
      <c r="Q560" s="57"/>
      <c r="R560" s="9"/>
      <c r="S560" s="9"/>
      <c r="T560" s="9"/>
      <c r="U560" s="9"/>
      <c r="V560" s="9"/>
      <c r="W560" s="9"/>
      <c r="X560" s="9"/>
      <c r="Y560" s="63"/>
      <c r="Z560" s="63"/>
      <c r="AA560" s="9"/>
      <c r="AC560" s="9"/>
      <c r="AD560" s="9"/>
      <c r="AE560" s="9"/>
      <c r="AF560" s="9"/>
      <c r="AG560" s="9"/>
      <c r="AH560" s="9"/>
      <c r="AI560" s="9"/>
      <c r="AJ560" s="9"/>
    </row>
    <row r="561" spans="1:36">
      <c r="A561" s="7"/>
      <c r="B561" s="9"/>
      <c r="C561" s="7"/>
      <c r="D561" s="7"/>
      <c r="E561" s="9"/>
      <c r="F561" s="9"/>
      <c r="G561" s="9"/>
      <c r="H561" s="9"/>
      <c r="I561" s="9"/>
      <c r="J561" s="9"/>
      <c r="K561" s="9"/>
      <c r="L561" s="9"/>
      <c r="M561" s="9"/>
      <c r="N561" s="7"/>
      <c r="O561" s="9"/>
      <c r="P561" s="7"/>
      <c r="Q561" s="57"/>
      <c r="R561" s="9"/>
      <c r="S561" s="9"/>
      <c r="T561" s="9"/>
      <c r="U561" s="9"/>
      <c r="V561" s="9"/>
      <c r="W561" s="9"/>
      <c r="X561" s="9"/>
      <c r="Y561" s="63"/>
      <c r="Z561" s="63"/>
      <c r="AA561" s="9"/>
      <c r="AC561" s="9"/>
      <c r="AD561" s="9"/>
      <c r="AE561" s="9"/>
      <c r="AF561" s="9"/>
      <c r="AG561" s="9"/>
      <c r="AH561" s="9"/>
      <c r="AI561" s="9"/>
      <c r="AJ561" s="9"/>
    </row>
    <row r="562" spans="1:36">
      <c r="A562" s="7"/>
      <c r="B562" s="9"/>
      <c r="C562" s="7"/>
      <c r="D562" s="7"/>
      <c r="E562" s="9"/>
      <c r="F562" s="9"/>
      <c r="G562" s="9"/>
      <c r="H562" s="9"/>
      <c r="I562" s="9"/>
      <c r="J562" s="9"/>
      <c r="K562" s="9"/>
      <c r="L562" s="9"/>
      <c r="M562" s="9"/>
      <c r="N562" s="7"/>
      <c r="O562" s="9"/>
      <c r="P562" s="7"/>
      <c r="Q562" s="57"/>
      <c r="R562" s="9"/>
      <c r="S562" s="9"/>
      <c r="T562" s="9"/>
      <c r="U562" s="9"/>
      <c r="V562" s="9"/>
      <c r="W562" s="9"/>
      <c r="X562" s="9"/>
      <c r="Y562" s="63"/>
      <c r="Z562" s="63"/>
      <c r="AA562" s="9"/>
      <c r="AC562" s="9"/>
      <c r="AD562" s="9"/>
      <c r="AE562" s="9"/>
      <c r="AF562" s="9"/>
      <c r="AG562" s="9"/>
      <c r="AH562" s="9"/>
      <c r="AI562" s="9"/>
      <c r="AJ562" s="9"/>
    </row>
    <row r="563" spans="1:36">
      <c r="A563" s="7"/>
      <c r="B563" s="9"/>
      <c r="C563" s="7"/>
      <c r="D563" s="7"/>
      <c r="E563" s="9"/>
      <c r="F563" s="9"/>
      <c r="G563" s="9"/>
      <c r="H563" s="9"/>
      <c r="I563" s="9"/>
      <c r="J563" s="9"/>
      <c r="K563" s="9"/>
      <c r="L563" s="9"/>
      <c r="M563" s="9"/>
      <c r="N563" s="7"/>
      <c r="O563" s="9"/>
      <c r="P563" s="7"/>
      <c r="Q563" s="57"/>
      <c r="R563" s="9"/>
      <c r="S563" s="9"/>
      <c r="T563" s="9"/>
      <c r="U563" s="9"/>
      <c r="V563" s="9"/>
      <c r="W563" s="9"/>
      <c r="X563" s="9"/>
      <c r="Y563" s="63"/>
      <c r="Z563" s="63"/>
      <c r="AA563" s="9"/>
      <c r="AC563" s="9"/>
      <c r="AD563" s="9"/>
      <c r="AE563" s="9"/>
      <c r="AF563" s="9"/>
      <c r="AG563" s="9"/>
      <c r="AH563" s="9"/>
      <c r="AI563" s="9"/>
      <c r="AJ563" s="9"/>
    </row>
    <row r="564" spans="1:36">
      <c r="A564" s="7"/>
      <c r="B564" s="9"/>
      <c r="C564" s="7"/>
      <c r="D564" s="7"/>
      <c r="E564" s="9"/>
      <c r="F564" s="9"/>
      <c r="G564" s="9"/>
      <c r="H564" s="9"/>
      <c r="I564" s="9"/>
      <c r="J564" s="9"/>
      <c r="K564" s="9"/>
      <c r="L564" s="9"/>
      <c r="M564" s="9"/>
      <c r="N564" s="7"/>
      <c r="O564" s="9"/>
      <c r="P564" s="7"/>
      <c r="Q564" s="57"/>
      <c r="R564" s="9"/>
      <c r="S564" s="9"/>
      <c r="T564" s="9"/>
      <c r="U564" s="9"/>
      <c r="V564" s="9"/>
      <c r="W564" s="9"/>
      <c r="X564" s="9"/>
      <c r="Y564" s="63"/>
      <c r="Z564" s="63"/>
      <c r="AA564" s="9"/>
      <c r="AC564" s="9"/>
      <c r="AD564" s="9"/>
      <c r="AE564" s="9"/>
      <c r="AF564" s="9"/>
      <c r="AG564" s="9"/>
      <c r="AH564" s="9"/>
      <c r="AI564" s="9"/>
      <c r="AJ564" s="9"/>
    </row>
    <row r="565" spans="1:36">
      <c r="A565" s="7"/>
      <c r="B565" s="9"/>
      <c r="C565" s="7"/>
      <c r="D565" s="7"/>
      <c r="E565" s="9"/>
      <c r="F565" s="9"/>
      <c r="G565" s="9"/>
      <c r="H565" s="9"/>
      <c r="I565" s="9"/>
      <c r="J565" s="9"/>
      <c r="K565" s="9"/>
      <c r="L565" s="9"/>
      <c r="M565" s="9"/>
      <c r="N565" s="7"/>
      <c r="O565" s="9"/>
      <c r="P565" s="7"/>
      <c r="Q565" s="57"/>
      <c r="R565" s="9"/>
      <c r="S565" s="9"/>
      <c r="T565" s="9"/>
      <c r="U565" s="9"/>
      <c r="V565" s="9"/>
      <c r="W565" s="9"/>
      <c r="X565" s="9"/>
      <c r="Y565" s="63"/>
      <c r="Z565" s="63"/>
      <c r="AA565" s="9"/>
      <c r="AC565" s="9"/>
      <c r="AD565" s="9"/>
      <c r="AE565" s="9"/>
      <c r="AF565" s="9"/>
      <c r="AG565" s="9"/>
      <c r="AH565" s="9"/>
      <c r="AI565" s="9"/>
      <c r="AJ565" s="9"/>
    </row>
    <row r="566" spans="1:36">
      <c r="A566" s="7"/>
      <c r="B566" s="9"/>
      <c r="C566" s="7"/>
      <c r="D566" s="7"/>
      <c r="E566" s="9"/>
      <c r="F566" s="9"/>
      <c r="G566" s="9"/>
      <c r="H566" s="9"/>
      <c r="I566" s="9"/>
      <c r="J566" s="9"/>
      <c r="K566" s="9"/>
      <c r="L566" s="9"/>
      <c r="M566" s="9"/>
      <c r="N566" s="7"/>
      <c r="O566" s="9"/>
      <c r="P566" s="7"/>
      <c r="Q566" s="57"/>
      <c r="R566" s="9"/>
      <c r="S566" s="9"/>
      <c r="T566" s="9"/>
      <c r="U566" s="9"/>
      <c r="V566" s="9"/>
      <c r="W566" s="9"/>
      <c r="X566" s="9"/>
      <c r="Y566" s="63"/>
      <c r="Z566" s="63"/>
      <c r="AA566" s="9"/>
      <c r="AC566" s="9"/>
      <c r="AD566" s="9"/>
      <c r="AE566" s="9"/>
      <c r="AF566" s="9"/>
      <c r="AG566" s="9"/>
      <c r="AH566" s="9"/>
      <c r="AI566" s="9"/>
      <c r="AJ566" s="9"/>
    </row>
    <row r="567" spans="1:36">
      <c r="A567" s="7"/>
      <c r="B567" s="9"/>
      <c r="C567" s="7"/>
      <c r="D567" s="7"/>
      <c r="E567" s="9"/>
      <c r="F567" s="9"/>
      <c r="G567" s="9"/>
      <c r="H567" s="9"/>
      <c r="I567" s="9"/>
      <c r="J567" s="9"/>
      <c r="K567" s="9"/>
      <c r="L567" s="9"/>
      <c r="M567" s="9"/>
      <c r="N567" s="7"/>
      <c r="O567" s="9"/>
      <c r="P567" s="7"/>
      <c r="Q567" s="57"/>
      <c r="R567" s="9"/>
      <c r="S567" s="9"/>
      <c r="T567" s="9"/>
      <c r="U567" s="9"/>
      <c r="V567" s="9"/>
      <c r="W567" s="9"/>
      <c r="X567" s="9"/>
      <c r="Y567" s="63"/>
      <c r="Z567" s="63"/>
      <c r="AA567" s="9"/>
      <c r="AC567" s="9"/>
      <c r="AD567" s="9"/>
      <c r="AE567" s="9"/>
      <c r="AF567" s="9"/>
      <c r="AG567" s="9"/>
      <c r="AH567" s="9"/>
      <c r="AI567" s="9"/>
      <c r="AJ567" s="9"/>
    </row>
    <row r="568" spans="1:36">
      <c r="A568" s="7"/>
      <c r="B568" s="9"/>
      <c r="C568" s="7"/>
      <c r="D568" s="7"/>
      <c r="E568" s="9"/>
      <c r="F568" s="9"/>
      <c r="G568" s="9"/>
      <c r="H568" s="9"/>
      <c r="I568" s="9"/>
      <c r="J568" s="9"/>
      <c r="K568" s="9"/>
      <c r="L568" s="9"/>
      <c r="M568" s="9"/>
      <c r="N568" s="7"/>
      <c r="O568" s="9"/>
      <c r="P568" s="7"/>
      <c r="Q568" s="57"/>
      <c r="R568" s="9"/>
      <c r="S568" s="9"/>
      <c r="T568" s="9"/>
      <c r="U568" s="9"/>
      <c r="V568" s="9"/>
      <c r="W568" s="9"/>
      <c r="X568" s="9"/>
      <c r="Y568" s="63"/>
      <c r="Z568" s="63"/>
      <c r="AA568" s="9"/>
      <c r="AC568" s="9"/>
      <c r="AD568" s="9"/>
      <c r="AE568" s="9"/>
      <c r="AF568" s="9"/>
      <c r="AG568" s="9"/>
      <c r="AH568" s="9"/>
      <c r="AI568" s="9"/>
      <c r="AJ568" s="9"/>
    </row>
    <row r="569" spans="1:36">
      <c r="A569" s="7"/>
      <c r="B569" s="9"/>
      <c r="C569" s="7"/>
      <c r="D569" s="7"/>
      <c r="E569" s="9"/>
      <c r="F569" s="9"/>
      <c r="G569" s="9"/>
      <c r="H569" s="9"/>
      <c r="I569" s="9"/>
      <c r="J569" s="9"/>
      <c r="K569" s="9"/>
      <c r="L569" s="9"/>
      <c r="M569" s="9"/>
      <c r="N569" s="7"/>
      <c r="O569" s="9"/>
      <c r="P569" s="7"/>
      <c r="Q569" s="57"/>
      <c r="R569" s="9"/>
      <c r="S569" s="9"/>
      <c r="T569" s="9"/>
      <c r="U569" s="9"/>
      <c r="V569" s="9"/>
      <c r="W569" s="9"/>
      <c r="X569" s="9"/>
      <c r="Y569" s="63"/>
      <c r="Z569" s="63"/>
      <c r="AA569" s="9"/>
      <c r="AC569" s="9"/>
      <c r="AD569" s="9"/>
      <c r="AE569" s="9"/>
      <c r="AF569" s="9"/>
      <c r="AG569" s="9"/>
      <c r="AH569" s="9"/>
      <c r="AI569" s="9"/>
      <c r="AJ569" s="9"/>
    </row>
    <row r="570" spans="1:36">
      <c r="A570" s="7"/>
      <c r="B570" s="9"/>
      <c r="C570" s="7"/>
      <c r="D570" s="7"/>
      <c r="E570" s="9"/>
      <c r="F570" s="9"/>
      <c r="G570" s="9"/>
      <c r="H570" s="9"/>
      <c r="I570" s="9"/>
      <c r="J570" s="9"/>
      <c r="K570" s="9"/>
      <c r="L570" s="9"/>
      <c r="M570" s="9"/>
      <c r="N570" s="7"/>
      <c r="O570" s="9"/>
      <c r="P570" s="7"/>
      <c r="Q570" s="57"/>
      <c r="R570" s="9"/>
      <c r="S570" s="9"/>
      <c r="T570" s="9"/>
      <c r="U570" s="9"/>
      <c r="V570" s="9"/>
      <c r="W570" s="9"/>
      <c r="X570" s="9"/>
      <c r="Y570" s="63"/>
      <c r="Z570" s="63"/>
      <c r="AA570" s="9"/>
      <c r="AC570" s="9"/>
      <c r="AD570" s="9"/>
      <c r="AE570" s="9"/>
      <c r="AF570" s="9"/>
      <c r="AG570" s="9"/>
      <c r="AH570" s="9"/>
      <c r="AI570" s="9"/>
      <c r="AJ570" s="9"/>
    </row>
    <row r="571" spans="1:36">
      <c r="A571" s="7"/>
      <c r="B571" s="9"/>
      <c r="C571" s="7"/>
      <c r="D571" s="7"/>
      <c r="E571" s="9"/>
      <c r="F571" s="9"/>
      <c r="G571" s="9"/>
      <c r="H571" s="9"/>
      <c r="I571" s="9"/>
      <c r="J571" s="9"/>
      <c r="K571" s="9"/>
      <c r="L571" s="9"/>
      <c r="M571" s="9"/>
      <c r="N571" s="7"/>
      <c r="O571" s="9"/>
      <c r="P571" s="7"/>
      <c r="Q571" s="57"/>
      <c r="R571" s="9"/>
      <c r="S571" s="9"/>
      <c r="T571" s="9"/>
      <c r="U571" s="9"/>
      <c r="V571" s="9"/>
      <c r="W571" s="9"/>
      <c r="X571" s="9"/>
      <c r="Y571" s="63"/>
      <c r="Z571" s="63"/>
      <c r="AA571" s="9"/>
      <c r="AC571" s="9"/>
      <c r="AD571" s="9"/>
      <c r="AE571" s="9"/>
      <c r="AF571" s="9"/>
      <c r="AG571" s="9"/>
      <c r="AH571" s="9"/>
      <c r="AI571" s="9"/>
      <c r="AJ571" s="9"/>
    </row>
    <row r="572" spans="1:36">
      <c r="A572" s="7"/>
      <c r="B572" s="9"/>
      <c r="C572" s="7"/>
      <c r="D572" s="7"/>
      <c r="E572" s="9"/>
      <c r="F572" s="9"/>
      <c r="G572" s="9"/>
      <c r="H572" s="9"/>
      <c r="I572" s="9"/>
      <c r="J572" s="9"/>
      <c r="K572" s="9"/>
      <c r="L572" s="9"/>
      <c r="M572" s="9"/>
      <c r="N572" s="7"/>
      <c r="O572" s="9"/>
      <c r="P572" s="7"/>
      <c r="Q572" s="57"/>
      <c r="R572" s="9"/>
      <c r="S572" s="9"/>
      <c r="T572" s="9"/>
      <c r="U572" s="9"/>
      <c r="V572" s="9"/>
      <c r="W572" s="9"/>
      <c r="X572" s="9"/>
      <c r="Y572" s="63"/>
      <c r="Z572" s="63"/>
      <c r="AA572" s="9"/>
      <c r="AC572" s="9"/>
      <c r="AD572" s="9"/>
      <c r="AE572" s="9"/>
      <c r="AF572" s="9"/>
      <c r="AG572" s="9"/>
      <c r="AH572" s="9"/>
      <c r="AI572" s="9"/>
      <c r="AJ572" s="9"/>
    </row>
    <row r="573" spans="1:36">
      <c r="A573" s="7"/>
      <c r="B573" s="9"/>
      <c r="C573" s="7"/>
      <c r="D573" s="7"/>
      <c r="E573" s="9"/>
      <c r="F573" s="9"/>
      <c r="G573" s="9"/>
      <c r="H573" s="9"/>
      <c r="I573" s="9"/>
      <c r="J573" s="9"/>
      <c r="K573" s="9"/>
      <c r="L573" s="9"/>
      <c r="M573" s="9"/>
      <c r="N573" s="7"/>
      <c r="O573" s="9"/>
      <c r="P573" s="7"/>
      <c r="Q573" s="57"/>
      <c r="R573" s="9"/>
      <c r="S573" s="9"/>
      <c r="T573" s="9"/>
      <c r="U573" s="9"/>
      <c r="V573" s="9"/>
      <c r="W573" s="9"/>
      <c r="X573" s="9"/>
      <c r="Y573" s="63"/>
      <c r="Z573" s="63"/>
      <c r="AA573" s="9"/>
      <c r="AC573" s="9"/>
      <c r="AD573" s="9"/>
      <c r="AE573" s="9"/>
      <c r="AF573" s="9"/>
      <c r="AG573" s="9"/>
      <c r="AH573" s="9"/>
      <c r="AI573" s="9"/>
      <c r="AJ573" s="9"/>
    </row>
    <row r="574" spans="1:36">
      <c r="A574" s="7"/>
      <c r="B574" s="9"/>
      <c r="C574" s="7"/>
      <c r="D574" s="7"/>
      <c r="E574" s="9"/>
      <c r="F574" s="9"/>
      <c r="G574" s="9"/>
      <c r="H574" s="9"/>
      <c r="I574" s="9"/>
      <c r="J574" s="9"/>
      <c r="K574" s="9"/>
      <c r="L574" s="9"/>
      <c r="M574" s="9"/>
      <c r="N574" s="7"/>
      <c r="O574" s="9"/>
      <c r="P574" s="7"/>
      <c r="Q574" s="57"/>
      <c r="R574" s="9"/>
      <c r="S574" s="9"/>
      <c r="T574" s="9"/>
      <c r="U574" s="9"/>
      <c r="V574" s="9"/>
      <c r="W574" s="9"/>
      <c r="X574" s="9"/>
      <c r="Y574" s="63"/>
      <c r="Z574" s="63"/>
      <c r="AA574" s="9"/>
      <c r="AC574" s="9"/>
      <c r="AD574" s="9"/>
      <c r="AE574" s="9"/>
      <c r="AF574" s="9"/>
      <c r="AG574" s="9"/>
      <c r="AH574" s="9"/>
      <c r="AI574" s="9"/>
      <c r="AJ574" s="9"/>
    </row>
    <row r="575" spans="1:36">
      <c r="A575" s="7"/>
      <c r="B575" s="9"/>
      <c r="C575" s="7"/>
      <c r="D575" s="7"/>
      <c r="E575" s="9"/>
      <c r="F575" s="9"/>
      <c r="G575" s="9"/>
      <c r="H575" s="9"/>
      <c r="I575" s="9"/>
      <c r="J575" s="9"/>
      <c r="K575" s="9"/>
      <c r="L575" s="9"/>
      <c r="M575" s="9"/>
      <c r="N575" s="7"/>
      <c r="O575" s="9"/>
      <c r="P575" s="7"/>
      <c r="Q575" s="57"/>
      <c r="R575" s="9"/>
      <c r="S575" s="9"/>
      <c r="T575" s="9"/>
      <c r="U575" s="9"/>
      <c r="V575" s="9"/>
      <c r="W575" s="9"/>
      <c r="X575" s="9"/>
      <c r="Y575" s="63"/>
      <c r="Z575" s="63"/>
      <c r="AA575" s="9"/>
      <c r="AC575" s="9"/>
      <c r="AD575" s="9"/>
      <c r="AE575" s="9"/>
      <c r="AF575" s="9"/>
      <c r="AG575" s="9"/>
      <c r="AH575" s="9"/>
      <c r="AI575" s="9"/>
      <c r="AJ575" s="9"/>
    </row>
    <row r="576" spans="1:36">
      <c r="A576" s="7"/>
      <c r="B576" s="9"/>
      <c r="C576" s="7"/>
      <c r="D576" s="7"/>
      <c r="E576" s="9"/>
      <c r="F576" s="9"/>
      <c r="G576" s="9"/>
      <c r="H576" s="9"/>
      <c r="I576" s="9"/>
      <c r="J576" s="9"/>
      <c r="K576" s="9"/>
      <c r="L576" s="9"/>
      <c r="M576" s="9"/>
      <c r="N576" s="7"/>
      <c r="O576" s="9"/>
      <c r="P576" s="7"/>
      <c r="Q576" s="57"/>
      <c r="R576" s="9"/>
      <c r="S576" s="9"/>
      <c r="T576" s="9"/>
      <c r="U576" s="9"/>
      <c r="V576" s="9"/>
      <c r="W576" s="9"/>
      <c r="X576" s="9"/>
      <c r="Y576" s="63"/>
      <c r="Z576" s="63"/>
      <c r="AA576" s="9"/>
      <c r="AC576" s="9"/>
      <c r="AD576" s="9"/>
      <c r="AE576" s="9"/>
      <c r="AF576" s="9"/>
      <c r="AG576" s="9"/>
      <c r="AH576" s="9"/>
      <c r="AI576" s="9"/>
      <c r="AJ576" s="9"/>
    </row>
    <row r="577" spans="1:36">
      <c r="A577" s="7"/>
      <c r="B577" s="9"/>
      <c r="C577" s="7"/>
      <c r="D577" s="7"/>
      <c r="E577" s="9"/>
      <c r="F577" s="9"/>
      <c r="G577" s="9"/>
      <c r="H577" s="9"/>
      <c r="I577" s="9"/>
      <c r="J577" s="9"/>
      <c r="K577" s="9"/>
      <c r="L577" s="9"/>
      <c r="M577" s="9"/>
      <c r="N577" s="7"/>
      <c r="O577" s="9"/>
      <c r="P577" s="7"/>
      <c r="Q577" s="57"/>
      <c r="R577" s="9"/>
      <c r="S577" s="9"/>
      <c r="T577" s="9"/>
      <c r="U577" s="9"/>
      <c r="V577" s="9"/>
      <c r="W577" s="9"/>
      <c r="X577" s="9"/>
      <c r="Y577" s="63"/>
      <c r="Z577" s="63"/>
      <c r="AA577" s="9"/>
      <c r="AC577" s="9"/>
      <c r="AD577" s="9"/>
      <c r="AE577" s="9"/>
      <c r="AF577" s="9"/>
      <c r="AG577" s="9"/>
      <c r="AH577" s="9"/>
      <c r="AI577" s="9"/>
      <c r="AJ577" s="9"/>
    </row>
    <row r="578" spans="1:36">
      <c r="A578" s="7"/>
      <c r="B578" s="9"/>
      <c r="C578" s="7"/>
      <c r="D578" s="7"/>
      <c r="E578" s="9"/>
      <c r="F578" s="9"/>
      <c r="G578" s="9"/>
      <c r="H578" s="9"/>
      <c r="I578" s="9"/>
      <c r="J578" s="9"/>
      <c r="K578" s="9"/>
      <c r="L578" s="9"/>
      <c r="M578" s="9"/>
      <c r="N578" s="7"/>
      <c r="O578" s="9"/>
      <c r="P578" s="7"/>
      <c r="Q578" s="57"/>
      <c r="R578" s="9"/>
      <c r="S578" s="9"/>
      <c r="T578" s="9"/>
      <c r="U578" s="9"/>
      <c r="V578" s="9"/>
      <c r="W578" s="9"/>
      <c r="X578" s="9"/>
      <c r="Y578" s="63"/>
      <c r="Z578" s="63"/>
      <c r="AA578" s="9"/>
      <c r="AC578" s="9"/>
      <c r="AD578" s="9"/>
      <c r="AE578" s="9"/>
      <c r="AF578" s="9"/>
      <c r="AG578" s="9"/>
      <c r="AH578" s="9"/>
      <c r="AI578" s="9"/>
      <c r="AJ578" s="9"/>
    </row>
    <row r="579" spans="1:36">
      <c r="A579" s="7"/>
      <c r="B579" s="9"/>
      <c r="C579" s="7"/>
      <c r="D579" s="7"/>
      <c r="E579" s="9"/>
      <c r="F579" s="9"/>
      <c r="G579" s="9"/>
      <c r="H579" s="9"/>
      <c r="I579" s="9"/>
      <c r="J579" s="9"/>
      <c r="K579" s="9"/>
      <c r="L579" s="9"/>
      <c r="M579" s="9"/>
      <c r="N579" s="7"/>
      <c r="O579" s="9"/>
      <c r="P579" s="7"/>
      <c r="Q579" s="57"/>
      <c r="R579" s="9"/>
      <c r="S579" s="9"/>
      <c r="T579" s="9"/>
      <c r="U579" s="9"/>
      <c r="V579" s="9"/>
      <c r="W579" s="9"/>
      <c r="X579" s="9"/>
      <c r="Y579" s="63"/>
      <c r="Z579" s="63"/>
      <c r="AA579" s="9"/>
      <c r="AC579" s="9"/>
      <c r="AD579" s="9"/>
      <c r="AE579" s="9"/>
      <c r="AF579" s="9"/>
      <c r="AG579" s="9"/>
      <c r="AH579" s="9"/>
      <c r="AI579" s="9"/>
      <c r="AJ579" s="9"/>
    </row>
    <row r="580" spans="1:36">
      <c r="A580" s="7"/>
      <c r="B580" s="9"/>
      <c r="C580" s="7"/>
      <c r="D580" s="7"/>
      <c r="E580" s="9"/>
      <c r="F580" s="9"/>
      <c r="G580" s="9"/>
      <c r="H580" s="9"/>
      <c r="I580" s="9"/>
      <c r="J580" s="9"/>
      <c r="K580" s="9"/>
      <c r="L580" s="9"/>
      <c r="M580" s="9"/>
      <c r="N580" s="7"/>
      <c r="O580" s="9"/>
      <c r="P580" s="7"/>
      <c r="Q580" s="57"/>
      <c r="R580" s="9"/>
      <c r="S580" s="9"/>
      <c r="T580" s="9"/>
      <c r="U580" s="9"/>
      <c r="V580" s="9"/>
      <c r="W580" s="9"/>
      <c r="X580" s="9"/>
      <c r="Y580" s="63"/>
      <c r="Z580" s="63"/>
      <c r="AA580" s="9"/>
      <c r="AC580" s="9"/>
      <c r="AD580" s="9"/>
      <c r="AE580" s="9"/>
      <c r="AF580" s="9"/>
      <c r="AG580" s="9"/>
      <c r="AH580" s="9"/>
      <c r="AI580" s="9"/>
      <c r="AJ580" s="9"/>
    </row>
    <row r="581" spans="1:36">
      <c r="A581" s="7"/>
      <c r="B581" s="9"/>
      <c r="C581" s="7"/>
      <c r="D581" s="7"/>
      <c r="E581" s="9"/>
      <c r="F581" s="9"/>
      <c r="G581" s="9"/>
      <c r="H581" s="9"/>
      <c r="I581" s="9"/>
      <c r="J581" s="9"/>
      <c r="K581" s="9"/>
      <c r="L581" s="9"/>
      <c r="M581" s="9"/>
      <c r="N581" s="7"/>
      <c r="O581" s="9"/>
      <c r="P581" s="7"/>
      <c r="Q581" s="57"/>
      <c r="R581" s="9"/>
      <c r="S581" s="9"/>
      <c r="T581" s="9"/>
      <c r="U581" s="9"/>
      <c r="V581" s="9"/>
      <c r="W581" s="9"/>
      <c r="X581" s="9"/>
      <c r="Y581" s="63"/>
      <c r="Z581" s="63"/>
      <c r="AA581" s="9"/>
      <c r="AC581" s="9"/>
      <c r="AD581" s="9"/>
      <c r="AE581" s="9"/>
      <c r="AF581" s="9"/>
      <c r="AG581" s="9"/>
      <c r="AH581" s="9"/>
      <c r="AI581" s="9"/>
      <c r="AJ581" s="9"/>
    </row>
    <row r="582" spans="1:36">
      <c r="A582" s="7"/>
      <c r="B582" s="9"/>
      <c r="C582" s="7"/>
      <c r="D582" s="7"/>
      <c r="E582" s="9"/>
      <c r="F582" s="9"/>
      <c r="G582" s="9"/>
      <c r="H582" s="9"/>
      <c r="I582" s="9"/>
      <c r="J582" s="9"/>
      <c r="K582" s="9"/>
      <c r="L582" s="9"/>
      <c r="M582" s="9"/>
      <c r="N582" s="7"/>
      <c r="O582" s="9"/>
      <c r="P582" s="7"/>
      <c r="Q582" s="57"/>
      <c r="R582" s="9"/>
      <c r="S582" s="9"/>
      <c r="T582" s="9"/>
      <c r="U582" s="9"/>
      <c r="V582" s="9"/>
      <c r="W582" s="9"/>
      <c r="X582" s="9"/>
      <c r="Y582" s="63"/>
      <c r="Z582" s="63"/>
      <c r="AA582" s="9"/>
      <c r="AC582" s="9"/>
      <c r="AD582" s="9"/>
      <c r="AE582" s="9"/>
      <c r="AF582" s="9"/>
      <c r="AG582" s="9"/>
      <c r="AH582" s="9"/>
      <c r="AI582" s="9"/>
      <c r="AJ582" s="9"/>
    </row>
    <row r="583" spans="1:36">
      <c r="A583" s="7"/>
      <c r="B583" s="9"/>
      <c r="C583" s="7"/>
      <c r="D583" s="7"/>
      <c r="E583" s="9"/>
      <c r="F583" s="9"/>
      <c r="G583" s="9"/>
      <c r="H583" s="9"/>
      <c r="I583" s="9"/>
      <c r="J583" s="9"/>
      <c r="K583" s="9"/>
      <c r="L583" s="9"/>
      <c r="M583" s="9"/>
      <c r="N583" s="7"/>
      <c r="O583" s="9"/>
      <c r="P583" s="7"/>
      <c r="Q583" s="57"/>
      <c r="R583" s="9"/>
      <c r="S583" s="9"/>
      <c r="T583" s="9"/>
      <c r="U583" s="9"/>
      <c r="V583" s="9"/>
      <c r="W583" s="9"/>
      <c r="X583" s="9"/>
      <c r="Y583" s="63"/>
      <c r="Z583" s="63"/>
      <c r="AA583" s="9"/>
      <c r="AC583" s="9"/>
      <c r="AD583" s="9"/>
      <c r="AE583" s="9"/>
      <c r="AF583" s="9"/>
      <c r="AG583" s="9"/>
      <c r="AH583" s="9"/>
      <c r="AI583" s="9"/>
      <c r="AJ583" s="9"/>
    </row>
    <row r="584" spans="1:36">
      <c r="A584" s="7"/>
      <c r="B584" s="9"/>
      <c r="C584" s="7"/>
      <c r="D584" s="7"/>
      <c r="E584" s="9"/>
      <c r="F584" s="9"/>
      <c r="G584" s="9"/>
      <c r="H584" s="9"/>
      <c r="I584" s="9"/>
      <c r="J584" s="9"/>
      <c r="K584" s="9"/>
      <c r="L584" s="9"/>
      <c r="M584" s="9"/>
      <c r="N584" s="7"/>
      <c r="O584" s="9"/>
      <c r="P584" s="7"/>
      <c r="Q584" s="57"/>
      <c r="R584" s="9"/>
      <c r="S584" s="9"/>
      <c r="T584" s="9"/>
      <c r="U584" s="9"/>
      <c r="V584" s="9"/>
      <c r="W584" s="9"/>
      <c r="X584" s="9"/>
      <c r="Y584" s="63"/>
      <c r="Z584" s="63"/>
      <c r="AA584" s="9"/>
      <c r="AC584" s="9"/>
      <c r="AD584" s="9"/>
      <c r="AE584" s="9"/>
      <c r="AF584" s="9"/>
      <c r="AG584" s="9"/>
      <c r="AH584" s="9"/>
      <c r="AI584" s="9"/>
      <c r="AJ584" s="9"/>
    </row>
    <row r="585" spans="1:36">
      <c r="A585" s="7"/>
      <c r="B585" s="9"/>
      <c r="C585" s="7"/>
      <c r="D585" s="7"/>
      <c r="E585" s="9"/>
      <c r="F585" s="9"/>
      <c r="G585" s="9"/>
      <c r="H585" s="9"/>
      <c r="I585" s="9"/>
      <c r="J585" s="9"/>
      <c r="K585" s="9"/>
      <c r="L585" s="9"/>
      <c r="M585" s="9"/>
      <c r="N585" s="7"/>
      <c r="O585" s="9"/>
      <c r="P585" s="7"/>
      <c r="Q585" s="57"/>
      <c r="R585" s="9"/>
      <c r="S585" s="9"/>
      <c r="T585" s="9"/>
      <c r="U585" s="9"/>
      <c r="V585" s="9"/>
      <c r="W585" s="9"/>
      <c r="X585" s="9"/>
      <c r="Y585" s="63"/>
      <c r="Z585" s="63"/>
      <c r="AA585" s="9"/>
      <c r="AC585" s="9"/>
      <c r="AD585" s="9"/>
      <c r="AE585" s="9"/>
      <c r="AF585" s="9"/>
      <c r="AG585" s="9"/>
      <c r="AH585" s="9"/>
      <c r="AI585" s="9"/>
      <c r="AJ585" s="9"/>
    </row>
    <row r="586" spans="1:36">
      <c r="A586" s="7"/>
      <c r="B586" s="9"/>
      <c r="C586" s="7"/>
      <c r="D586" s="7"/>
      <c r="E586" s="9"/>
      <c r="F586" s="9"/>
      <c r="G586" s="9"/>
      <c r="H586" s="9"/>
      <c r="I586" s="9"/>
      <c r="J586" s="9"/>
      <c r="K586" s="9"/>
      <c r="L586" s="9"/>
      <c r="M586" s="9"/>
      <c r="N586" s="7"/>
      <c r="O586" s="9"/>
      <c r="P586" s="7"/>
      <c r="Q586" s="57"/>
      <c r="R586" s="9"/>
      <c r="S586" s="9"/>
      <c r="T586" s="9"/>
      <c r="U586" s="9"/>
      <c r="V586" s="9"/>
      <c r="W586" s="9"/>
      <c r="X586" s="9"/>
      <c r="Y586" s="63"/>
      <c r="Z586" s="63"/>
      <c r="AA586" s="9"/>
      <c r="AC586" s="9"/>
      <c r="AD586" s="9"/>
      <c r="AE586" s="9"/>
      <c r="AF586" s="9"/>
      <c r="AG586" s="9"/>
      <c r="AH586" s="9"/>
      <c r="AI586" s="9"/>
      <c r="AJ586" s="9"/>
    </row>
    <row r="587" spans="1:36">
      <c r="A587" s="7"/>
      <c r="B587" s="9"/>
      <c r="C587" s="7"/>
      <c r="D587" s="7"/>
      <c r="E587" s="9"/>
      <c r="F587" s="9"/>
      <c r="G587" s="9"/>
      <c r="H587" s="9"/>
      <c r="I587" s="9"/>
      <c r="J587" s="9"/>
      <c r="K587" s="9"/>
      <c r="L587" s="9"/>
      <c r="M587" s="9"/>
      <c r="N587" s="7"/>
      <c r="O587" s="9"/>
      <c r="P587" s="7"/>
      <c r="Q587" s="57"/>
      <c r="R587" s="9"/>
      <c r="S587" s="9"/>
      <c r="T587" s="9"/>
      <c r="U587" s="9"/>
      <c r="V587" s="9"/>
      <c r="W587" s="9"/>
      <c r="X587" s="9"/>
      <c r="Y587" s="63"/>
      <c r="Z587" s="63"/>
      <c r="AA587" s="9"/>
      <c r="AC587" s="9"/>
      <c r="AD587" s="9"/>
      <c r="AE587" s="9"/>
      <c r="AF587" s="9"/>
      <c r="AG587" s="9"/>
      <c r="AH587" s="9"/>
      <c r="AI587" s="9"/>
      <c r="AJ587" s="9"/>
    </row>
    <row r="588" spans="1:36">
      <c r="A588" s="7"/>
      <c r="B588" s="9"/>
      <c r="C588" s="7"/>
      <c r="D588" s="7"/>
      <c r="E588" s="9"/>
      <c r="F588" s="9"/>
      <c r="G588" s="9"/>
      <c r="H588" s="9"/>
      <c r="I588" s="9"/>
      <c r="J588" s="9"/>
      <c r="K588" s="9"/>
      <c r="L588" s="9"/>
      <c r="M588" s="9"/>
      <c r="N588" s="7"/>
      <c r="O588" s="9"/>
      <c r="P588" s="7"/>
      <c r="Q588" s="57"/>
      <c r="R588" s="9"/>
      <c r="S588" s="9"/>
      <c r="T588" s="9"/>
      <c r="U588" s="9"/>
      <c r="V588" s="9"/>
      <c r="W588" s="9"/>
      <c r="X588" s="9"/>
      <c r="Y588" s="63"/>
      <c r="Z588" s="63"/>
      <c r="AA588" s="9"/>
      <c r="AC588" s="9"/>
      <c r="AD588" s="9"/>
      <c r="AE588" s="9"/>
      <c r="AF588" s="9"/>
      <c r="AG588" s="9"/>
      <c r="AH588" s="9"/>
      <c r="AI588" s="9"/>
      <c r="AJ588" s="9"/>
    </row>
    <row r="589" spans="1:36">
      <c r="A589" s="7"/>
      <c r="B589" s="9"/>
      <c r="C589" s="7"/>
      <c r="D589" s="7"/>
      <c r="E589" s="9"/>
      <c r="F589" s="9"/>
      <c r="G589" s="9"/>
      <c r="H589" s="9"/>
      <c r="I589" s="9"/>
      <c r="J589" s="9"/>
      <c r="K589" s="9"/>
      <c r="L589" s="9"/>
      <c r="M589" s="9"/>
      <c r="N589" s="7"/>
      <c r="O589" s="9"/>
      <c r="P589" s="7"/>
      <c r="Q589" s="57"/>
      <c r="R589" s="9"/>
      <c r="S589" s="9"/>
      <c r="T589" s="9"/>
      <c r="U589" s="9"/>
      <c r="V589" s="9"/>
      <c r="W589" s="9"/>
      <c r="X589" s="9"/>
      <c r="Y589" s="63"/>
      <c r="Z589" s="63"/>
      <c r="AA589" s="9"/>
      <c r="AC589" s="9"/>
      <c r="AD589" s="9"/>
      <c r="AE589" s="9"/>
      <c r="AF589" s="9"/>
      <c r="AG589" s="9"/>
      <c r="AH589" s="9"/>
      <c r="AI589" s="9"/>
      <c r="AJ589" s="9"/>
    </row>
    <row r="590" spans="1:36">
      <c r="A590" s="7"/>
      <c r="B590" s="9"/>
      <c r="C590" s="7"/>
      <c r="D590" s="7"/>
      <c r="E590" s="9"/>
      <c r="F590" s="9"/>
      <c r="G590" s="9"/>
      <c r="H590" s="9"/>
      <c r="I590" s="9"/>
      <c r="J590" s="9"/>
      <c r="K590" s="9"/>
      <c r="L590" s="9"/>
      <c r="M590" s="9"/>
      <c r="N590" s="7"/>
      <c r="O590" s="9"/>
      <c r="P590" s="7"/>
      <c r="Q590" s="57"/>
      <c r="R590" s="9"/>
      <c r="S590" s="9"/>
      <c r="T590" s="9"/>
      <c r="U590" s="9"/>
      <c r="V590" s="9"/>
      <c r="W590" s="9"/>
      <c r="X590" s="9"/>
      <c r="Y590" s="63"/>
      <c r="Z590" s="63"/>
      <c r="AA590" s="9"/>
      <c r="AC590" s="9"/>
      <c r="AD590" s="9"/>
      <c r="AE590" s="9"/>
      <c r="AF590" s="9"/>
      <c r="AG590" s="9"/>
      <c r="AH590" s="9"/>
      <c r="AI590" s="9"/>
      <c r="AJ590" s="9"/>
    </row>
    <row r="591" spans="1:36">
      <c r="A591" s="7"/>
      <c r="B591" s="9"/>
      <c r="C591" s="7"/>
      <c r="D591" s="7"/>
      <c r="E591" s="9"/>
      <c r="F591" s="9"/>
      <c r="G591" s="9"/>
      <c r="H591" s="9"/>
      <c r="I591" s="9"/>
      <c r="J591" s="9"/>
      <c r="K591" s="9"/>
      <c r="L591" s="9"/>
      <c r="M591" s="9"/>
      <c r="N591" s="7"/>
      <c r="O591" s="9"/>
      <c r="P591" s="7"/>
      <c r="Q591" s="57"/>
      <c r="R591" s="9"/>
      <c r="S591" s="9"/>
      <c r="T591" s="9"/>
      <c r="U591" s="9"/>
      <c r="V591" s="9"/>
      <c r="W591" s="9"/>
      <c r="X591" s="9"/>
      <c r="Y591" s="63"/>
      <c r="Z591" s="63"/>
      <c r="AA591" s="9"/>
      <c r="AC591" s="9"/>
      <c r="AD591" s="9"/>
      <c r="AE591" s="9"/>
      <c r="AF591" s="9"/>
      <c r="AG591" s="9"/>
      <c r="AH591" s="9"/>
      <c r="AI591" s="9"/>
      <c r="AJ591" s="9"/>
    </row>
    <row r="592" spans="1:36">
      <c r="A592" s="7"/>
      <c r="B592" s="9"/>
      <c r="C592" s="7"/>
      <c r="D592" s="7"/>
      <c r="E592" s="9"/>
      <c r="F592" s="9"/>
      <c r="G592" s="9"/>
      <c r="H592" s="9"/>
      <c r="I592" s="9"/>
      <c r="J592" s="9"/>
      <c r="K592" s="9"/>
      <c r="L592" s="9"/>
      <c r="M592" s="9"/>
      <c r="N592" s="7"/>
      <c r="O592" s="9"/>
      <c r="P592" s="7"/>
      <c r="Q592" s="57"/>
      <c r="R592" s="9"/>
      <c r="S592" s="9"/>
      <c r="T592" s="9"/>
      <c r="U592" s="9"/>
      <c r="V592" s="9"/>
      <c r="W592" s="9"/>
      <c r="X592" s="9"/>
      <c r="Y592" s="63"/>
      <c r="Z592" s="63"/>
      <c r="AA592" s="9"/>
      <c r="AC592" s="9"/>
      <c r="AD592" s="9"/>
      <c r="AE592" s="9"/>
      <c r="AF592" s="9"/>
      <c r="AG592" s="9"/>
      <c r="AH592" s="9"/>
      <c r="AI592" s="9"/>
      <c r="AJ592" s="9"/>
    </row>
    <row r="593" spans="1:36">
      <c r="A593" s="7"/>
      <c r="B593" s="9"/>
      <c r="C593" s="7"/>
      <c r="D593" s="7"/>
      <c r="E593" s="9"/>
      <c r="F593" s="9"/>
      <c r="G593" s="9"/>
      <c r="H593" s="9"/>
      <c r="I593" s="9"/>
      <c r="J593" s="9"/>
      <c r="K593" s="9"/>
      <c r="L593" s="9"/>
      <c r="M593" s="9"/>
      <c r="N593" s="7"/>
      <c r="O593" s="9"/>
      <c r="P593" s="7"/>
      <c r="Q593" s="57"/>
      <c r="R593" s="9"/>
      <c r="S593" s="9"/>
      <c r="T593" s="9"/>
      <c r="U593" s="9"/>
      <c r="V593" s="9"/>
      <c r="W593" s="9"/>
      <c r="X593" s="9"/>
      <c r="Y593" s="63"/>
      <c r="Z593" s="63"/>
      <c r="AA593" s="9"/>
      <c r="AC593" s="9"/>
      <c r="AD593" s="9"/>
      <c r="AE593" s="9"/>
      <c r="AF593" s="9"/>
      <c r="AG593" s="9"/>
      <c r="AH593" s="9"/>
      <c r="AI593" s="9"/>
      <c r="AJ593" s="9"/>
    </row>
    <row r="594" spans="1:36">
      <c r="A594" s="7"/>
      <c r="B594" s="9"/>
      <c r="C594" s="7"/>
      <c r="D594" s="7"/>
      <c r="E594" s="9"/>
      <c r="F594" s="9"/>
      <c r="G594" s="9"/>
      <c r="H594" s="9"/>
      <c r="I594" s="9"/>
      <c r="J594" s="9"/>
      <c r="K594" s="9"/>
      <c r="L594" s="9"/>
      <c r="M594" s="9"/>
      <c r="N594" s="7"/>
      <c r="O594" s="9"/>
      <c r="P594" s="7"/>
      <c r="Q594" s="57"/>
      <c r="R594" s="9"/>
      <c r="S594" s="9"/>
      <c r="T594" s="9"/>
      <c r="U594" s="9"/>
      <c r="V594" s="9"/>
      <c r="W594" s="9"/>
      <c r="X594" s="9"/>
      <c r="Y594" s="63"/>
      <c r="Z594" s="63"/>
      <c r="AA594" s="9"/>
      <c r="AC594" s="9"/>
      <c r="AD594" s="9"/>
      <c r="AE594" s="9"/>
      <c r="AF594" s="9"/>
      <c r="AG594" s="9"/>
      <c r="AH594" s="9"/>
      <c r="AI594" s="9"/>
      <c r="AJ594" s="9"/>
    </row>
    <row r="595" spans="1:36">
      <c r="A595" s="7"/>
      <c r="B595" s="9"/>
      <c r="C595" s="7"/>
      <c r="D595" s="7"/>
      <c r="E595" s="9"/>
      <c r="F595" s="9"/>
      <c r="G595" s="9"/>
      <c r="H595" s="9"/>
      <c r="I595" s="9"/>
      <c r="J595" s="9"/>
      <c r="K595" s="9"/>
      <c r="L595" s="9"/>
      <c r="M595" s="9"/>
      <c r="N595" s="7"/>
      <c r="O595" s="9"/>
      <c r="P595" s="7"/>
      <c r="Q595" s="57"/>
      <c r="R595" s="9"/>
      <c r="S595" s="9"/>
      <c r="T595" s="9"/>
      <c r="U595" s="9"/>
      <c r="V595" s="9"/>
      <c r="W595" s="9"/>
      <c r="X595" s="9"/>
      <c r="Y595" s="63"/>
      <c r="Z595" s="63"/>
      <c r="AA595" s="9"/>
      <c r="AC595" s="9"/>
      <c r="AD595" s="9"/>
      <c r="AE595" s="9"/>
      <c r="AF595" s="9"/>
      <c r="AG595" s="9"/>
      <c r="AH595" s="9"/>
      <c r="AI595" s="9"/>
      <c r="AJ595" s="9"/>
    </row>
    <row r="596" spans="1:36">
      <c r="A596" s="7"/>
      <c r="B596" s="9"/>
      <c r="C596" s="7"/>
      <c r="D596" s="7"/>
      <c r="E596" s="9"/>
      <c r="F596" s="9"/>
      <c r="G596" s="9"/>
      <c r="H596" s="9"/>
      <c r="I596" s="9"/>
      <c r="J596" s="9"/>
      <c r="K596" s="9"/>
      <c r="L596" s="9"/>
      <c r="M596" s="9"/>
      <c r="N596" s="7"/>
      <c r="O596" s="9"/>
      <c r="P596" s="7"/>
      <c r="Q596" s="57"/>
      <c r="R596" s="9"/>
      <c r="S596" s="9"/>
      <c r="T596" s="9"/>
      <c r="U596" s="9"/>
      <c r="V596" s="9"/>
      <c r="W596" s="9"/>
      <c r="X596" s="9"/>
      <c r="Y596" s="63"/>
      <c r="Z596" s="63"/>
      <c r="AA596" s="9"/>
      <c r="AC596" s="9"/>
      <c r="AD596" s="9"/>
      <c r="AE596" s="9"/>
      <c r="AF596" s="9"/>
      <c r="AG596" s="9"/>
      <c r="AH596" s="9"/>
      <c r="AI596" s="9"/>
      <c r="AJ596" s="9"/>
    </row>
    <row r="597" spans="1:36">
      <c r="A597" s="7"/>
      <c r="B597" s="9"/>
      <c r="C597" s="7"/>
      <c r="D597" s="7"/>
      <c r="E597" s="9"/>
      <c r="F597" s="9"/>
      <c r="G597" s="9"/>
      <c r="H597" s="9"/>
      <c r="I597" s="9"/>
      <c r="J597" s="9"/>
      <c r="K597" s="9"/>
      <c r="L597" s="9"/>
      <c r="M597" s="9"/>
      <c r="N597" s="7"/>
      <c r="O597" s="9"/>
      <c r="P597" s="7"/>
      <c r="Q597" s="57"/>
      <c r="R597" s="9"/>
      <c r="S597" s="9"/>
      <c r="T597" s="9"/>
      <c r="U597" s="9"/>
      <c r="V597" s="9"/>
      <c r="W597" s="9"/>
      <c r="X597" s="9"/>
      <c r="Y597" s="63"/>
      <c r="Z597" s="63"/>
      <c r="AA597" s="9"/>
      <c r="AC597" s="9"/>
      <c r="AD597" s="9"/>
      <c r="AE597" s="9"/>
      <c r="AF597" s="9"/>
      <c r="AG597" s="9"/>
      <c r="AH597" s="9"/>
      <c r="AI597" s="9"/>
      <c r="AJ597" s="9"/>
    </row>
    <row r="598" spans="1:36">
      <c r="A598" s="7"/>
      <c r="B598" s="9"/>
      <c r="C598" s="7"/>
      <c r="D598" s="7"/>
      <c r="E598" s="9"/>
      <c r="F598" s="9"/>
      <c r="G598" s="9"/>
      <c r="H598" s="9"/>
      <c r="I598" s="9"/>
      <c r="J598" s="9"/>
      <c r="K598" s="9"/>
      <c r="L598" s="9"/>
      <c r="M598" s="9"/>
      <c r="N598" s="7"/>
      <c r="O598" s="9"/>
      <c r="P598" s="7"/>
      <c r="Q598" s="57"/>
      <c r="R598" s="9"/>
      <c r="S598" s="9"/>
      <c r="T598" s="9"/>
      <c r="U598" s="9"/>
      <c r="V598" s="9"/>
      <c r="W598" s="9"/>
      <c r="X598" s="9"/>
      <c r="Y598" s="63"/>
      <c r="Z598" s="63"/>
      <c r="AA598" s="9"/>
      <c r="AC598" s="9"/>
      <c r="AD598" s="9"/>
      <c r="AE598" s="9"/>
      <c r="AF598" s="9"/>
      <c r="AG598" s="9"/>
      <c r="AH598" s="9"/>
      <c r="AI598" s="9"/>
      <c r="AJ598" s="9"/>
    </row>
    <row r="599" spans="1:36">
      <c r="A599" s="7"/>
      <c r="B599" s="9"/>
      <c r="C599" s="7"/>
      <c r="D599" s="7"/>
      <c r="E599" s="9"/>
      <c r="F599" s="9"/>
      <c r="G599" s="9"/>
      <c r="H599" s="9"/>
      <c r="I599" s="9"/>
      <c r="J599" s="9"/>
      <c r="K599" s="9"/>
      <c r="L599" s="9"/>
      <c r="M599" s="9"/>
      <c r="N599" s="7"/>
      <c r="O599" s="9"/>
      <c r="P599" s="7"/>
      <c r="Q599" s="57"/>
      <c r="R599" s="9"/>
      <c r="S599" s="9"/>
      <c r="T599" s="9"/>
      <c r="U599" s="9"/>
      <c r="V599" s="9"/>
      <c r="W599" s="9"/>
      <c r="X599" s="9"/>
      <c r="Y599" s="63"/>
      <c r="Z599" s="63"/>
      <c r="AA599" s="9"/>
      <c r="AC599" s="9"/>
      <c r="AD599" s="9"/>
      <c r="AE599" s="9"/>
      <c r="AF599" s="9"/>
      <c r="AG599" s="9"/>
      <c r="AH599" s="9"/>
      <c r="AI599" s="9"/>
      <c r="AJ599" s="9"/>
    </row>
    <row r="600" spans="1:36">
      <c r="A600" s="7"/>
      <c r="B600" s="9"/>
      <c r="C600" s="7"/>
      <c r="D600" s="7"/>
      <c r="E600" s="9"/>
      <c r="F600" s="9"/>
      <c r="G600" s="9"/>
      <c r="H600" s="9"/>
      <c r="I600" s="9"/>
      <c r="J600" s="9"/>
      <c r="K600" s="9"/>
      <c r="L600" s="9"/>
      <c r="M600" s="9"/>
      <c r="N600" s="7"/>
      <c r="O600" s="9"/>
      <c r="P600" s="7"/>
      <c r="Q600" s="57"/>
      <c r="R600" s="9"/>
      <c r="S600" s="9"/>
      <c r="T600" s="9"/>
      <c r="U600" s="9"/>
      <c r="V600" s="9"/>
      <c r="W600" s="9"/>
      <c r="X600" s="9"/>
      <c r="Y600" s="63"/>
      <c r="Z600" s="63"/>
      <c r="AA600" s="9"/>
      <c r="AC600" s="9"/>
      <c r="AD600" s="9"/>
      <c r="AE600" s="9"/>
      <c r="AF600" s="9"/>
      <c r="AG600" s="9"/>
      <c r="AH600" s="9"/>
      <c r="AI600" s="9"/>
      <c r="AJ600" s="9"/>
    </row>
    <row r="601" spans="1:36">
      <c r="A601" s="7"/>
      <c r="B601" s="9"/>
      <c r="C601" s="7"/>
      <c r="D601" s="7"/>
      <c r="E601" s="9"/>
      <c r="F601" s="9"/>
      <c r="G601" s="9"/>
      <c r="H601" s="9"/>
      <c r="I601" s="9"/>
      <c r="J601" s="9"/>
      <c r="K601" s="9"/>
      <c r="L601" s="9"/>
      <c r="M601" s="9"/>
      <c r="N601" s="7"/>
      <c r="O601" s="9"/>
      <c r="P601" s="7"/>
      <c r="Q601" s="57"/>
      <c r="R601" s="9"/>
      <c r="S601" s="9"/>
      <c r="T601" s="9"/>
      <c r="U601" s="9"/>
      <c r="V601" s="9"/>
      <c r="W601" s="9"/>
      <c r="X601" s="9"/>
      <c r="Y601" s="63"/>
      <c r="Z601" s="63"/>
      <c r="AA601" s="9"/>
      <c r="AC601" s="9"/>
      <c r="AD601" s="9"/>
      <c r="AE601" s="9"/>
      <c r="AF601" s="9"/>
      <c r="AG601" s="9"/>
      <c r="AH601" s="9"/>
      <c r="AI601" s="9"/>
      <c r="AJ601" s="9"/>
    </row>
    <row r="602" spans="1:36">
      <c r="A602" s="7"/>
      <c r="B602" s="9"/>
      <c r="C602" s="7"/>
      <c r="D602" s="7"/>
      <c r="E602" s="9"/>
      <c r="F602" s="9"/>
      <c r="G602" s="9"/>
      <c r="H602" s="9"/>
      <c r="I602" s="9"/>
      <c r="J602" s="9"/>
      <c r="K602" s="9"/>
      <c r="L602" s="9"/>
      <c r="M602" s="9"/>
      <c r="N602" s="7"/>
      <c r="O602" s="9"/>
      <c r="P602" s="7"/>
      <c r="Q602" s="57"/>
      <c r="R602" s="9"/>
      <c r="S602" s="9"/>
      <c r="T602" s="9"/>
      <c r="U602" s="9"/>
      <c r="V602" s="9"/>
      <c r="W602" s="9"/>
      <c r="X602" s="9"/>
      <c r="Y602" s="63"/>
      <c r="Z602" s="63"/>
      <c r="AA602" s="9"/>
      <c r="AC602" s="9"/>
      <c r="AD602" s="9"/>
      <c r="AE602" s="9"/>
      <c r="AF602" s="9"/>
      <c r="AG602" s="9"/>
      <c r="AH602" s="9"/>
      <c r="AI602" s="9"/>
      <c r="AJ602" s="9"/>
    </row>
    <row r="603" spans="1:36">
      <c r="A603" s="7"/>
      <c r="B603" s="9"/>
      <c r="C603" s="7"/>
      <c r="D603" s="7"/>
      <c r="E603" s="9"/>
      <c r="F603" s="9"/>
      <c r="G603" s="9"/>
      <c r="H603" s="9"/>
      <c r="I603" s="9"/>
      <c r="J603" s="9"/>
      <c r="K603" s="9"/>
      <c r="L603" s="9"/>
      <c r="M603" s="9"/>
      <c r="N603" s="7"/>
      <c r="O603" s="9"/>
      <c r="P603" s="7"/>
      <c r="Q603" s="57"/>
      <c r="R603" s="9"/>
      <c r="S603" s="9"/>
      <c r="T603" s="9"/>
      <c r="U603" s="9"/>
      <c r="V603" s="9"/>
      <c r="W603" s="9"/>
      <c r="X603" s="9"/>
      <c r="Y603" s="63"/>
      <c r="Z603" s="63"/>
      <c r="AA603" s="9"/>
      <c r="AC603" s="9"/>
      <c r="AD603" s="9"/>
      <c r="AE603" s="9"/>
      <c r="AF603" s="9"/>
      <c r="AG603" s="9"/>
      <c r="AH603" s="9"/>
      <c r="AI603" s="9"/>
      <c r="AJ603" s="9"/>
    </row>
    <row r="604" spans="1:36">
      <c r="A604" s="7"/>
      <c r="B604" s="9"/>
      <c r="C604" s="7"/>
      <c r="D604" s="7"/>
      <c r="E604" s="9"/>
      <c r="F604" s="9"/>
      <c r="G604" s="9"/>
      <c r="H604" s="9"/>
      <c r="I604" s="9"/>
      <c r="J604" s="9"/>
      <c r="K604" s="9"/>
      <c r="L604" s="9"/>
      <c r="M604" s="9"/>
      <c r="N604" s="7"/>
      <c r="O604" s="9"/>
      <c r="P604" s="7"/>
      <c r="Q604" s="57"/>
      <c r="R604" s="9"/>
      <c r="S604" s="9"/>
      <c r="T604" s="9"/>
      <c r="U604" s="9"/>
      <c r="V604" s="9"/>
      <c r="W604" s="9"/>
      <c r="X604" s="9"/>
      <c r="Y604" s="63"/>
      <c r="Z604" s="63"/>
      <c r="AA604" s="9"/>
      <c r="AC604" s="9"/>
      <c r="AD604" s="9"/>
      <c r="AE604" s="9"/>
      <c r="AF604" s="9"/>
      <c r="AG604" s="9"/>
      <c r="AH604" s="9"/>
      <c r="AI604" s="9"/>
      <c r="AJ604" s="9"/>
    </row>
    <row r="605" spans="1:36">
      <c r="A605" s="7"/>
      <c r="B605" s="9"/>
      <c r="C605" s="7"/>
      <c r="D605" s="7"/>
      <c r="E605" s="9"/>
      <c r="F605" s="9"/>
      <c r="G605" s="9"/>
      <c r="H605" s="9"/>
      <c r="I605" s="9"/>
      <c r="J605" s="9"/>
      <c r="K605" s="9"/>
      <c r="L605" s="9"/>
      <c r="M605" s="9"/>
      <c r="N605" s="7"/>
      <c r="O605" s="9"/>
      <c r="P605" s="7"/>
      <c r="Q605" s="57"/>
      <c r="R605" s="9"/>
      <c r="S605" s="9"/>
      <c r="T605" s="9"/>
      <c r="U605" s="9"/>
      <c r="V605" s="9"/>
      <c r="W605" s="9"/>
      <c r="X605" s="9"/>
      <c r="Y605" s="63"/>
      <c r="Z605" s="63"/>
      <c r="AA605" s="9"/>
      <c r="AC605" s="9"/>
      <c r="AD605" s="9"/>
      <c r="AE605" s="9"/>
      <c r="AF605" s="9"/>
      <c r="AG605" s="9"/>
      <c r="AH605" s="9"/>
      <c r="AI605" s="9"/>
      <c r="AJ605" s="9"/>
    </row>
    <row r="606" spans="1:36">
      <c r="A606" s="7"/>
      <c r="B606" s="9"/>
      <c r="C606" s="7"/>
      <c r="D606" s="7"/>
      <c r="E606" s="9"/>
      <c r="F606" s="9"/>
      <c r="G606" s="9"/>
      <c r="H606" s="9"/>
      <c r="I606" s="9"/>
      <c r="J606" s="9"/>
      <c r="K606" s="9"/>
      <c r="L606" s="9"/>
      <c r="M606" s="9"/>
      <c r="N606" s="7"/>
      <c r="O606" s="9"/>
      <c r="P606" s="7"/>
      <c r="Q606" s="57"/>
      <c r="R606" s="9"/>
      <c r="S606" s="9"/>
      <c r="T606" s="9"/>
      <c r="U606" s="9"/>
      <c r="V606" s="9"/>
      <c r="W606" s="9"/>
      <c r="X606" s="9"/>
      <c r="Y606" s="63"/>
      <c r="Z606" s="63"/>
      <c r="AA606" s="9"/>
      <c r="AC606" s="9"/>
      <c r="AD606" s="9"/>
      <c r="AE606" s="9"/>
      <c r="AF606" s="9"/>
      <c r="AG606" s="9"/>
      <c r="AH606" s="9"/>
      <c r="AI606" s="9"/>
      <c r="AJ606" s="9"/>
    </row>
    <row r="607" spans="1:36">
      <c r="A607" s="7"/>
      <c r="B607" s="9"/>
      <c r="C607" s="7"/>
      <c r="D607" s="7"/>
      <c r="E607" s="9"/>
      <c r="F607" s="9"/>
      <c r="G607" s="9"/>
      <c r="H607" s="9"/>
      <c r="I607" s="9"/>
      <c r="J607" s="9"/>
      <c r="K607" s="9"/>
      <c r="L607" s="9"/>
      <c r="M607" s="9"/>
      <c r="N607" s="7"/>
      <c r="O607" s="9"/>
      <c r="P607" s="7"/>
      <c r="Q607" s="57"/>
      <c r="R607" s="9"/>
      <c r="S607" s="9"/>
      <c r="T607" s="9"/>
      <c r="U607" s="9"/>
      <c r="V607" s="9"/>
      <c r="W607" s="9"/>
      <c r="X607" s="9"/>
      <c r="Y607" s="63"/>
      <c r="Z607" s="63"/>
      <c r="AA607" s="9"/>
      <c r="AC607" s="9"/>
      <c r="AD607" s="9"/>
      <c r="AE607" s="9"/>
      <c r="AF607" s="9"/>
      <c r="AG607" s="9"/>
      <c r="AH607" s="9"/>
      <c r="AI607" s="9"/>
      <c r="AJ607" s="9"/>
    </row>
    <row r="608" spans="1:36">
      <c r="A608" s="7"/>
      <c r="B608" s="9"/>
      <c r="C608" s="7"/>
      <c r="D608" s="7"/>
      <c r="E608" s="9"/>
      <c r="F608" s="9"/>
      <c r="G608" s="9"/>
      <c r="H608" s="9"/>
      <c r="I608" s="9"/>
      <c r="J608" s="9"/>
      <c r="K608" s="9"/>
      <c r="L608" s="9"/>
      <c r="M608" s="9"/>
      <c r="N608" s="7"/>
      <c r="O608" s="9"/>
      <c r="P608" s="7"/>
      <c r="Q608" s="57"/>
      <c r="R608" s="9"/>
      <c r="S608" s="9"/>
      <c r="T608" s="9"/>
      <c r="U608" s="9"/>
      <c r="V608" s="9"/>
      <c r="W608" s="9"/>
      <c r="X608" s="9"/>
      <c r="Y608" s="63"/>
      <c r="Z608" s="63"/>
      <c r="AA608" s="9"/>
      <c r="AC608" s="9"/>
      <c r="AD608" s="9"/>
      <c r="AE608" s="9"/>
      <c r="AF608" s="9"/>
      <c r="AG608" s="9"/>
      <c r="AH608" s="9"/>
      <c r="AI608" s="9"/>
      <c r="AJ608" s="9"/>
    </row>
    <row r="609" spans="1:36">
      <c r="A609" s="7"/>
      <c r="B609" s="9"/>
      <c r="C609" s="7"/>
      <c r="D609" s="7"/>
      <c r="E609" s="9"/>
      <c r="F609" s="9"/>
      <c r="G609" s="9"/>
      <c r="H609" s="9"/>
      <c r="I609" s="9"/>
      <c r="J609" s="9"/>
      <c r="K609" s="9"/>
      <c r="L609" s="9"/>
      <c r="M609" s="9"/>
      <c r="N609" s="7"/>
      <c r="O609" s="9"/>
      <c r="P609" s="7"/>
      <c r="Q609" s="57"/>
      <c r="R609" s="9"/>
      <c r="S609" s="9"/>
      <c r="T609" s="9"/>
      <c r="U609" s="9"/>
      <c r="V609" s="9"/>
      <c r="W609" s="9"/>
      <c r="X609" s="9"/>
      <c r="Y609" s="63"/>
      <c r="Z609" s="63"/>
      <c r="AA609" s="9"/>
      <c r="AC609" s="9"/>
      <c r="AD609" s="9"/>
      <c r="AE609" s="9"/>
      <c r="AF609" s="9"/>
      <c r="AG609" s="9"/>
      <c r="AH609" s="9"/>
      <c r="AI609" s="9"/>
      <c r="AJ609" s="9"/>
    </row>
    <row r="610" spans="1:36">
      <c r="A610" s="7"/>
      <c r="B610" s="9"/>
      <c r="C610" s="7"/>
      <c r="D610" s="7"/>
      <c r="E610" s="9"/>
      <c r="F610" s="9"/>
      <c r="G610" s="9"/>
      <c r="H610" s="9"/>
      <c r="I610" s="9"/>
      <c r="J610" s="9"/>
      <c r="K610" s="9"/>
      <c r="L610" s="9"/>
      <c r="M610" s="9"/>
      <c r="N610" s="7"/>
      <c r="O610" s="9"/>
      <c r="P610" s="7"/>
      <c r="Q610" s="57"/>
      <c r="R610" s="9"/>
      <c r="S610" s="9"/>
      <c r="T610" s="9"/>
      <c r="U610" s="9"/>
      <c r="V610" s="9"/>
      <c r="W610" s="9"/>
      <c r="X610" s="9"/>
      <c r="Y610" s="63"/>
      <c r="Z610" s="63"/>
      <c r="AA610" s="9"/>
      <c r="AC610" s="9"/>
      <c r="AD610" s="9"/>
      <c r="AE610" s="9"/>
      <c r="AF610" s="9"/>
      <c r="AG610" s="9"/>
      <c r="AH610" s="9"/>
      <c r="AI610" s="9"/>
      <c r="AJ610" s="9"/>
    </row>
    <row r="611" spans="1:36">
      <c r="A611" s="7"/>
      <c r="B611" s="9"/>
      <c r="C611" s="7"/>
      <c r="D611" s="7"/>
      <c r="E611" s="9"/>
      <c r="F611" s="9"/>
      <c r="G611" s="9"/>
      <c r="H611" s="9"/>
      <c r="I611" s="9"/>
      <c r="J611" s="9"/>
      <c r="K611" s="9"/>
      <c r="L611" s="9"/>
      <c r="M611" s="9"/>
      <c r="N611" s="7"/>
      <c r="O611" s="9"/>
      <c r="P611" s="7"/>
      <c r="Q611" s="57"/>
      <c r="R611" s="9"/>
      <c r="S611" s="9"/>
      <c r="T611" s="9"/>
      <c r="U611" s="9"/>
      <c r="V611" s="9"/>
      <c r="W611" s="9"/>
      <c r="X611" s="9"/>
      <c r="Y611" s="63"/>
      <c r="Z611" s="63"/>
      <c r="AA611" s="9"/>
      <c r="AC611" s="9"/>
      <c r="AD611" s="9"/>
      <c r="AE611" s="9"/>
      <c r="AF611" s="9"/>
      <c r="AG611" s="9"/>
      <c r="AH611" s="9"/>
      <c r="AI611" s="9"/>
      <c r="AJ611" s="9"/>
    </row>
    <row r="612" spans="1:36">
      <c r="A612" s="7"/>
      <c r="B612" s="9"/>
      <c r="C612" s="7"/>
      <c r="D612" s="7"/>
      <c r="E612" s="9"/>
      <c r="F612" s="9"/>
      <c r="G612" s="9"/>
      <c r="H612" s="9"/>
      <c r="I612" s="9"/>
      <c r="J612" s="9"/>
      <c r="K612" s="9"/>
      <c r="L612" s="9"/>
      <c r="M612" s="9"/>
      <c r="N612" s="7"/>
      <c r="O612" s="9"/>
      <c r="P612" s="7"/>
      <c r="Q612" s="57"/>
      <c r="R612" s="9"/>
      <c r="S612" s="9"/>
      <c r="T612" s="9"/>
      <c r="U612" s="9"/>
      <c r="V612" s="9"/>
      <c r="W612" s="9"/>
      <c r="X612" s="9"/>
      <c r="Y612" s="63"/>
      <c r="Z612" s="63"/>
      <c r="AA612" s="9"/>
      <c r="AC612" s="9"/>
      <c r="AD612" s="9"/>
      <c r="AE612" s="9"/>
      <c r="AF612" s="9"/>
      <c r="AG612" s="9"/>
      <c r="AH612" s="9"/>
      <c r="AI612" s="9"/>
      <c r="AJ612" s="9"/>
    </row>
    <row r="613" spans="1:36">
      <c r="A613" s="7"/>
      <c r="B613" s="9"/>
      <c r="C613" s="7"/>
      <c r="D613" s="7"/>
      <c r="E613" s="9"/>
      <c r="F613" s="9"/>
      <c r="G613" s="9"/>
      <c r="H613" s="9"/>
      <c r="I613" s="9"/>
      <c r="J613" s="9"/>
      <c r="K613" s="9"/>
      <c r="L613" s="9"/>
      <c r="M613" s="9"/>
      <c r="N613" s="7"/>
      <c r="O613" s="9"/>
      <c r="P613" s="7"/>
      <c r="Q613" s="57"/>
      <c r="R613" s="9"/>
      <c r="S613" s="9"/>
      <c r="T613" s="9"/>
      <c r="U613" s="9"/>
      <c r="V613" s="9"/>
      <c r="W613" s="9"/>
      <c r="X613" s="9"/>
      <c r="Y613" s="63"/>
      <c r="Z613" s="63"/>
      <c r="AA613" s="9"/>
      <c r="AC613" s="9"/>
      <c r="AD613" s="9"/>
      <c r="AE613" s="9"/>
      <c r="AF613" s="9"/>
      <c r="AG613" s="9"/>
      <c r="AH613" s="9"/>
      <c r="AI613" s="9"/>
      <c r="AJ613" s="9"/>
    </row>
    <row r="614" spans="1:36">
      <c r="A614" s="7"/>
      <c r="B614" s="9"/>
      <c r="C614" s="7"/>
      <c r="D614" s="7"/>
      <c r="E614" s="9"/>
      <c r="F614" s="9"/>
      <c r="G614" s="9"/>
      <c r="H614" s="9"/>
      <c r="I614" s="9"/>
      <c r="J614" s="9"/>
      <c r="K614" s="9"/>
      <c r="L614" s="9"/>
      <c r="M614" s="9"/>
      <c r="N614" s="7"/>
      <c r="O614" s="9"/>
      <c r="P614" s="7"/>
      <c r="Q614" s="57"/>
      <c r="R614" s="9"/>
      <c r="S614" s="9"/>
      <c r="T614" s="9"/>
      <c r="U614" s="9"/>
      <c r="V614" s="9"/>
      <c r="W614" s="9"/>
      <c r="X614" s="9"/>
      <c r="Y614" s="63"/>
      <c r="Z614" s="63"/>
      <c r="AA614" s="9"/>
      <c r="AC614" s="9"/>
      <c r="AD614" s="9"/>
      <c r="AE614" s="9"/>
      <c r="AF614" s="9"/>
      <c r="AG614" s="9"/>
      <c r="AH614" s="9"/>
      <c r="AI614" s="9"/>
      <c r="AJ614" s="9"/>
    </row>
    <row r="615" spans="1:36">
      <c r="A615" s="7"/>
      <c r="B615" s="9"/>
      <c r="C615" s="7"/>
      <c r="D615" s="7"/>
      <c r="E615" s="9"/>
      <c r="F615" s="9"/>
      <c r="G615" s="9"/>
      <c r="H615" s="9"/>
      <c r="I615" s="9"/>
      <c r="J615" s="9"/>
      <c r="K615" s="9"/>
      <c r="L615" s="9"/>
      <c r="M615" s="9"/>
      <c r="N615" s="7"/>
      <c r="O615" s="9"/>
      <c r="P615" s="7"/>
      <c r="Q615" s="57"/>
      <c r="R615" s="9"/>
      <c r="S615" s="9"/>
      <c r="T615" s="9"/>
      <c r="U615" s="9"/>
      <c r="V615" s="9"/>
      <c r="W615" s="9"/>
      <c r="X615" s="9"/>
      <c r="Y615" s="63"/>
      <c r="Z615" s="63"/>
      <c r="AA615" s="9"/>
      <c r="AC615" s="9"/>
      <c r="AD615" s="9"/>
      <c r="AE615" s="9"/>
      <c r="AF615" s="9"/>
      <c r="AG615" s="9"/>
      <c r="AH615" s="9"/>
      <c r="AI615" s="9"/>
      <c r="AJ615" s="9"/>
    </row>
    <row r="616" spans="1:36">
      <c r="A616" s="7"/>
      <c r="B616" s="9"/>
      <c r="C616" s="7"/>
      <c r="D616" s="7"/>
      <c r="E616" s="9"/>
      <c r="F616" s="9"/>
      <c r="G616" s="9"/>
      <c r="H616" s="9"/>
      <c r="I616" s="9"/>
      <c r="J616" s="9"/>
      <c r="K616" s="9"/>
      <c r="L616" s="9"/>
      <c r="M616" s="9"/>
      <c r="N616" s="7"/>
      <c r="O616" s="9"/>
      <c r="P616" s="7"/>
      <c r="Q616" s="57"/>
      <c r="R616" s="9"/>
      <c r="S616" s="9"/>
      <c r="T616" s="9"/>
      <c r="U616" s="9"/>
      <c r="V616" s="9"/>
      <c r="W616" s="9"/>
      <c r="X616" s="9"/>
      <c r="Y616" s="63"/>
      <c r="Z616" s="63"/>
      <c r="AA616" s="9"/>
      <c r="AC616" s="9"/>
      <c r="AD616" s="9"/>
      <c r="AE616" s="9"/>
      <c r="AF616" s="9"/>
      <c r="AG616" s="9"/>
      <c r="AH616" s="9"/>
      <c r="AI616" s="9"/>
      <c r="AJ616" s="9"/>
    </row>
    <row r="617" spans="1:36">
      <c r="A617" s="7"/>
      <c r="B617" s="9"/>
      <c r="C617" s="7"/>
      <c r="D617" s="7"/>
      <c r="E617" s="9"/>
      <c r="F617" s="9"/>
      <c r="G617" s="9"/>
      <c r="H617" s="9"/>
      <c r="I617" s="9"/>
      <c r="J617" s="9"/>
      <c r="K617" s="9"/>
      <c r="L617" s="9"/>
      <c r="M617" s="9"/>
      <c r="N617" s="7"/>
      <c r="O617" s="9"/>
      <c r="P617" s="7"/>
      <c r="Q617" s="57"/>
      <c r="R617" s="9"/>
      <c r="S617" s="9"/>
      <c r="T617" s="9"/>
      <c r="U617" s="9"/>
      <c r="V617" s="9"/>
      <c r="W617" s="9"/>
      <c r="X617" s="9"/>
      <c r="Y617" s="63"/>
      <c r="Z617" s="63"/>
      <c r="AA617" s="9"/>
      <c r="AC617" s="9"/>
      <c r="AD617" s="9"/>
      <c r="AE617" s="9"/>
      <c r="AF617" s="9"/>
      <c r="AG617" s="9"/>
      <c r="AH617" s="9"/>
      <c r="AI617" s="9"/>
      <c r="AJ617" s="9"/>
    </row>
    <row r="618" spans="1:36">
      <c r="A618" s="7"/>
      <c r="B618" s="9"/>
      <c r="C618" s="7"/>
      <c r="D618" s="7"/>
      <c r="E618" s="9"/>
      <c r="F618" s="9"/>
      <c r="G618" s="9"/>
      <c r="H618" s="9"/>
      <c r="I618" s="9"/>
      <c r="J618" s="9"/>
      <c r="K618" s="9"/>
      <c r="L618" s="9"/>
      <c r="M618" s="9"/>
      <c r="N618" s="7"/>
      <c r="O618" s="9"/>
      <c r="P618" s="7"/>
      <c r="Q618" s="57"/>
      <c r="R618" s="9"/>
      <c r="S618" s="9"/>
      <c r="T618" s="9"/>
      <c r="U618" s="9"/>
      <c r="V618" s="9"/>
      <c r="W618" s="9"/>
      <c r="X618" s="9"/>
      <c r="Y618" s="63"/>
      <c r="Z618" s="63"/>
      <c r="AA618" s="9"/>
      <c r="AC618" s="9"/>
      <c r="AD618" s="9"/>
      <c r="AE618" s="9"/>
      <c r="AF618" s="9"/>
      <c r="AG618" s="9"/>
      <c r="AH618" s="9"/>
      <c r="AI618" s="9"/>
      <c r="AJ618" s="9"/>
    </row>
    <row r="619" spans="1:36">
      <c r="A619" s="7"/>
      <c r="B619" s="9"/>
      <c r="C619" s="7"/>
      <c r="D619" s="7"/>
      <c r="E619" s="9"/>
      <c r="F619" s="9"/>
      <c r="G619" s="9"/>
      <c r="H619" s="9"/>
      <c r="I619" s="9"/>
      <c r="J619" s="9"/>
      <c r="K619" s="9"/>
      <c r="L619" s="9"/>
      <c r="M619" s="9"/>
      <c r="N619" s="7"/>
      <c r="O619" s="9"/>
      <c r="P619" s="7"/>
      <c r="Q619" s="57"/>
      <c r="R619" s="9"/>
      <c r="S619" s="9"/>
      <c r="T619" s="9"/>
      <c r="U619" s="9"/>
      <c r="V619" s="9"/>
      <c r="W619" s="9"/>
      <c r="X619" s="9"/>
      <c r="Y619" s="63"/>
      <c r="Z619" s="63"/>
      <c r="AA619" s="9"/>
      <c r="AC619" s="9"/>
      <c r="AD619" s="9"/>
      <c r="AE619" s="9"/>
      <c r="AF619" s="9"/>
      <c r="AG619" s="9"/>
      <c r="AH619" s="9"/>
      <c r="AI619" s="9"/>
      <c r="AJ619" s="9"/>
    </row>
    <row r="620" spans="1:36">
      <c r="A620" s="7"/>
      <c r="B620" s="9"/>
      <c r="C620" s="7"/>
      <c r="D620" s="7"/>
      <c r="E620" s="9"/>
      <c r="F620" s="9"/>
      <c r="G620" s="9"/>
      <c r="H620" s="9"/>
      <c r="I620" s="9"/>
      <c r="J620" s="9"/>
      <c r="K620" s="9"/>
      <c r="L620" s="9"/>
      <c r="M620" s="9"/>
      <c r="N620" s="7"/>
      <c r="O620" s="9"/>
      <c r="P620" s="7"/>
      <c r="Q620" s="57"/>
      <c r="R620" s="9"/>
      <c r="S620" s="9"/>
      <c r="T620" s="9"/>
      <c r="U620" s="9"/>
      <c r="V620" s="9"/>
      <c r="W620" s="9"/>
      <c r="X620" s="9"/>
      <c r="Y620" s="63"/>
      <c r="Z620" s="63"/>
      <c r="AA620" s="9"/>
      <c r="AC620" s="9"/>
      <c r="AD620" s="9"/>
      <c r="AE620" s="9"/>
      <c r="AF620" s="9"/>
      <c r="AG620" s="9"/>
      <c r="AH620" s="9"/>
      <c r="AI620" s="9"/>
      <c r="AJ620" s="9"/>
    </row>
    <row r="621" spans="1:36">
      <c r="A621" s="7"/>
      <c r="B621" s="9"/>
      <c r="C621" s="7"/>
      <c r="D621" s="7"/>
      <c r="E621" s="9"/>
      <c r="F621" s="9"/>
      <c r="G621" s="9"/>
      <c r="H621" s="9"/>
      <c r="I621" s="9"/>
      <c r="J621" s="9"/>
      <c r="K621" s="9"/>
      <c r="L621" s="9"/>
      <c r="M621" s="9"/>
      <c r="N621" s="7"/>
      <c r="O621" s="9"/>
      <c r="P621" s="7"/>
      <c r="Q621" s="57"/>
      <c r="R621" s="9"/>
      <c r="S621" s="9"/>
      <c r="T621" s="9"/>
      <c r="U621" s="9"/>
      <c r="V621" s="9"/>
      <c r="W621" s="9"/>
      <c r="X621" s="9"/>
      <c r="Y621" s="63"/>
      <c r="Z621" s="63"/>
      <c r="AA621" s="9"/>
      <c r="AC621" s="9"/>
      <c r="AD621" s="9"/>
      <c r="AE621" s="9"/>
      <c r="AF621" s="9"/>
      <c r="AG621" s="9"/>
      <c r="AH621" s="9"/>
      <c r="AI621" s="9"/>
      <c r="AJ621" s="9"/>
    </row>
    <row r="622" spans="1:36">
      <c r="A622" s="7"/>
      <c r="B622" s="9"/>
      <c r="C622" s="7"/>
      <c r="D622" s="7"/>
      <c r="E622" s="9"/>
      <c r="F622" s="9"/>
      <c r="G622" s="9"/>
      <c r="H622" s="9"/>
      <c r="I622" s="9"/>
      <c r="J622" s="9"/>
      <c r="K622" s="9"/>
      <c r="L622" s="9"/>
      <c r="M622" s="9"/>
      <c r="N622" s="7"/>
      <c r="O622" s="9"/>
      <c r="P622" s="7"/>
      <c r="Q622" s="57"/>
      <c r="R622" s="9"/>
      <c r="S622" s="9"/>
      <c r="T622" s="9"/>
      <c r="U622" s="9"/>
      <c r="V622" s="9"/>
      <c r="W622" s="9"/>
      <c r="X622" s="9"/>
      <c r="Y622" s="63"/>
      <c r="Z622" s="63"/>
      <c r="AA622" s="9"/>
      <c r="AC622" s="9"/>
      <c r="AD622" s="9"/>
      <c r="AE622" s="9"/>
      <c r="AF622" s="9"/>
      <c r="AG622" s="9"/>
      <c r="AH622" s="9"/>
      <c r="AI622" s="9"/>
      <c r="AJ622" s="9"/>
    </row>
    <row r="623" spans="1:36">
      <c r="A623" s="7"/>
      <c r="B623" s="9"/>
      <c r="C623" s="7"/>
      <c r="D623" s="7"/>
      <c r="E623" s="9"/>
      <c r="F623" s="9"/>
      <c r="G623" s="9"/>
      <c r="H623" s="9"/>
      <c r="I623" s="9"/>
      <c r="J623" s="9"/>
      <c r="K623" s="9"/>
      <c r="L623" s="9"/>
      <c r="M623" s="9"/>
      <c r="N623" s="7"/>
      <c r="O623" s="9"/>
      <c r="P623" s="7"/>
      <c r="Q623" s="57"/>
      <c r="R623" s="9"/>
      <c r="S623" s="9"/>
      <c r="T623" s="9"/>
      <c r="U623" s="9"/>
      <c r="V623" s="9"/>
      <c r="W623" s="9"/>
      <c r="X623" s="9"/>
      <c r="Y623" s="63"/>
      <c r="Z623" s="63"/>
      <c r="AA623" s="9"/>
      <c r="AC623" s="9"/>
      <c r="AD623" s="9"/>
      <c r="AE623" s="9"/>
      <c r="AF623" s="9"/>
      <c r="AG623" s="9"/>
      <c r="AH623" s="9"/>
      <c r="AI623" s="9"/>
      <c r="AJ623" s="9"/>
    </row>
    <row r="624" spans="1:36">
      <c r="A624" s="7"/>
      <c r="B624" s="9"/>
      <c r="C624" s="7"/>
      <c r="D624" s="7"/>
      <c r="E624" s="9"/>
      <c r="F624" s="9"/>
      <c r="G624" s="9"/>
      <c r="H624" s="9"/>
      <c r="I624" s="9"/>
      <c r="J624" s="9"/>
      <c r="K624" s="9"/>
      <c r="L624" s="9"/>
      <c r="M624" s="9"/>
      <c r="N624" s="7"/>
      <c r="O624" s="9"/>
      <c r="P624" s="7"/>
      <c r="Q624" s="57"/>
      <c r="R624" s="9"/>
      <c r="S624" s="9"/>
      <c r="T624" s="9"/>
      <c r="U624" s="9"/>
      <c r="V624" s="9"/>
      <c r="W624" s="9"/>
      <c r="X624" s="9"/>
      <c r="Y624" s="63"/>
      <c r="Z624" s="63"/>
      <c r="AA624" s="9"/>
      <c r="AC624" s="9"/>
      <c r="AD624" s="9"/>
      <c r="AE624" s="9"/>
      <c r="AF624" s="9"/>
      <c r="AG624" s="9"/>
      <c r="AH624" s="9"/>
      <c r="AI624" s="9"/>
      <c r="AJ624" s="9"/>
    </row>
    <row r="625" spans="1:36">
      <c r="A625" s="7"/>
      <c r="B625" s="9"/>
      <c r="C625" s="7"/>
      <c r="D625" s="7"/>
      <c r="E625" s="9"/>
      <c r="F625" s="9"/>
      <c r="G625" s="9"/>
      <c r="H625" s="9"/>
      <c r="I625" s="9"/>
      <c r="J625" s="9"/>
      <c r="K625" s="9"/>
      <c r="L625" s="9"/>
      <c r="M625" s="9"/>
      <c r="N625" s="7"/>
      <c r="O625" s="9"/>
      <c r="P625" s="7"/>
      <c r="Q625" s="57"/>
      <c r="R625" s="9"/>
      <c r="S625" s="9"/>
      <c r="T625" s="9"/>
      <c r="U625" s="9"/>
      <c r="V625" s="9"/>
      <c r="W625" s="9"/>
      <c r="X625" s="9"/>
      <c r="Y625" s="63"/>
      <c r="Z625" s="63"/>
      <c r="AA625" s="9"/>
      <c r="AC625" s="9"/>
      <c r="AD625" s="9"/>
      <c r="AE625" s="9"/>
      <c r="AF625" s="9"/>
      <c r="AG625" s="9"/>
      <c r="AH625" s="9"/>
      <c r="AI625" s="9"/>
      <c r="AJ625" s="9"/>
    </row>
    <row r="626" spans="1:36">
      <c r="A626" s="7"/>
      <c r="B626" s="9"/>
      <c r="C626" s="7"/>
      <c r="D626" s="7"/>
      <c r="E626" s="9"/>
      <c r="F626" s="9"/>
      <c r="G626" s="9"/>
      <c r="H626" s="9"/>
      <c r="I626" s="9"/>
      <c r="J626" s="9"/>
      <c r="K626" s="9"/>
      <c r="L626" s="9"/>
      <c r="M626" s="9"/>
      <c r="N626" s="7"/>
      <c r="O626" s="9"/>
      <c r="P626" s="7"/>
      <c r="Q626" s="57"/>
      <c r="R626" s="9"/>
      <c r="S626" s="9"/>
      <c r="T626" s="9"/>
      <c r="U626" s="9"/>
      <c r="V626" s="9"/>
      <c r="W626" s="9"/>
      <c r="X626" s="9"/>
      <c r="Y626" s="63"/>
      <c r="Z626" s="63"/>
      <c r="AA626" s="9"/>
      <c r="AC626" s="9"/>
      <c r="AD626" s="9"/>
      <c r="AE626" s="9"/>
      <c r="AF626" s="9"/>
      <c r="AG626" s="9"/>
      <c r="AH626" s="9"/>
      <c r="AI626" s="9"/>
      <c r="AJ626" s="9"/>
    </row>
    <row r="627" spans="1:36">
      <c r="A627" s="7"/>
      <c r="B627" s="9"/>
      <c r="C627" s="7"/>
      <c r="D627" s="7"/>
      <c r="E627" s="9"/>
      <c r="F627" s="9"/>
      <c r="G627" s="9"/>
      <c r="H627" s="9"/>
      <c r="I627" s="9"/>
      <c r="J627" s="9"/>
      <c r="K627" s="9"/>
      <c r="L627" s="9"/>
      <c r="M627" s="9"/>
      <c r="N627" s="7"/>
      <c r="O627" s="9"/>
      <c r="P627" s="7"/>
      <c r="Q627" s="57"/>
      <c r="R627" s="9"/>
      <c r="S627" s="9"/>
      <c r="T627" s="9"/>
      <c r="U627" s="9"/>
      <c r="V627" s="9"/>
      <c r="W627" s="9"/>
      <c r="X627" s="9"/>
      <c r="Y627" s="63"/>
      <c r="Z627" s="63"/>
      <c r="AA627" s="9"/>
      <c r="AC627" s="9"/>
      <c r="AD627" s="9"/>
      <c r="AE627" s="9"/>
      <c r="AF627" s="9"/>
      <c r="AG627" s="9"/>
      <c r="AH627" s="9"/>
      <c r="AI627" s="9"/>
      <c r="AJ627" s="9"/>
    </row>
    <row r="628" spans="1:36">
      <c r="A628" s="7"/>
      <c r="B628" s="9"/>
      <c r="C628" s="7"/>
      <c r="D628" s="7"/>
      <c r="E628" s="9"/>
      <c r="F628" s="9"/>
      <c r="G628" s="9"/>
      <c r="H628" s="9"/>
      <c r="I628" s="9"/>
      <c r="J628" s="9"/>
      <c r="K628" s="9"/>
      <c r="L628" s="9"/>
      <c r="M628" s="9"/>
      <c r="N628" s="7"/>
      <c r="O628" s="9"/>
      <c r="P628" s="7"/>
      <c r="Q628" s="57"/>
      <c r="R628" s="9"/>
      <c r="S628" s="9"/>
      <c r="T628" s="9"/>
      <c r="U628" s="9"/>
      <c r="V628" s="9"/>
      <c r="W628" s="9"/>
      <c r="X628" s="9"/>
      <c r="Y628" s="63"/>
      <c r="Z628" s="63"/>
      <c r="AA628" s="9"/>
      <c r="AC628" s="9"/>
      <c r="AD628" s="9"/>
      <c r="AE628" s="9"/>
      <c r="AF628" s="9"/>
      <c r="AG628" s="9"/>
      <c r="AH628" s="9"/>
      <c r="AI628" s="9"/>
      <c r="AJ628" s="9"/>
    </row>
    <row r="629" spans="1:36">
      <c r="A629" s="7"/>
      <c r="B629" s="9"/>
      <c r="C629" s="7"/>
      <c r="D629" s="7"/>
      <c r="E629" s="9"/>
      <c r="F629" s="9"/>
      <c r="G629" s="9"/>
      <c r="H629" s="9"/>
      <c r="I629" s="9"/>
      <c r="J629" s="9"/>
      <c r="K629" s="9"/>
      <c r="L629" s="9"/>
      <c r="M629" s="9"/>
      <c r="N629" s="7"/>
      <c r="O629" s="9"/>
      <c r="P629" s="7"/>
      <c r="Q629" s="57"/>
      <c r="R629" s="9"/>
      <c r="S629" s="9"/>
      <c r="T629" s="9"/>
      <c r="U629" s="9"/>
      <c r="V629" s="9"/>
      <c r="W629" s="9"/>
      <c r="X629" s="9"/>
      <c r="Y629" s="63"/>
      <c r="Z629" s="63"/>
      <c r="AA629" s="9"/>
      <c r="AC629" s="9"/>
      <c r="AD629" s="9"/>
      <c r="AE629" s="9"/>
      <c r="AF629" s="9"/>
      <c r="AG629" s="9"/>
      <c r="AH629" s="9"/>
      <c r="AI629" s="9"/>
      <c r="AJ629" s="9"/>
    </row>
    <row r="630" spans="1:36">
      <c r="A630" s="7"/>
      <c r="B630" s="9"/>
      <c r="C630" s="7"/>
      <c r="D630" s="7"/>
      <c r="E630" s="9"/>
      <c r="F630" s="9"/>
      <c r="G630" s="9"/>
      <c r="H630" s="9"/>
      <c r="I630" s="9"/>
      <c r="J630" s="9"/>
      <c r="K630" s="9"/>
      <c r="L630" s="9"/>
      <c r="M630" s="9"/>
      <c r="N630" s="7"/>
      <c r="O630" s="9"/>
      <c r="P630" s="7"/>
      <c r="Q630" s="57"/>
      <c r="R630" s="9"/>
      <c r="S630" s="9"/>
      <c r="T630" s="9"/>
      <c r="U630" s="9"/>
      <c r="V630" s="9"/>
      <c r="W630" s="9"/>
      <c r="X630" s="9"/>
      <c r="Y630" s="63"/>
      <c r="Z630" s="63"/>
      <c r="AA630" s="9"/>
      <c r="AC630" s="9"/>
      <c r="AD630" s="9"/>
      <c r="AE630" s="9"/>
      <c r="AF630" s="9"/>
      <c r="AG630" s="9"/>
      <c r="AH630" s="9"/>
      <c r="AI630" s="9"/>
      <c r="AJ630" s="9"/>
    </row>
    <row r="631" spans="1:36">
      <c r="A631" s="7"/>
      <c r="B631" s="9"/>
      <c r="C631" s="7"/>
      <c r="D631" s="7"/>
      <c r="E631" s="9"/>
      <c r="F631" s="9"/>
      <c r="G631" s="9"/>
      <c r="H631" s="9"/>
      <c r="I631" s="9"/>
      <c r="J631" s="9"/>
      <c r="K631" s="9"/>
      <c r="L631" s="9"/>
      <c r="M631" s="9"/>
      <c r="N631" s="7"/>
      <c r="O631" s="9"/>
      <c r="P631" s="7"/>
      <c r="Q631" s="57"/>
      <c r="R631" s="9"/>
      <c r="S631" s="9"/>
      <c r="T631" s="9"/>
      <c r="U631" s="9"/>
      <c r="V631" s="9"/>
      <c r="W631" s="9"/>
      <c r="X631" s="9"/>
      <c r="Y631" s="63"/>
      <c r="Z631" s="63"/>
      <c r="AA631" s="9"/>
      <c r="AC631" s="9"/>
      <c r="AD631" s="9"/>
      <c r="AE631" s="9"/>
      <c r="AF631" s="9"/>
      <c r="AG631" s="9"/>
      <c r="AH631" s="9"/>
      <c r="AI631" s="9"/>
      <c r="AJ631" s="9"/>
    </row>
    <row r="632" spans="1:36">
      <c r="A632" s="7"/>
      <c r="B632" s="9"/>
      <c r="C632" s="7"/>
      <c r="D632" s="7"/>
      <c r="E632" s="9"/>
      <c r="F632" s="9"/>
      <c r="G632" s="9"/>
      <c r="H632" s="9"/>
      <c r="I632" s="9"/>
      <c r="J632" s="9"/>
      <c r="K632" s="9"/>
      <c r="L632" s="9"/>
      <c r="M632" s="9"/>
      <c r="N632" s="7"/>
      <c r="O632" s="9"/>
      <c r="P632" s="7"/>
      <c r="Q632" s="57"/>
      <c r="R632" s="9"/>
      <c r="S632" s="9"/>
      <c r="T632" s="9"/>
      <c r="U632" s="9"/>
      <c r="V632" s="9"/>
      <c r="W632" s="9"/>
      <c r="X632" s="9"/>
      <c r="Y632" s="63"/>
      <c r="Z632" s="63"/>
      <c r="AA632" s="9"/>
      <c r="AC632" s="9"/>
      <c r="AD632" s="9"/>
      <c r="AE632" s="9"/>
      <c r="AF632" s="9"/>
      <c r="AG632" s="9"/>
      <c r="AH632" s="9"/>
      <c r="AI632" s="9"/>
      <c r="AJ632" s="9"/>
    </row>
    <row r="633" spans="1:36">
      <c r="A633" s="7"/>
      <c r="B633" s="9"/>
      <c r="C633" s="7"/>
      <c r="D633" s="7"/>
      <c r="E633" s="9"/>
      <c r="F633" s="9"/>
      <c r="G633" s="9"/>
      <c r="H633" s="9"/>
      <c r="I633" s="9"/>
      <c r="J633" s="9"/>
      <c r="K633" s="9"/>
      <c r="L633" s="9"/>
      <c r="M633" s="9"/>
      <c r="N633" s="7"/>
      <c r="O633" s="9"/>
      <c r="P633" s="7"/>
      <c r="Q633" s="57"/>
      <c r="R633" s="9"/>
      <c r="S633" s="9"/>
      <c r="T633" s="9"/>
      <c r="U633" s="9"/>
      <c r="V633" s="9"/>
      <c r="W633" s="9"/>
      <c r="X633" s="9"/>
      <c r="Y633" s="63"/>
      <c r="Z633" s="63"/>
      <c r="AA633" s="9"/>
      <c r="AC633" s="9"/>
      <c r="AD633" s="9"/>
      <c r="AE633" s="9"/>
      <c r="AF633" s="9"/>
      <c r="AG633" s="9"/>
      <c r="AH633" s="9"/>
      <c r="AI633" s="9"/>
      <c r="AJ633" s="9"/>
    </row>
    <row r="634" spans="1:36">
      <c r="A634" s="7"/>
      <c r="B634" s="9"/>
      <c r="C634" s="7"/>
      <c r="D634" s="7"/>
      <c r="E634" s="9"/>
      <c r="F634" s="9"/>
      <c r="G634" s="9"/>
      <c r="H634" s="9"/>
      <c r="I634" s="9"/>
      <c r="J634" s="9"/>
      <c r="K634" s="9"/>
      <c r="L634" s="9"/>
      <c r="M634" s="9"/>
      <c r="N634" s="7"/>
      <c r="O634" s="9"/>
      <c r="P634" s="7"/>
      <c r="Q634" s="57"/>
      <c r="R634" s="9"/>
      <c r="S634" s="9"/>
      <c r="T634" s="9"/>
      <c r="U634" s="9"/>
      <c r="V634" s="9"/>
      <c r="W634" s="9"/>
      <c r="X634" s="9"/>
      <c r="Y634" s="63"/>
      <c r="Z634" s="63"/>
      <c r="AA634" s="9"/>
      <c r="AC634" s="9"/>
      <c r="AD634" s="9"/>
      <c r="AE634" s="9"/>
      <c r="AF634" s="9"/>
      <c r="AG634" s="9"/>
      <c r="AH634" s="9"/>
      <c r="AI634" s="9"/>
      <c r="AJ634" s="9"/>
    </row>
    <row r="635" spans="1:36">
      <c r="A635" s="7"/>
      <c r="B635" s="9"/>
      <c r="C635" s="7"/>
      <c r="D635" s="7"/>
      <c r="E635" s="9"/>
      <c r="F635" s="9"/>
      <c r="G635" s="9"/>
      <c r="H635" s="9"/>
      <c r="I635" s="9"/>
      <c r="J635" s="9"/>
      <c r="K635" s="9"/>
      <c r="L635" s="9"/>
      <c r="M635" s="9"/>
      <c r="N635" s="7"/>
      <c r="O635" s="9"/>
      <c r="P635" s="7"/>
      <c r="Q635" s="57"/>
      <c r="R635" s="9"/>
      <c r="S635" s="9"/>
      <c r="T635" s="9"/>
      <c r="U635" s="9"/>
      <c r="V635" s="9"/>
      <c r="W635" s="9"/>
      <c r="X635" s="9"/>
      <c r="Y635" s="63"/>
      <c r="Z635" s="63"/>
      <c r="AA635" s="9"/>
      <c r="AC635" s="9"/>
      <c r="AD635" s="9"/>
      <c r="AE635" s="9"/>
      <c r="AF635" s="9"/>
      <c r="AG635" s="9"/>
      <c r="AH635" s="9"/>
      <c r="AI635" s="9"/>
      <c r="AJ635" s="9"/>
    </row>
    <row r="636" spans="1:36">
      <c r="A636" s="7"/>
      <c r="B636" s="9"/>
      <c r="C636" s="7"/>
      <c r="D636" s="7"/>
      <c r="E636" s="9"/>
      <c r="F636" s="9"/>
      <c r="G636" s="9"/>
      <c r="H636" s="9"/>
      <c r="I636" s="9"/>
      <c r="J636" s="9"/>
      <c r="K636" s="9"/>
      <c r="L636" s="9"/>
      <c r="M636" s="9"/>
      <c r="N636" s="7"/>
      <c r="O636" s="9"/>
      <c r="P636" s="7"/>
      <c r="Q636" s="57"/>
      <c r="R636" s="9"/>
      <c r="S636" s="9"/>
      <c r="T636" s="9"/>
      <c r="U636" s="9"/>
      <c r="V636" s="9"/>
      <c r="W636" s="9"/>
      <c r="X636" s="9"/>
      <c r="Y636" s="63"/>
      <c r="Z636" s="63"/>
      <c r="AA636" s="9"/>
      <c r="AC636" s="9"/>
      <c r="AD636" s="9"/>
      <c r="AE636" s="9"/>
      <c r="AF636" s="9"/>
      <c r="AG636" s="9"/>
      <c r="AH636" s="9"/>
      <c r="AI636" s="9"/>
      <c r="AJ636" s="9"/>
    </row>
    <row r="637" spans="1:36">
      <c r="A637" s="7"/>
      <c r="B637" s="9"/>
      <c r="C637" s="7"/>
      <c r="D637" s="7"/>
      <c r="E637" s="9"/>
      <c r="F637" s="9"/>
      <c r="G637" s="9"/>
      <c r="H637" s="9"/>
      <c r="I637" s="9"/>
      <c r="J637" s="9"/>
      <c r="K637" s="9"/>
      <c r="L637" s="9"/>
      <c r="M637" s="9"/>
      <c r="N637" s="7"/>
      <c r="O637" s="9"/>
      <c r="P637" s="7"/>
      <c r="Q637" s="57"/>
      <c r="R637" s="9"/>
      <c r="S637" s="9"/>
      <c r="T637" s="9"/>
      <c r="U637" s="9"/>
      <c r="V637" s="9"/>
      <c r="W637" s="9"/>
      <c r="X637" s="9"/>
      <c r="Y637" s="63"/>
      <c r="Z637" s="63"/>
      <c r="AA637" s="9"/>
      <c r="AC637" s="9"/>
      <c r="AD637" s="9"/>
      <c r="AE637" s="9"/>
      <c r="AF637" s="9"/>
      <c r="AG637" s="9"/>
      <c r="AH637" s="9"/>
      <c r="AI637" s="9"/>
      <c r="AJ637" s="9"/>
    </row>
    <row r="638" spans="1:36">
      <c r="A638" s="7"/>
      <c r="B638" s="9"/>
      <c r="C638" s="7"/>
      <c r="D638" s="7"/>
      <c r="E638" s="9"/>
      <c r="F638" s="9"/>
      <c r="G638" s="9"/>
      <c r="H638" s="9"/>
      <c r="I638" s="9"/>
      <c r="J638" s="9"/>
      <c r="K638" s="9"/>
      <c r="L638" s="9"/>
      <c r="M638" s="9"/>
      <c r="N638" s="7"/>
      <c r="O638" s="9"/>
      <c r="P638" s="7"/>
      <c r="Q638" s="57"/>
      <c r="R638" s="9"/>
      <c r="S638" s="9"/>
      <c r="T638" s="9"/>
      <c r="U638" s="9"/>
      <c r="V638" s="9"/>
      <c r="W638" s="9"/>
      <c r="X638" s="9"/>
      <c r="Y638" s="63"/>
      <c r="Z638" s="63"/>
      <c r="AA638" s="9"/>
      <c r="AC638" s="9"/>
      <c r="AD638" s="9"/>
      <c r="AE638" s="9"/>
      <c r="AF638" s="9"/>
      <c r="AG638" s="9"/>
      <c r="AH638" s="9"/>
      <c r="AI638" s="9"/>
      <c r="AJ638" s="9"/>
    </row>
    <row r="639" spans="1:36">
      <c r="A639" s="7"/>
      <c r="B639" s="9"/>
      <c r="C639" s="7"/>
      <c r="D639" s="7"/>
      <c r="E639" s="9"/>
      <c r="F639" s="9"/>
      <c r="G639" s="9"/>
      <c r="H639" s="9"/>
      <c r="I639" s="9"/>
      <c r="J639" s="9"/>
      <c r="K639" s="9"/>
      <c r="L639" s="9"/>
      <c r="M639" s="9"/>
      <c r="N639" s="7"/>
      <c r="O639" s="9"/>
      <c r="P639" s="7"/>
      <c r="Q639" s="57"/>
      <c r="R639" s="9"/>
      <c r="S639" s="9"/>
      <c r="T639" s="9"/>
      <c r="U639" s="9"/>
      <c r="V639" s="9"/>
      <c r="W639" s="9"/>
      <c r="X639" s="9"/>
      <c r="Y639" s="63"/>
      <c r="Z639" s="63"/>
      <c r="AA639" s="9"/>
      <c r="AC639" s="9"/>
      <c r="AD639" s="9"/>
      <c r="AE639" s="9"/>
      <c r="AF639" s="9"/>
      <c r="AG639" s="9"/>
      <c r="AH639" s="9"/>
      <c r="AI639" s="9"/>
      <c r="AJ639" s="9"/>
    </row>
    <row r="640" spans="1:36">
      <c r="A640" s="7"/>
      <c r="B640" s="9"/>
      <c r="C640" s="7"/>
      <c r="D640" s="7"/>
      <c r="E640" s="9"/>
      <c r="F640" s="9"/>
      <c r="G640" s="9"/>
      <c r="H640" s="9"/>
      <c r="I640" s="9"/>
      <c r="J640" s="9"/>
      <c r="K640" s="9"/>
      <c r="L640" s="9"/>
      <c r="M640" s="9"/>
      <c r="N640" s="7"/>
      <c r="O640" s="9"/>
      <c r="P640" s="7"/>
      <c r="Q640" s="57"/>
      <c r="R640" s="9"/>
      <c r="S640" s="9"/>
      <c r="T640" s="9"/>
      <c r="U640" s="9"/>
      <c r="V640" s="9"/>
      <c r="W640" s="9"/>
      <c r="X640" s="9"/>
      <c r="Y640" s="63"/>
      <c r="Z640" s="63"/>
      <c r="AA640" s="9"/>
      <c r="AC640" s="9"/>
      <c r="AD640" s="9"/>
      <c r="AE640" s="9"/>
      <c r="AF640" s="9"/>
      <c r="AG640" s="9"/>
      <c r="AH640" s="9"/>
      <c r="AI640" s="9"/>
      <c r="AJ640" s="9"/>
    </row>
    <row r="641" spans="1:36">
      <c r="A641" s="7"/>
      <c r="B641" s="9"/>
      <c r="C641" s="7"/>
      <c r="D641" s="7"/>
      <c r="E641" s="9"/>
      <c r="F641" s="9"/>
      <c r="G641" s="9"/>
      <c r="H641" s="9"/>
      <c r="I641" s="9"/>
      <c r="J641" s="9"/>
      <c r="K641" s="9"/>
      <c r="L641" s="9"/>
      <c r="M641" s="9"/>
      <c r="N641" s="7"/>
      <c r="O641" s="9"/>
      <c r="P641" s="7"/>
      <c r="Q641" s="57"/>
      <c r="R641" s="9"/>
      <c r="S641" s="9"/>
      <c r="T641" s="9"/>
      <c r="U641" s="9"/>
      <c r="V641" s="9"/>
      <c r="W641" s="9"/>
      <c r="X641" s="9"/>
      <c r="Y641" s="63"/>
      <c r="Z641" s="63"/>
      <c r="AA641" s="9"/>
      <c r="AC641" s="9"/>
      <c r="AD641" s="9"/>
      <c r="AE641" s="9"/>
      <c r="AF641" s="9"/>
      <c r="AG641" s="9"/>
      <c r="AH641" s="9"/>
      <c r="AI641" s="9"/>
      <c r="AJ641" s="9"/>
    </row>
    <row r="642" spans="1:36">
      <c r="A642" s="7"/>
      <c r="B642" s="9"/>
      <c r="C642" s="7"/>
      <c r="D642" s="7"/>
      <c r="E642" s="9"/>
      <c r="F642" s="9"/>
      <c r="G642" s="9"/>
      <c r="H642" s="9"/>
      <c r="I642" s="9"/>
      <c r="J642" s="9"/>
      <c r="K642" s="9"/>
      <c r="L642" s="9"/>
      <c r="M642" s="9"/>
      <c r="N642" s="7"/>
      <c r="O642" s="9"/>
      <c r="P642" s="7"/>
      <c r="Q642" s="57"/>
      <c r="R642" s="9"/>
      <c r="S642" s="9"/>
      <c r="T642" s="9"/>
      <c r="U642" s="9"/>
      <c r="V642" s="9"/>
      <c r="W642" s="9"/>
      <c r="X642" s="9"/>
      <c r="Y642" s="63"/>
      <c r="Z642" s="63"/>
      <c r="AA642" s="9"/>
      <c r="AC642" s="9"/>
      <c r="AD642" s="9"/>
      <c r="AE642" s="9"/>
      <c r="AF642" s="9"/>
      <c r="AG642" s="9"/>
      <c r="AH642" s="9"/>
      <c r="AI642" s="9"/>
      <c r="AJ642" s="9"/>
    </row>
    <row r="643" spans="1:36">
      <c r="A643" s="7"/>
      <c r="B643" s="9"/>
      <c r="C643" s="7"/>
      <c r="D643" s="7"/>
      <c r="E643" s="9"/>
      <c r="F643" s="9"/>
      <c r="G643" s="9"/>
      <c r="H643" s="9"/>
      <c r="I643" s="9"/>
      <c r="J643" s="9"/>
      <c r="K643" s="9"/>
      <c r="L643" s="9"/>
      <c r="M643" s="9"/>
      <c r="N643" s="7"/>
      <c r="O643" s="9"/>
      <c r="P643" s="7"/>
      <c r="Q643" s="57"/>
      <c r="R643" s="9"/>
      <c r="S643" s="9"/>
      <c r="T643" s="9"/>
      <c r="U643" s="9"/>
      <c r="V643" s="9"/>
      <c r="W643" s="9"/>
      <c r="X643" s="9"/>
      <c r="Y643" s="63"/>
      <c r="Z643" s="63"/>
      <c r="AA643" s="9"/>
      <c r="AC643" s="9"/>
      <c r="AD643" s="9"/>
      <c r="AE643" s="9"/>
      <c r="AF643" s="9"/>
      <c r="AG643" s="9"/>
      <c r="AH643" s="9"/>
      <c r="AI643" s="9"/>
      <c r="AJ643" s="9"/>
    </row>
    <row r="644" spans="1:36">
      <c r="A644" s="7"/>
      <c r="B644" s="9"/>
      <c r="C644" s="7"/>
      <c r="D644" s="7"/>
      <c r="E644" s="9"/>
      <c r="F644" s="9"/>
      <c r="G644" s="9"/>
      <c r="H644" s="9"/>
      <c r="I644" s="9"/>
      <c r="J644" s="9"/>
      <c r="K644" s="9"/>
      <c r="L644" s="9"/>
      <c r="M644" s="9"/>
      <c r="N644" s="7"/>
      <c r="O644" s="9"/>
      <c r="P644" s="7"/>
      <c r="Q644" s="57"/>
      <c r="R644" s="9"/>
      <c r="S644" s="9"/>
      <c r="T644" s="9"/>
      <c r="U644" s="9"/>
      <c r="V644" s="9"/>
      <c r="W644" s="9"/>
      <c r="X644" s="9"/>
      <c r="Y644" s="63"/>
      <c r="Z644" s="63"/>
      <c r="AA644" s="9"/>
      <c r="AC644" s="9"/>
      <c r="AD644" s="9"/>
      <c r="AE644" s="9"/>
      <c r="AF644" s="9"/>
      <c r="AG644" s="9"/>
      <c r="AH644" s="9"/>
      <c r="AI644" s="9"/>
      <c r="AJ644" s="9"/>
    </row>
    <row r="645" spans="1:36">
      <c r="A645" s="7"/>
      <c r="B645" s="9"/>
      <c r="C645" s="7"/>
      <c r="D645" s="7"/>
      <c r="E645" s="9"/>
      <c r="F645" s="9"/>
      <c r="G645" s="9"/>
      <c r="H645" s="9"/>
      <c r="I645" s="9"/>
      <c r="J645" s="9"/>
      <c r="K645" s="9"/>
      <c r="L645" s="9"/>
      <c r="M645" s="9"/>
      <c r="N645" s="7"/>
      <c r="O645" s="9"/>
      <c r="P645" s="7"/>
      <c r="Q645" s="57"/>
      <c r="R645" s="9"/>
      <c r="S645" s="9"/>
      <c r="T645" s="9"/>
      <c r="U645" s="9"/>
      <c r="V645" s="9"/>
      <c r="W645" s="9"/>
      <c r="X645" s="9"/>
      <c r="Y645" s="63"/>
      <c r="Z645" s="63"/>
      <c r="AA645" s="9"/>
      <c r="AC645" s="9"/>
      <c r="AD645" s="9"/>
      <c r="AE645" s="9"/>
      <c r="AF645" s="9"/>
      <c r="AG645" s="9"/>
      <c r="AH645" s="9"/>
      <c r="AI645" s="9"/>
      <c r="AJ645" s="9"/>
    </row>
    <row r="646" spans="1:36">
      <c r="A646" s="7"/>
      <c r="B646" s="9"/>
      <c r="C646" s="7"/>
      <c r="D646" s="7"/>
      <c r="E646" s="9"/>
      <c r="F646" s="9"/>
      <c r="G646" s="9"/>
      <c r="H646" s="9"/>
      <c r="I646" s="9"/>
      <c r="J646" s="9"/>
      <c r="K646" s="9"/>
      <c r="L646" s="9"/>
      <c r="M646" s="9"/>
      <c r="N646" s="7"/>
      <c r="O646" s="9"/>
      <c r="P646" s="7"/>
      <c r="Q646" s="57"/>
      <c r="R646" s="9"/>
      <c r="S646" s="9"/>
      <c r="T646" s="9"/>
      <c r="U646" s="9"/>
      <c r="V646" s="9"/>
      <c r="W646" s="9"/>
      <c r="X646" s="9"/>
      <c r="Y646" s="63"/>
      <c r="Z646" s="63"/>
      <c r="AA646" s="9"/>
      <c r="AC646" s="9"/>
      <c r="AD646" s="9"/>
      <c r="AE646" s="9"/>
      <c r="AF646" s="9"/>
      <c r="AG646" s="9"/>
      <c r="AH646" s="9"/>
      <c r="AI646" s="9"/>
      <c r="AJ646" s="9"/>
    </row>
    <row r="647" spans="1:36">
      <c r="A647" s="7"/>
      <c r="B647" s="9"/>
      <c r="C647" s="7"/>
      <c r="D647" s="7"/>
      <c r="E647" s="9"/>
      <c r="F647" s="9"/>
      <c r="G647" s="9"/>
      <c r="H647" s="9"/>
      <c r="I647" s="9"/>
      <c r="J647" s="9"/>
      <c r="K647" s="9"/>
      <c r="L647" s="9"/>
      <c r="M647" s="9"/>
      <c r="N647" s="7"/>
      <c r="O647" s="9"/>
      <c r="P647" s="7"/>
      <c r="Q647" s="57"/>
      <c r="R647" s="9"/>
      <c r="S647" s="9"/>
      <c r="T647" s="9"/>
      <c r="U647" s="9"/>
      <c r="V647" s="9"/>
      <c r="W647" s="9"/>
      <c r="X647" s="9"/>
      <c r="Y647" s="63"/>
      <c r="Z647" s="63"/>
      <c r="AA647" s="9"/>
      <c r="AC647" s="9"/>
      <c r="AD647" s="9"/>
      <c r="AE647" s="9"/>
      <c r="AF647" s="9"/>
      <c r="AG647" s="9"/>
      <c r="AH647" s="9"/>
      <c r="AI647" s="9"/>
      <c r="AJ647" s="9"/>
    </row>
    <row r="648" spans="1:36">
      <c r="A648" s="7"/>
      <c r="B648" s="9"/>
      <c r="C648" s="7"/>
      <c r="D648" s="7"/>
      <c r="E648" s="9"/>
      <c r="F648" s="9"/>
      <c r="G648" s="9"/>
      <c r="H648" s="9"/>
      <c r="I648" s="9"/>
      <c r="J648" s="9"/>
      <c r="K648" s="9"/>
      <c r="L648" s="9"/>
      <c r="M648" s="9"/>
      <c r="N648" s="7"/>
      <c r="O648" s="9"/>
      <c r="P648" s="7"/>
      <c r="Q648" s="57"/>
      <c r="R648" s="9"/>
      <c r="S648" s="9"/>
      <c r="T648" s="9"/>
      <c r="U648" s="9"/>
      <c r="V648" s="9"/>
      <c r="W648" s="9"/>
      <c r="X648" s="9"/>
      <c r="Y648" s="63"/>
      <c r="Z648" s="63"/>
      <c r="AA648" s="9"/>
      <c r="AC648" s="9"/>
      <c r="AD648" s="9"/>
      <c r="AE648" s="9"/>
      <c r="AF648" s="9"/>
      <c r="AG648" s="9"/>
      <c r="AH648" s="9"/>
      <c r="AI648" s="9"/>
      <c r="AJ648" s="9"/>
    </row>
    <row r="649" spans="1:36">
      <c r="A649" s="7"/>
      <c r="B649" s="9"/>
      <c r="C649" s="7"/>
      <c r="D649" s="7"/>
      <c r="E649" s="9"/>
      <c r="F649" s="9"/>
      <c r="G649" s="9"/>
      <c r="H649" s="9"/>
      <c r="I649" s="9"/>
      <c r="J649" s="9"/>
      <c r="K649" s="9"/>
      <c r="L649" s="9"/>
      <c r="M649" s="9"/>
      <c r="N649" s="7"/>
      <c r="O649" s="9"/>
      <c r="P649" s="7"/>
      <c r="Q649" s="57"/>
      <c r="R649" s="9"/>
      <c r="S649" s="9"/>
      <c r="T649" s="9"/>
      <c r="U649" s="9"/>
      <c r="V649" s="9"/>
      <c r="W649" s="9"/>
      <c r="X649" s="9"/>
      <c r="Y649" s="63"/>
      <c r="Z649" s="63"/>
      <c r="AA649" s="9"/>
      <c r="AC649" s="9"/>
      <c r="AD649" s="9"/>
      <c r="AE649" s="9"/>
      <c r="AF649" s="9"/>
      <c r="AG649" s="9"/>
      <c r="AH649" s="9"/>
      <c r="AI649" s="9"/>
      <c r="AJ649" s="9"/>
    </row>
    <row r="650" spans="1:36">
      <c r="A650" s="7"/>
      <c r="B650" s="9"/>
      <c r="C650" s="7"/>
      <c r="D650" s="7"/>
      <c r="E650" s="9"/>
      <c r="F650" s="9"/>
      <c r="G650" s="9"/>
      <c r="H650" s="9"/>
      <c r="I650" s="9"/>
      <c r="J650" s="9"/>
      <c r="K650" s="9"/>
      <c r="L650" s="9"/>
      <c r="M650" s="9"/>
      <c r="N650" s="7"/>
      <c r="O650" s="9"/>
      <c r="P650" s="7"/>
      <c r="Q650" s="57"/>
      <c r="R650" s="9"/>
      <c r="S650" s="9"/>
      <c r="T650" s="9"/>
      <c r="U650" s="9"/>
      <c r="V650" s="9"/>
      <c r="W650" s="9"/>
      <c r="X650" s="9"/>
      <c r="Y650" s="63"/>
      <c r="Z650" s="63"/>
      <c r="AA650" s="9"/>
      <c r="AC650" s="9"/>
      <c r="AD650" s="9"/>
      <c r="AE650" s="9"/>
      <c r="AF650" s="9"/>
      <c r="AG650" s="9"/>
      <c r="AH650" s="9"/>
      <c r="AI650" s="9"/>
      <c r="AJ650" s="9"/>
    </row>
    <row r="651" spans="1:36">
      <c r="A651" s="7"/>
      <c r="B651" s="9"/>
      <c r="C651" s="7"/>
      <c r="D651" s="7"/>
      <c r="E651" s="9"/>
      <c r="F651" s="9"/>
      <c r="G651" s="9"/>
      <c r="H651" s="9"/>
      <c r="I651" s="9"/>
      <c r="J651" s="9"/>
      <c r="K651" s="9"/>
      <c r="L651" s="9"/>
      <c r="M651" s="9"/>
      <c r="N651" s="7"/>
      <c r="O651" s="9"/>
      <c r="P651" s="7"/>
      <c r="Q651" s="57"/>
      <c r="R651" s="9"/>
      <c r="S651" s="9"/>
      <c r="T651" s="9"/>
      <c r="U651" s="9"/>
      <c r="V651" s="9"/>
      <c r="W651" s="9"/>
      <c r="X651" s="9"/>
      <c r="Y651" s="63"/>
      <c r="Z651" s="63"/>
      <c r="AA651" s="9"/>
      <c r="AC651" s="9"/>
      <c r="AD651" s="9"/>
      <c r="AE651" s="9"/>
      <c r="AF651" s="9"/>
      <c r="AG651" s="9"/>
      <c r="AH651" s="9"/>
      <c r="AI651" s="9"/>
      <c r="AJ651" s="9"/>
    </row>
    <row r="652" spans="1:36">
      <c r="A652" s="7"/>
      <c r="B652" s="9"/>
      <c r="C652" s="7"/>
      <c r="D652" s="7"/>
      <c r="E652" s="9"/>
      <c r="F652" s="9"/>
      <c r="G652" s="9"/>
      <c r="H652" s="9"/>
      <c r="I652" s="9"/>
      <c r="J652" s="9"/>
      <c r="K652" s="9"/>
      <c r="L652" s="9"/>
      <c r="M652" s="9"/>
      <c r="N652" s="7"/>
      <c r="O652" s="9"/>
      <c r="P652" s="7"/>
      <c r="Q652" s="57"/>
      <c r="R652" s="9"/>
      <c r="S652" s="9"/>
      <c r="T652" s="9"/>
      <c r="U652" s="9"/>
      <c r="V652" s="9"/>
      <c r="W652" s="9"/>
      <c r="X652" s="9"/>
      <c r="Y652" s="63"/>
      <c r="Z652" s="63"/>
      <c r="AA652" s="9"/>
      <c r="AC652" s="9"/>
      <c r="AD652" s="9"/>
      <c r="AE652" s="9"/>
      <c r="AF652" s="9"/>
      <c r="AG652" s="9"/>
      <c r="AH652" s="9"/>
      <c r="AI652" s="9"/>
      <c r="AJ652" s="9"/>
    </row>
    <row r="653" spans="1:36">
      <c r="A653" s="7"/>
      <c r="B653" s="9"/>
      <c r="C653" s="7"/>
      <c r="D653" s="7"/>
      <c r="E653" s="9"/>
      <c r="F653" s="9"/>
      <c r="G653" s="9"/>
      <c r="H653" s="9"/>
      <c r="I653" s="9"/>
      <c r="J653" s="9"/>
      <c r="K653" s="9"/>
      <c r="L653" s="9"/>
      <c r="M653" s="9"/>
      <c r="N653" s="7"/>
      <c r="O653" s="9"/>
      <c r="P653" s="7"/>
      <c r="Q653" s="57"/>
      <c r="R653" s="9"/>
      <c r="S653" s="9"/>
      <c r="T653" s="9"/>
      <c r="U653" s="9"/>
      <c r="V653" s="9"/>
      <c r="W653" s="9"/>
      <c r="X653" s="9"/>
      <c r="Y653" s="63"/>
      <c r="Z653" s="63"/>
      <c r="AA653" s="9"/>
      <c r="AC653" s="9"/>
      <c r="AD653" s="9"/>
      <c r="AE653" s="9"/>
      <c r="AF653" s="9"/>
      <c r="AG653" s="9"/>
      <c r="AH653" s="9"/>
      <c r="AI653" s="9"/>
      <c r="AJ653" s="9"/>
    </row>
    <row r="654" spans="1:36">
      <c r="A654" s="7"/>
      <c r="B654" s="9"/>
      <c r="C654" s="7"/>
      <c r="D654" s="7"/>
      <c r="E654" s="9"/>
      <c r="F654" s="9"/>
      <c r="G654" s="9"/>
      <c r="H654" s="9"/>
      <c r="I654" s="9"/>
      <c r="J654" s="9"/>
      <c r="K654" s="9"/>
      <c r="L654" s="9"/>
      <c r="M654" s="9"/>
      <c r="N654" s="7"/>
      <c r="O654" s="9"/>
      <c r="P654" s="7"/>
      <c r="Q654" s="57"/>
      <c r="R654" s="9"/>
      <c r="S654" s="9"/>
      <c r="T654" s="9"/>
      <c r="U654" s="9"/>
      <c r="V654" s="9"/>
      <c r="W654" s="9"/>
      <c r="X654" s="9"/>
      <c r="Y654" s="63"/>
      <c r="Z654" s="63"/>
      <c r="AA654" s="9"/>
      <c r="AC654" s="9"/>
      <c r="AD654" s="9"/>
      <c r="AE654" s="9"/>
      <c r="AF654" s="9"/>
      <c r="AG654" s="9"/>
      <c r="AH654" s="9"/>
      <c r="AI654" s="9"/>
      <c r="AJ654" s="9"/>
    </row>
    <row r="655" spans="1:36">
      <c r="A655" s="7"/>
      <c r="B655" s="9"/>
      <c r="C655" s="7"/>
      <c r="D655" s="7"/>
      <c r="E655" s="9"/>
      <c r="F655" s="9"/>
      <c r="G655" s="9"/>
      <c r="H655" s="9"/>
      <c r="I655" s="9"/>
      <c r="J655" s="9"/>
      <c r="K655" s="9"/>
      <c r="L655" s="9"/>
      <c r="M655" s="9"/>
      <c r="N655" s="7"/>
      <c r="O655" s="9"/>
      <c r="P655" s="7"/>
      <c r="Q655" s="57"/>
      <c r="R655" s="9"/>
      <c r="S655" s="9"/>
      <c r="T655" s="9"/>
      <c r="U655" s="9"/>
      <c r="V655" s="9"/>
      <c r="W655" s="9"/>
      <c r="X655" s="9"/>
      <c r="Y655" s="63"/>
      <c r="Z655" s="63"/>
      <c r="AA655" s="9"/>
      <c r="AC655" s="9"/>
      <c r="AD655" s="9"/>
      <c r="AE655" s="9"/>
      <c r="AF655" s="9"/>
      <c r="AG655" s="9"/>
      <c r="AH655" s="9"/>
      <c r="AI655" s="9"/>
      <c r="AJ655" s="9"/>
    </row>
    <row r="656" spans="1:36">
      <c r="A656" s="7"/>
      <c r="B656" s="9"/>
      <c r="C656" s="7"/>
      <c r="D656" s="7"/>
      <c r="E656" s="9"/>
      <c r="F656" s="9"/>
      <c r="G656" s="9"/>
      <c r="H656" s="9"/>
      <c r="I656" s="9"/>
      <c r="J656" s="9"/>
      <c r="K656" s="9"/>
      <c r="L656" s="9"/>
      <c r="M656" s="9"/>
      <c r="N656" s="7"/>
      <c r="O656" s="9"/>
      <c r="P656" s="7"/>
      <c r="Q656" s="57"/>
      <c r="R656" s="9"/>
      <c r="S656" s="9"/>
      <c r="T656" s="9"/>
      <c r="U656" s="9"/>
      <c r="V656" s="9"/>
      <c r="W656" s="9"/>
      <c r="X656" s="9"/>
      <c r="Y656" s="63"/>
      <c r="Z656" s="63"/>
      <c r="AA656" s="9"/>
      <c r="AC656" s="9"/>
      <c r="AD656" s="9"/>
      <c r="AE656" s="9"/>
      <c r="AF656" s="9"/>
      <c r="AG656" s="9"/>
      <c r="AH656" s="9"/>
      <c r="AI656" s="9"/>
      <c r="AJ656" s="9"/>
    </row>
    <row r="657" spans="1:36">
      <c r="A657" s="7"/>
      <c r="B657" s="9"/>
      <c r="C657" s="7"/>
      <c r="D657" s="7"/>
      <c r="E657" s="9"/>
      <c r="F657" s="9"/>
      <c r="G657" s="9"/>
      <c r="H657" s="9"/>
      <c r="I657" s="9"/>
      <c r="J657" s="9"/>
      <c r="K657" s="9"/>
      <c r="L657" s="9"/>
      <c r="M657" s="9"/>
      <c r="N657" s="7"/>
      <c r="O657" s="9"/>
      <c r="P657" s="7"/>
      <c r="Q657" s="57"/>
      <c r="R657" s="9"/>
      <c r="S657" s="9"/>
      <c r="T657" s="9"/>
      <c r="U657" s="9"/>
      <c r="V657" s="9"/>
      <c r="W657" s="9"/>
      <c r="X657" s="9"/>
      <c r="Y657" s="63"/>
      <c r="Z657" s="63"/>
      <c r="AA657" s="9"/>
      <c r="AC657" s="9"/>
      <c r="AD657" s="9"/>
      <c r="AE657" s="9"/>
      <c r="AF657" s="9"/>
      <c r="AG657" s="9"/>
      <c r="AH657" s="9"/>
      <c r="AI657" s="9"/>
      <c r="AJ657" s="9"/>
    </row>
    <row r="658" spans="1:36">
      <c r="A658" s="7"/>
      <c r="B658" s="9"/>
      <c r="C658" s="7"/>
      <c r="D658" s="7"/>
      <c r="E658" s="9"/>
      <c r="F658" s="9"/>
      <c r="G658" s="9"/>
      <c r="H658" s="9"/>
      <c r="I658" s="9"/>
      <c r="J658" s="9"/>
      <c r="K658" s="9"/>
      <c r="L658" s="9"/>
      <c r="M658" s="9"/>
      <c r="N658" s="7"/>
      <c r="O658" s="9"/>
      <c r="P658" s="7"/>
      <c r="Q658" s="57"/>
      <c r="R658" s="9"/>
      <c r="S658" s="9"/>
      <c r="T658" s="9"/>
      <c r="U658" s="9"/>
      <c r="V658" s="9"/>
      <c r="W658" s="9"/>
      <c r="X658" s="9"/>
      <c r="Y658" s="63"/>
      <c r="Z658" s="63"/>
      <c r="AA658" s="9"/>
      <c r="AC658" s="9"/>
      <c r="AD658" s="9"/>
      <c r="AE658" s="9"/>
      <c r="AF658" s="9"/>
      <c r="AG658" s="9"/>
      <c r="AH658" s="9"/>
      <c r="AI658" s="9"/>
      <c r="AJ658" s="9"/>
    </row>
    <row r="659" spans="1:36">
      <c r="A659" s="7"/>
      <c r="B659" s="9"/>
      <c r="C659" s="7"/>
      <c r="D659" s="7"/>
      <c r="E659" s="9"/>
      <c r="F659" s="9"/>
      <c r="G659" s="9"/>
      <c r="H659" s="9"/>
      <c r="I659" s="9"/>
      <c r="J659" s="9"/>
      <c r="K659" s="9"/>
      <c r="L659" s="9"/>
      <c r="M659" s="9"/>
      <c r="N659" s="7"/>
      <c r="O659" s="9"/>
      <c r="P659" s="7"/>
      <c r="Q659" s="57"/>
      <c r="R659" s="9"/>
      <c r="S659" s="9"/>
      <c r="T659" s="9"/>
      <c r="U659" s="9"/>
      <c r="V659" s="9"/>
      <c r="W659" s="9"/>
      <c r="X659" s="9"/>
      <c r="Y659" s="63"/>
      <c r="Z659" s="63"/>
      <c r="AA659" s="9"/>
      <c r="AC659" s="9"/>
      <c r="AD659" s="9"/>
      <c r="AE659" s="9"/>
      <c r="AF659" s="9"/>
      <c r="AG659" s="9"/>
      <c r="AH659" s="9"/>
      <c r="AI659" s="9"/>
      <c r="AJ659" s="9"/>
    </row>
    <row r="660" spans="1:36">
      <c r="A660" s="7"/>
      <c r="B660" s="9"/>
      <c r="C660" s="7"/>
      <c r="D660" s="7"/>
      <c r="E660" s="9"/>
      <c r="F660" s="9"/>
      <c r="G660" s="9"/>
      <c r="H660" s="9"/>
      <c r="I660" s="9"/>
      <c r="J660" s="9"/>
      <c r="K660" s="9"/>
      <c r="L660" s="9"/>
      <c r="M660" s="9"/>
      <c r="N660" s="7"/>
      <c r="O660" s="9"/>
      <c r="P660" s="7"/>
      <c r="Q660" s="57"/>
      <c r="R660" s="9"/>
      <c r="S660" s="9"/>
      <c r="T660" s="9"/>
      <c r="U660" s="9"/>
      <c r="V660" s="9"/>
      <c r="W660" s="9"/>
      <c r="X660" s="9"/>
      <c r="Y660" s="63"/>
      <c r="Z660" s="63"/>
      <c r="AA660" s="9"/>
      <c r="AC660" s="9"/>
      <c r="AD660" s="9"/>
      <c r="AE660" s="9"/>
      <c r="AF660" s="9"/>
      <c r="AG660" s="9"/>
      <c r="AH660" s="9"/>
      <c r="AI660" s="9"/>
      <c r="AJ660" s="9"/>
    </row>
    <row r="661" spans="1:36">
      <c r="A661" s="7"/>
      <c r="B661" s="9"/>
      <c r="C661" s="7"/>
      <c r="D661" s="7"/>
      <c r="E661" s="9"/>
      <c r="F661" s="9"/>
      <c r="G661" s="9"/>
      <c r="H661" s="9"/>
      <c r="I661" s="9"/>
      <c r="J661" s="9"/>
      <c r="K661" s="9"/>
      <c r="L661" s="9"/>
      <c r="M661" s="9"/>
      <c r="N661" s="7"/>
      <c r="O661" s="9"/>
      <c r="P661" s="7"/>
      <c r="Q661" s="57"/>
      <c r="R661" s="9"/>
      <c r="S661" s="9"/>
      <c r="T661" s="9"/>
      <c r="U661" s="9"/>
      <c r="V661" s="9"/>
      <c r="W661" s="9"/>
      <c r="X661" s="9"/>
      <c r="Y661" s="63"/>
      <c r="Z661" s="63"/>
      <c r="AA661" s="9"/>
      <c r="AC661" s="9"/>
      <c r="AD661" s="9"/>
      <c r="AE661" s="9"/>
      <c r="AF661" s="9"/>
      <c r="AG661" s="9"/>
      <c r="AH661" s="9"/>
      <c r="AI661" s="9"/>
      <c r="AJ661" s="9"/>
    </row>
    <row r="662" spans="1:36">
      <c r="A662" s="7"/>
      <c r="B662" s="9"/>
      <c r="C662" s="7"/>
      <c r="D662" s="7"/>
      <c r="E662" s="9"/>
      <c r="F662" s="9"/>
      <c r="G662" s="9"/>
      <c r="H662" s="9"/>
      <c r="I662" s="9"/>
      <c r="J662" s="9"/>
      <c r="K662" s="9"/>
      <c r="L662" s="9"/>
      <c r="M662" s="9"/>
      <c r="N662" s="7"/>
      <c r="O662" s="9"/>
      <c r="P662" s="7"/>
      <c r="Q662" s="57"/>
      <c r="R662" s="9"/>
      <c r="S662" s="9"/>
      <c r="T662" s="9"/>
      <c r="U662" s="9"/>
      <c r="V662" s="9"/>
      <c r="W662" s="9"/>
      <c r="X662" s="9"/>
      <c r="Y662" s="63"/>
      <c r="Z662" s="63"/>
      <c r="AA662" s="9"/>
      <c r="AC662" s="9"/>
      <c r="AD662" s="9"/>
      <c r="AE662" s="9"/>
      <c r="AF662" s="9"/>
      <c r="AG662" s="9"/>
      <c r="AH662" s="9"/>
      <c r="AI662" s="9"/>
      <c r="AJ662" s="9"/>
    </row>
    <row r="663" spans="1:36">
      <c r="A663" s="7"/>
      <c r="B663" s="9"/>
      <c r="C663" s="7"/>
      <c r="D663" s="7"/>
      <c r="E663" s="9"/>
      <c r="F663" s="9"/>
      <c r="G663" s="9"/>
      <c r="H663" s="9"/>
      <c r="I663" s="9"/>
      <c r="J663" s="9"/>
      <c r="K663" s="9"/>
      <c r="L663" s="9"/>
      <c r="M663" s="9"/>
      <c r="N663" s="7"/>
      <c r="O663" s="9"/>
      <c r="P663" s="7"/>
      <c r="Q663" s="57"/>
      <c r="R663" s="9"/>
      <c r="S663" s="9"/>
      <c r="T663" s="9"/>
      <c r="U663" s="9"/>
      <c r="V663" s="9"/>
      <c r="W663" s="9"/>
      <c r="X663" s="9"/>
      <c r="Y663" s="63"/>
      <c r="Z663" s="63"/>
      <c r="AA663" s="9"/>
      <c r="AC663" s="9"/>
      <c r="AD663" s="9"/>
      <c r="AE663" s="9"/>
      <c r="AF663" s="9"/>
      <c r="AG663" s="9"/>
      <c r="AH663" s="9"/>
      <c r="AI663" s="9"/>
      <c r="AJ663" s="9"/>
    </row>
    <row r="664" spans="1:36">
      <c r="A664" s="7"/>
      <c r="B664" s="9"/>
      <c r="C664" s="7"/>
      <c r="D664" s="7"/>
      <c r="E664" s="9"/>
      <c r="F664" s="9"/>
      <c r="G664" s="9"/>
      <c r="H664" s="9"/>
      <c r="I664" s="9"/>
      <c r="J664" s="9"/>
      <c r="K664" s="9"/>
      <c r="L664" s="9"/>
      <c r="M664" s="9"/>
      <c r="N664" s="7"/>
      <c r="O664" s="9"/>
      <c r="P664" s="7"/>
      <c r="Q664" s="57"/>
      <c r="R664" s="9"/>
      <c r="S664" s="9"/>
      <c r="T664" s="9"/>
      <c r="U664" s="9"/>
      <c r="V664" s="9"/>
      <c r="W664" s="9"/>
      <c r="X664" s="9"/>
      <c r="Y664" s="63"/>
      <c r="Z664" s="63"/>
      <c r="AA664" s="9"/>
      <c r="AC664" s="9"/>
      <c r="AD664" s="9"/>
      <c r="AE664" s="9"/>
      <c r="AF664" s="9"/>
      <c r="AG664" s="9"/>
      <c r="AH664" s="9"/>
      <c r="AI664" s="9"/>
      <c r="AJ664" s="9"/>
    </row>
    <row r="665" spans="1:36">
      <c r="A665" s="7"/>
      <c r="B665" s="9"/>
      <c r="C665" s="7"/>
      <c r="D665" s="7"/>
      <c r="E665" s="9"/>
      <c r="F665" s="9"/>
      <c r="G665" s="9"/>
      <c r="H665" s="9"/>
      <c r="I665" s="9"/>
      <c r="J665" s="9"/>
      <c r="K665" s="9"/>
      <c r="L665" s="9"/>
      <c r="M665" s="9"/>
      <c r="N665" s="7"/>
      <c r="O665" s="9"/>
      <c r="P665" s="7"/>
      <c r="Q665" s="57"/>
      <c r="R665" s="9"/>
      <c r="S665" s="9"/>
      <c r="T665" s="9"/>
      <c r="U665" s="9"/>
      <c r="V665" s="9"/>
      <c r="W665" s="9"/>
      <c r="X665" s="9"/>
      <c r="Y665" s="63"/>
      <c r="Z665" s="63"/>
      <c r="AA665" s="9"/>
      <c r="AC665" s="9"/>
      <c r="AD665" s="9"/>
      <c r="AE665" s="9"/>
      <c r="AF665" s="9"/>
      <c r="AG665" s="9"/>
      <c r="AH665" s="9"/>
      <c r="AI665" s="9"/>
      <c r="AJ665" s="9"/>
    </row>
    <row r="666" spans="1:36">
      <c r="A666" s="7"/>
      <c r="B666" s="9"/>
      <c r="C666" s="7"/>
      <c r="D666" s="7"/>
      <c r="E666" s="9"/>
      <c r="F666" s="9"/>
      <c r="G666" s="9"/>
      <c r="H666" s="9"/>
      <c r="I666" s="9"/>
      <c r="J666" s="9"/>
      <c r="K666" s="9"/>
      <c r="L666" s="9"/>
      <c r="M666" s="9"/>
      <c r="N666" s="7"/>
      <c r="O666" s="9"/>
      <c r="P666" s="7"/>
      <c r="Q666" s="57"/>
      <c r="R666" s="9"/>
      <c r="S666" s="9"/>
      <c r="T666" s="9"/>
      <c r="U666" s="9"/>
      <c r="V666" s="9"/>
      <c r="W666" s="9"/>
      <c r="X666" s="9"/>
      <c r="Y666" s="63"/>
      <c r="Z666" s="63"/>
      <c r="AA666" s="9"/>
      <c r="AC666" s="9"/>
      <c r="AD666" s="9"/>
      <c r="AE666" s="9"/>
      <c r="AF666" s="9"/>
      <c r="AG666" s="9"/>
      <c r="AH666" s="9"/>
      <c r="AI666" s="9"/>
      <c r="AJ666" s="9"/>
    </row>
    <row r="667" spans="1:36">
      <c r="A667" s="7"/>
      <c r="B667" s="9"/>
      <c r="C667" s="7"/>
      <c r="D667" s="7"/>
      <c r="E667" s="9"/>
      <c r="F667" s="9"/>
      <c r="G667" s="9"/>
      <c r="H667" s="9"/>
      <c r="I667" s="9"/>
      <c r="J667" s="9"/>
      <c r="K667" s="9"/>
      <c r="L667" s="9"/>
      <c r="M667" s="9"/>
      <c r="N667" s="7"/>
      <c r="O667" s="9"/>
      <c r="P667" s="7"/>
      <c r="Q667" s="57"/>
      <c r="R667" s="9"/>
      <c r="S667" s="9"/>
      <c r="T667" s="9"/>
      <c r="U667" s="9"/>
      <c r="V667" s="9"/>
      <c r="W667" s="9"/>
      <c r="X667" s="9"/>
      <c r="Y667" s="63"/>
      <c r="Z667" s="63"/>
      <c r="AA667" s="9"/>
      <c r="AC667" s="9"/>
      <c r="AD667" s="9"/>
      <c r="AE667" s="9"/>
      <c r="AF667" s="9"/>
      <c r="AG667" s="9"/>
      <c r="AH667" s="9"/>
      <c r="AI667" s="9"/>
      <c r="AJ667" s="9"/>
    </row>
    <row r="668" spans="1:36">
      <c r="A668" s="7"/>
      <c r="B668" s="9"/>
      <c r="C668" s="7"/>
      <c r="D668" s="7"/>
      <c r="E668" s="9"/>
      <c r="F668" s="9"/>
      <c r="G668" s="9"/>
      <c r="H668" s="9"/>
      <c r="I668" s="9"/>
      <c r="J668" s="9"/>
      <c r="K668" s="9"/>
      <c r="L668" s="9"/>
      <c r="M668" s="9"/>
      <c r="N668" s="7"/>
      <c r="O668" s="9"/>
      <c r="P668" s="7"/>
      <c r="Q668" s="57"/>
      <c r="R668" s="9"/>
      <c r="S668" s="9"/>
      <c r="T668" s="9"/>
      <c r="U668" s="9"/>
      <c r="V668" s="9"/>
      <c r="W668" s="9"/>
      <c r="X668" s="9"/>
      <c r="Y668" s="63"/>
      <c r="Z668" s="63"/>
      <c r="AA668" s="9"/>
      <c r="AC668" s="9"/>
      <c r="AD668" s="9"/>
      <c r="AE668" s="9"/>
      <c r="AF668" s="9"/>
      <c r="AG668" s="9"/>
      <c r="AH668" s="9"/>
      <c r="AI668" s="9"/>
      <c r="AJ668" s="9"/>
    </row>
    <row r="669" spans="1:36">
      <c r="A669" s="7"/>
      <c r="B669" s="9"/>
      <c r="C669" s="7"/>
      <c r="D669" s="7"/>
      <c r="E669" s="9"/>
      <c r="F669" s="9"/>
      <c r="G669" s="9"/>
      <c r="H669" s="9"/>
      <c r="I669" s="9"/>
      <c r="J669" s="9"/>
      <c r="K669" s="9"/>
      <c r="L669" s="9"/>
      <c r="M669" s="9"/>
      <c r="N669" s="7"/>
      <c r="O669" s="9"/>
      <c r="P669" s="7"/>
      <c r="Q669" s="57"/>
      <c r="R669" s="9"/>
      <c r="S669" s="9"/>
      <c r="T669" s="9"/>
      <c r="U669" s="9"/>
      <c r="V669" s="9"/>
      <c r="W669" s="9"/>
      <c r="X669" s="9"/>
      <c r="Y669" s="63"/>
      <c r="Z669" s="63"/>
      <c r="AA669" s="9"/>
      <c r="AC669" s="9"/>
      <c r="AD669" s="9"/>
      <c r="AE669" s="9"/>
      <c r="AF669" s="9"/>
      <c r="AG669" s="9"/>
      <c r="AH669" s="9"/>
      <c r="AI669" s="9"/>
      <c r="AJ669" s="9"/>
    </row>
    <row r="670" spans="1:36">
      <c r="A670" s="7"/>
      <c r="B670" s="9"/>
      <c r="C670" s="7"/>
      <c r="D670" s="7"/>
      <c r="E670" s="9"/>
      <c r="F670" s="9"/>
      <c r="G670" s="9"/>
      <c r="H670" s="9"/>
      <c r="I670" s="9"/>
      <c r="J670" s="9"/>
      <c r="K670" s="9"/>
      <c r="L670" s="9"/>
      <c r="M670" s="9"/>
      <c r="N670" s="7"/>
      <c r="O670" s="9"/>
      <c r="P670" s="7"/>
      <c r="Q670" s="57"/>
      <c r="R670" s="9"/>
      <c r="S670" s="9"/>
      <c r="T670" s="9"/>
      <c r="U670" s="9"/>
      <c r="V670" s="9"/>
      <c r="W670" s="9"/>
      <c r="X670" s="9"/>
      <c r="Y670" s="63"/>
      <c r="Z670" s="63"/>
      <c r="AA670" s="9"/>
      <c r="AC670" s="9"/>
      <c r="AD670" s="9"/>
      <c r="AE670" s="9"/>
      <c r="AF670" s="9"/>
      <c r="AG670" s="9"/>
      <c r="AH670" s="9"/>
      <c r="AI670" s="9"/>
      <c r="AJ670" s="9"/>
    </row>
    <row r="671" spans="1:36">
      <c r="A671" s="7"/>
      <c r="B671" s="9"/>
      <c r="C671" s="7"/>
      <c r="D671" s="7"/>
      <c r="E671" s="9"/>
      <c r="F671" s="9"/>
      <c r="G671" s="9"/>
      <c r="H671" s="9"/>
      <c r="I671" s="9"/>
      <c r="J671" s="9"/>
      <c r="K671" s="9"/>
      <c r="L671" s="9"/>
      <c r="M671" s="9"/>
      <c r="N671" s="7"/>
      <c r="O671" s="9"/>
      <c r="P671" s="7"/>
      <c r="Q671" s="57"/>
      <c r="R671" s="9"/>
      <c r="S671" s="9"/>
      <c r="T671" s="9"/>
      <c r="U671" s="9"/>
      <c r="V671" s="9"/>
      <c r="W671" s="9"/>
      <c r="X671" s="9"/>
      <c r="Y671" s="63"/>
      <c r="Z671" s="63"/>
      <c r="AA671" s="9"/>
      <c r="AC671" s="9"/>
      <c r="AD671" s="9"/>
      <c r="AE671" s="9"/>
      <c r="AF671" s="9"/>
      <c r="AG671" s="9"/>
      <c r="AH671" s="9"/>
      <c r="AI671" s="9"/>
      <c r="AJ671" s="9"/>
    </row>
    <row r="672" spans="1:36">
      <c r="A672" s="7"/>
      <c r="B672" s="9"/>
      <c r="C672" s="7"/>
      <c r="D672" s="7"/>
      <c r="E672" s="9"/>
      <c r="F672" s="9"/>
      <c r="G672" s="9"/>
      <c r="H672" s="9"/>
      <c r="I672" s="9"/>
      <c r="J672" s="9"/>
      <c r="K672" s="9"/>
      <c r="L672" s="9"/>
      <c r="M672" s="9"/>
      <c r="N672" s="7"/>
      <c r="O672" s="9"/>
      <c r="P672" s="7"/>
      <c r="Q672" s="57"/>
      <c r="R672" s="9"/>
      <c r="S672" s="9"/>
      <c r="T672" s="9"/>
      <c r="U672" s="9"/>
      <c r="V672" s="9"/>
      <c r="W672" s="9"/>
      <c r="X672" s="9"/>
      <c r="Y672" s="63"/>
      <c r="Z672" s="63"/>
      <c r="AA672" s="9"/>
      <c r="AC672" s="9"/>
      <c r="AD672" s="9"/>
      <c r="AE672" s="9"/>
      <c r="AF672" s="9"/>
      <c r="AG672" s="9"/>
      <c r="AH672" s="9"/>
      <c r="AI672" s="9"/>
      <c r="AJ672" s="9"/>
    </row>
    <row r="673" spans="1:36">
      <c r="A673" s="7"/>
      <c r="B673" s="9"/>
      <c r="C673" s="7"/>
      <c r="D673" s="7"/>
      <c r="E673" s="9"/>
      <c r="F673" s="9"/>
      <c r="G673" s="9"/>
      <c r="H673" s="9"/>
      <c r="I673" s="9"/>
      <c r="J673" s="9"/>
      <c r="K673" s="9"/>
      <c r="L673" s="9"/>
      <c r="M673" s="9"/>
      <c r="N673" s="7"/>
      <c r="O673" s="9"/>
      <c r="P673" s="7"/>
      <c r="Q673" s="57"/>
      <c r="R673" s="9"/>
      <c r="S673" s="9"/>
      <c r="T673" s="9"/>
      <c r="U673" s="9"/>
      <c r="V673" s="9"/>
      <c r="W673" s="9"/>
      <c r="X673" s="9"/>
      <c r="Y673" s="63"/>
      <c r="Z673" s="63"/>
      <c r="AA673" s="9"/>
      <c r="AC673" s="9"/>
      <c r="AD673" s="9"/>
      <c r="AE673" s="9"/>
      <c r="AF673" s="9"/>
      <c r="AG673" s="9"/>
      <c r="AH673" s="9"/>
      <c r="AI673" s="9"/>
      <c r="AJ673" s="9"/>
    </row>
    <row r="674" spans="1:36">
      <c r="A674" s="7"/>
      <c r="B674" s="9"/>
      <c r="C674" s="7"/>
      <c r="D674" s="7"/>
      <c r="E674" s="9"/>
      <c r="F674" s="9"/>
      <c r="G674" s="9"/>
      <c r="H674" s="9"/>
      <c r="I674" s="9"/>
      <c r="J674" s="9"/>
      <c r="K674" s="9"/>
      <c r="L674" s="9"/>
      <c r="M674" s="9"/>
      <c r="N674" s="7"/>
      <c r="O674" s="9"/>
      <c r="P674" s="7"/>
      <c r="Q674" s="57"/>
      <c r="R674" s="9"/>
      <c r="S674" s="9"/>
      <c r="T674" s="9"/>
      <c r="U674" s="9"/>
      <c r="V674" s="9"/>
      <c r="W674" s="9"/>
      <c r="X674" s="9"/>
      <c r="Y674" s="63"/>
      <c r="Z674" s="63"/>
      <c r="AA674" s="9"/>
      <c r="AC674" s="9"/>
      <c r="AD674" s="9"/>
      <c r="AE674" s="9"/>
      <c r="AF674" s="9"/>
      <c r="AG674" s="9"/>
      <c r="AH674" s="9"/>
      <c r="AI674" s="9"/>
      <c r="AJ674" s="9"/>
    </row>
    <row r="675" spans="1:36">
      <c r="A675" s="7"/>
      <c r="B675" s="9"/>
      <c r="C675" s="7"/>
      <c r="D675" s="7"/>
      <c r="E675" s="9"/>
      <c r="F675" s="9"/>
      <c r="G675" s="9"/>
      <c r="H675" s="9"/>
      <c r="I675" s="9"/>
      <c r="J675" s="9"/>
      <c r="K675" s="9"/>
      <c r="L675" s="9"/>
      <c r="M675" s="9"/>
      <c r="N675" s="7"/>
      <c r="O675" s="9"/>
      <c r="P675" s="7"/>
      <c r="Q675" s="57"/>
      <c r="R675" s="9"/>
      <c r="S675" s="9"/>
      <c r="T675" s="9"/>
      <c r="U675" s="9"/>
      <c r="V675" s="9"/>
      <c r="W675" s="9"/>
      <c r="X675" s="9"/>
      <c r="Y675" s="63"/>
      <c r="Z675" s="63"/>
      <c r="AA675" s="9"/>
      <c r="AC675" s="9"/>
      <c r="AD675" s="9"/>
      <c r="AE675" s="9"/>
      <c r="AF675" s="9"/>
      <c r="AG675" s="9"/>
      <c r="AH675" s="9"/>
      <c r="AI675" s="9"/>
      <c r="AJ675" s="9"/>
    </row>
    <row r="676" spans="1:36">
      <c r="A676" s="7"/>
      <c r="B676" s="9"/>
      <c r="C676" s="7"/>
      <c r="D676" s="7"/>
      <c r="E676" s="9"/>
      <c r="F676" s="9"/>
      <c r="G676" s="9"/>
      <c r="H676" s="9"/>
      <c r="I676" s="9"/>
      <c r="J676" s="9"/>
      <c r="K676" s="9"/>
      <c r="L676" s="9"/>
      <c r="M676" s="9"/>
      <c r="N676" s="7"/>
      <c r="O676" s="9"/>
      <c r="P676" s="7"/>
      <c r="Q676" s="57"/>
      <c r="R676" s="9"/>
      <c r="S676" s="9"/>
      <c r="T676" s="9"/>
      <c r="U676" s="9"/>
      <c r="V676" s="9"/>
      <c r="W676" s="9"/>
      <c r="X676" s="9"/>
      <c r="Y676" s="63"/>
      <c r="Z676" s="63"/>
      <c r="AA676" s="9"/>
      <c r="AC676" s="9"/>
      <c r="AD676" s="9"/>
      <c r="AE676" s="9"/>
      <c r="AF676" s="9"/>
      <c r="AG676" s="9"/>
      <c r="AH676" s="9"/>
      <c r="AI676" s="9"/>
      <c r="AJ676" s="9"/>
    </row>
    <row r="677" spans="1:36">
      <c r="A677" s="7"/>
      <c r="B677" s="9"/>
      <c r="C677" s="7"/>
      <c r="D677" s="7"/>
      <c r="E677" s="9"/>
      <c r="F677" s="9"/>
      <c r="G677" s="9"/>
      <c r="H677" s="9"/>
      <c r="I677" s="9"/>
      <c r="J677" s="9"/>
      <c r="K677" s="9"/>
      <c r="L677" s="9"/>
      <c r="M677" s="9"/>
      <c r="N677" s="7"/>
      <c r="O677" s="9"/>
      <c r="P677" s="7"/>
      <c r="Q677" s="57"/>
      <c r="R677" s="9"/>
      <c r="S677" s="9"/>
      <c r="T677" s="9"/>
      <c r="U677" s="9"/>
      <c r="V677" s="9"/>
      <c r="W677" s="9"/>
      <c r="X677" s="9"/>
      <c r="Y677" s="63"/>
      <c r="Z677" s="63"/>
      <c r="AA677" s="9"/>
      <c r="AC677" s="9"/>
      <c r="AD677" s="9"/>
      <c r="AE677" s="9"/>
      <c r="AF677" s="9"/>
      <c r="AG677" s="9"/>
      <c r="AH677" s="9"/>
      <c r="AI677" s="9"/>
      <c r="AJ677" s="9"/>
    </row>
    <row r="678" spans="1:36">
      <c r="A678" s="7"/>
      <c r="B678" s="9"/>
      <c r="C678" s="7"/>
      <c r="D678" s="7"/>
      <c r="E678" s="9"/>
      <c r="F678" s="9"/>
      <c r="G678" s="9"/>
      <c r="H678" s="9"/>
      <c r="I678" s="9"/>
      <c r="J678" s="9"/>
      <c r="K678" s="9"/>
      <c r="L678" s="9"/>
      <c r="M678" s="9"/>
      <c r="N678" s="7"/>
      <c r="O678" s="9"/>
      <c r="P678" s="7"/>
      <c r="Q678" s="57"/>
      <c r="R678" s="9"/>
      <c r="S678" s="9"/>
      <c r="T678" s="9"/>
      <c r="U678" s="9"/>
      <c r="V678" s="9"/>
      <c r="W678" s="9"/>
      <c r="X678" s="9"/>
      <c r="Y678" s="63"/>
      <c r="Z678" s="63"/>
      <c r="AA678" s="9"/>
      <c r="AC678" s="9"/>
      <c r="AD678" s="9"/>
      <c r="AE678" s="9"/>
      <c r="AF678" s="9"/>
      <c r="AG678" s="9"/>
      <c r="AH678" s="9"/>
      <c r="AI678" s="9"/>
      <c r="AJ678" s="9"/>
    </row>
    <row r="679" spans="1:36">
      <c r="A679" s="7"/>
      <c r="B679" s="9"/>
      <c r="C679" s="7"/>
      <c r="D679" s="7"/>
      <c r="E679" s="9"/>
      <c r="F679" s="9"/>
      <c r="G679" s="9"/>
      <c r="H679" s="9"/>
      <c r="I679" s="9"/>
      <c r="J679" s="9"/>
      <c r="K679" s="9"/>
      <c r="L679" s="9"/>
      <c r="M679" s="9"/>
      <c r="N679" s="7"/>
      <c r="O679" s="9"/>
      <c r="P679" s="7"/>
      <c r="Q679" s="57"/>
      <c r="R679" s="9"/>
      <c r="S679" s="9"/>
      <c r="T679" s="9"/>
      <c r="U679" s="9"/>
      <c r="V679" s="9"/>
      <c r="W679" s="9"/>
      <c r="X679" s="9"/>
      <c r="Y679" s="63"/>
      <c r="Z679" s="63"/>
      <c r="AA679" s="9"/>
      <c r="AC679" s="9"/>
      <c r="AD679" s="9"/>
      <c r="AE679" s="9"/>
      <c r="AF679" s="9"/>
      <c r="AG679" s="9"/>
      <c r="AH679" s="9"/>
      <c r="AI679" s="9"/>
      <c r="AJ679" s="9"/>
    </row>
    <row r="680" spans="1:36">
      <c r="A680" s="7"/>
      <c r="B680" s="9"/>
      <c r="C680" s="7"/>
      <c r="D680" s="7"/>
      <c r="E680" s="9"/>
      <c r="F680" s="9"/>
      <c r="G680" s="9"/>
      <c r="H680" s="9"/>
      <c r="I680" s="9"/>
      <c r="J680" s="9"/>
      <c r="K680" s="9"/>
      <c r="L680" s="9"/>
      <c r="M680" s="9"/>
      <c r="N680" s="7"/>
      <c r="O680" s="9"/>
      <c r="P680" s="7"/>
      <c r="Q680" s="57"/>
      <c r="R680" s="9"/>
      <c r="S680" s="9"/>
      <c r="T680" s="9"/>
      <c r="U680" s="9"/>
      <c r="V680" s="9"/>
      <c r="W680" s="9"/>
      <c r="X680" s="9"/>
      <c r="Y680" s="63"/>
      <c r="Z680" s="63"/>
      <c r="AA680" s="9"/>
      <c r="AC680" s="9"/>
      <c r="AD680" s="9"/>
      <c r="AE680" s="9"/>
      <c r="AF680" s="9"/>
      <c r="AG680" s="9"/>
      <c r="AH680" s="9"/>
      <c r="AI680" s="9"/>
      <c r="AJ680" s="9"/>
    </row>
    <row r="681" spans="1:36">
      <c r="A681" s="7"/>
      <c r="B681" s="9"/>
      <c r="C681" s="7"/>
      <c r="D681" s="7"/>
      <c r="E681" s="9"/>
      <c r="F681" s="9"/>
      <c r="G681" s="9"/>
      <c r="H681" s="9"/>
      <c r="I681" s="9"/>
      <c r="J681" s="9"/>
      <c r="K681" s="9"/>
      <c r="L681" s="9"/>
      <c r="M681" s="9"/>
      <c r="N681" s="7"/>
      <c r="O681" s="9"/>
      <c r="P681" s="7"/>
      <c r="Q681" s="57"/>
      <c r="R681" s="9"/>
      <c r="S681" s="9"/>
      <c r="T681" s="9"/>
      <c r="U681" s="9"/>
      <c r="V681" s="9"/>
      <c r="W681" s="9"/>
      <c r="X681" s="9"/>
      <c r="Y681" s="63"/>
      <c r="Z681" s="63"/>
      <c r="AA681" s="9"/>
      <c r="AC681" s="9"/>
      <c r="AD681" s="9"/>
      <c r="AE681" s="9"/>
      <c r="AF681" s="9"/>
      <c r="AG681" s="9"/>
      <c r="AH681" s="9"/>
      <c r="AI681" s="9"/>
      <c r="AJ681" s="9"/>
    </row>
    <row r="682" spans="1:36">
      <c r="A682" s="7"/>
      <c r="B682" s="9"/>
      <c r="C682" s="7"/>
      <c r="D682" s="7"/>
      <c r="E682" s="9"/>
      <c r="F682" s="9"/>
      <c r="G682" s="9"/>
      <c r="H682" s="9"/>
      <c r="I682" s="9"/>
      <c r="J682" s="9"/>
      <c r="K682" s="9"/>
      <c r="L682" s="9"/>
      <c r="M682" s="9"/>
      <c r="N682" s="7"/>
      <c r="O682" s="9"/>
      <c r="P682" s="7"/>
      <c r="Q682" s="57"/>
      <c r="R682" s="9"/>
      <c r="S682" s="9"/>
      <c r="T682" s="9"/>
      <c r="U682" s="9"/>
      <c r="V682" s="9"/>
      <c r="W682" s="9"/>
      <c r="X682" s="9"/>
      <c r="Y682" s="63"/>
      <c r="Z682" s="63"/>
      <c r="AA682" s="9"/>
      <c r="AC682" s="9"/>
      <c r="AD682" s="9"/>
      <c r="AE682" s="9"/>
      <c r="AF682" s="9"/>
      <c r="AG682" s="9"/>
      <c r="AH682" s="9"/>
      <c r="AI682" s="9"/>
      <c r="AJ682" s="9"/>
    </row>
    <row r="683" spans="1:36">
      <c r="A683" s="7"/>
      <c r="B683" s="9"/>
      <c r="C683" s="7"/>
      <c r="D683" s="7"/>
      <c r="E683" s="9"/>
      <c r="F683" s="9"/>
      <c r="G683" s="9"/>
      <c r="H683" s="9"/>
      <c r="I683" s="9"/>
      <c r="J683" s="9"/>
      <c r="K683" s="9"/>
      <c r="L683" s="9"/>
      <c r="M683" s="9"/>
      <c r="N683" s="7"/>
      <c r="O683" s="9"/>
      <c r="P683" s="7"/>
      <c r="Q683" s="57"/>
      <c r="R683" s="9"/>
      <c r="S683" s="9"/>
      <c r="T683" s="9"/>
      <c r="U683" s="9"/>
      <c r="V683" s="9"/>
      <c r="W683" s="9"/>
      <c r="X683" s="9"/>
      <c r="Y683" s="63"/>
      <c r="Z683" s="63"/>
      <c r="AA683" s="9"/>
      <c r="AC683" s="9"/>
      <c r="AD683" s="9"/>
      <c r="AE683" s="9"/>
      <c r="AF683" s="9"/>
      <c r="AG683" s="9"/>
      <c r="AH683" s="9"/>
      <c r="AI683" s="9"/>
      <c r="AJ683" s="9"/>
    </row>
    <row r="684" spans="1:36">
      <c r="A684" s="7"/>
      <c r="B684" s="9"/>
      <c r="C684" s="7"/>
      <c r="D684" s="7"/>
      <c r="E684" s="9"/>
      <c r="F684" s="9"/>
      <c r="G684" s="9"/>
      <c r="H684" s="9"/>
      <c r="I684" s="9"/>
      <c r="J684" s="9"/>
      <c r="K684" s="9"/>
      <c r="L684" s="9"/>
      <c r="M684" s="9"/>
      <c r="N684" s="7"/>
      <c r="O684" s="9"/>
      <c r="P684" s="7"/>
      <c r="Q684" s="57"/>
      <c r="R684" s="9"/>
      <c r="S684" s="9"/>
      <c r="T684" s="9"/>
      <c r="U684" s="9"/>
      <c r="V684" s="9"/>
      <c r="W684" s="9"/>
      <c r="X684" s="9"/>
      <c r="Y684" s="63"/>
      <c r="Z684" s="63"/>
      <c r="AA684" s="9"/>
      <c r="AC684" s="9"/>
      <c r="AD684" s="9"/>
      <c r="AE684" s="9"/>
      <c r="AF684" s="9"/>
      <c r="AG684" s="9"/>
      <c r="AH684" s="9"/>
      <c r="AI684" s="9"/>
      <c r="AJ684" s="9"/>
    </row>
    <row r="685" spans="1:36">
      <c r="A685" s="7"/>
      <c r="B685" s="9"/>
      <c r="C685" s="7"/>
      <c r="D685" s="7"/>
      <c r="E685" s="9"/>
      <c r="F685" s="9"/>
      <c r="G685" s="9"/>
      <c r="H685" s="9"/>
      <c r="I685" s="9"/>
      <c r="J685" s="9"/>
      <c r="K685" s="9"/>
      <c r="L685" s="9"/>
      <c r="M685" s="9"/>
      <c r="N685" s="7"/>
      <c r="O685" s="9"/>
      <c r="P685" s="7"/>
      <c r="Q685" s="57"/>
      <c r="R685" s="9"/>
      <c r="S685" s="9"/>
      <c r="T685" s="9"/>
      <c r="U685" s="9"/>
      <c r="V685" s="9"/>
      <c r="W685" s="9"/>
      <c r="X685" s="9"/>
      <c r="Y685" s="63"/>
      <c r="Z685" s="63"/>
      <c r="AA685" s="9"/>
      <c r="AC685" s="9"/>
      <c r="AD685" s="9"/>
      <c r="AE685" s="9"/>
      <c r="AF685" s="9"/>
      <c r="AG685" s="9"/>
      <c r="AH685" s="9"/>
      <c r="AI685" s="9"/>
      <c r="AJ685" s="9"/>
    </row>
    <row r="686" spans="1:36">
      <c r="A686" s="7"/>
      <c r="B686" s="9"/>
      <c r="C686" s="7"/>
      <c r="D686" s="7"/>
      <c r="E686" s="9"/>
      <c r="F686" s="9"/>
      <c r="G686" s="9"/>
      <c r="H686" s="9"/>
      <c r="I686" s="9"/>
      <c r="J686" s="9"/>
      <c r="K686" s="9"/>
      <c r="L686" s="9"/>
      <c r="M686" s="9"/>
      <c r="N686" s="7"/>
      <c r="O686" s="9"/>
      <c r="P686" s="7"/>
      <c r="Q686" s="57"/>
      <c r="R686" s="9"/>
      <c r="S686" s="9"/>
      <c r="T686" s="9"/>
      <c r="U686" s="9"/>
      <c r="V686" s="9"/>
      <c r="W686" s="9"/>
      <c r="X686" s="9"/>
      <c r="Y686" s="63"/>
      <c r="Z686" s="63"/>
      <c r="AA686" s="9"/>
      <c r="AC686" s="9"/>
      <c r="AD686" s="9"/>
      <c r="AE686" s="9"/>
      <c r="AF686" s="9"/>
      <c r="AG686" s="9"/>
      <c r="AH686" s="9"/>
      <c r="AI686" s="9"/>
      <c r="AJ686" s="9"/>
    </row>
    <row r="687" spans="1:36">
      <c r="A687" s="7"/>
      <c r="B687" s="9"/>
      <c r="C687" s="7"/>
      <c r="D687" s="7"/>
      <c r="E687" s="9"/>
      <c r="F687" s="9"/>
      <c r="G687" s="9"/>
      <c r="H687" s="9"/>
      <c r="I687" s="9"/>
      <c r="J687" s="9"/>
      <c r="K687" s="9"/>
      <c r="L687" s="9"/>
      <c r="M687" s="9"/>
      <c r="N687" s="7"/>
      <c r="O687" s="9"/>
      <c r="P687" s="7"/>
      <c r="Q687" s="57"/>
      <c r="R687" s="9"/>
      <c r="S687" s="9"/>
      <c r="T687" s="9"/>
      <c r="U687" s="9"/>
      <c r="V687" s="9"/>
      <c r="W687" s="9"/>
      <c r="X687" s="9"/>
      <c r="Y687" s="63"/>
      <c r="Z687" s="63"/>
      <c r="AA687" s="9"/>
      <c r="AC687" s="9"/>
      <c r="AD687" s="9"/>
      <c r="AE687" s="9"/>
      <c r="AF687" s="9"/>
      <c r="AG687" s="9"/>
      <c r="AH687" s="9"/>
      <c r="AI687" s="9"/>
      <c r="AJ687" s="9"/>
    </row>
    <row r="688" spans="1:36">
      <c r="A688" s="7"/>
      <c r="B688" s="9"/>
      <c r="C688" s="7"/>
      <c r="D688" s="7"/>
      <c r="E688" s="9"/>
      <c r="F688" s="9"/>
      <c r="G688" s="9"/>
      <c r="H688" s="9"/>
      <c r="I688" s="9"/>
      <c r="J688" s="9"/>
      <c r="K688" s="9"/>
      <c r="L688" s="9"/>
      <c r="M688" s="9"/>
      <c r="N688" s="7"/>
      <c r="O688" s="9"/>
      <c r="P688" s="7"/>
      <c r="Q688" s="57"/>
      <c r="R688" s="9"/>
      <c r="S688" s="9"/>
      <c r="T688" s="9"/>
      <c r="U688" s="9"/>
      <c r="V688" s="9"/>
      <c r="W688" s="9"/>
      <c r="X688" s="9"/>
      <c r="Y688" s="63"/>
      <c r="Z688" s="63"/>
      <c r="AA688" s="9"/>
      <c r="AC688" s="9"/>
      <c r="AD688" s="9"/>
      <c r="AE688" s="9"/>
      <c r="AF688" s="9"/>
      <c r="AG688" s="9"/>
      <c r="AH688" s="9"/>
      <c r="AI688" s="9"/>
      <c r="AJ688" s="9"/>
    </row>
    <row r="689" spans="1:36">
      <c r="A689" s="7"/>
      <c r="B689" s="9"/>
      <c r="C689" s="7"/>
      <c r="D689" s="7"/>
      <c r="E689" s="9"/>
      <c r="F689" s="9"/>
      <c r="G689" s="9"/>
      <c r="H689" s="9"/>
      <c r="I689" s="9"/>
      <c r="J689" s="9"/>
      <c r="K689" s="9"/>
      <c r="L689" s="9"/>
      <c r="M689" s="9"/>
      <c r="N689" s="7"/>
      <c r="O689" s="9"/>
      <c r="P689" s="7"/>
      <c r="Q689" s="57"/>
      <c r="R689" s="9"/>
      <c r="S689" s="9"/>
      <c r="T689" s="9"/>
      <c r="U689" s="9"/>
      <c r="V689" s="9"/>
      <c r="W689" s="9"/>
      <c r="X689" s="9"/>
      <c r="Y689" s="63"/>
      <c r="Z689" s="63"/>
      <c r="AA689" s="9"/>
      <c r="AC689" s="9"/>
      <c r="AD689" s="9"/>
      <c r="AE689" s="9"/>
      <c r="AF689" s="9"/>
      <c r="AG689" s="9"/>
      <c r="AH689" s="9"/>
      <c r="AI689" s="9"/>
      <c r="AJ689" s="9"/>
    </row>
    <row r="690" spans="1:36">
      <c r="A690" s="7"/>
      <c r="B690" s="9"/>
      <c r="C690" s="7"/>
      <c r="D690" s="7"/>
      <c r="E690" s="9"/>
      <c r="F690" s="9"/>
      <c r="G690" s="9"/>
      <c r="H690" s="9"/>
      <c r="I690" s="9"/>
      <c r="J690" s="9"/>
      <c r="K690" s="9"/>
      <c r="L690" s="9"/>
      <c r="M690" s="9"/>
      <c r="N690" s="7"/>
      <c r="O690" s="9"/>
      <c r="P690" s="7"/>
      <c r="Q690" s="57"/>
      <c r="R690" s="9"/>
      <c r="S690" s="9"/>
      <c r="T690" s="9"/>
      <c r="U690" s="9"/>
      <c r="V690" s="9"/>
      <c r="W690" s="9"/>
      <c r="X690" s="9"/>
      <c r="Y690" s="63"/>
      <c r="Z690" s="63"/>
      <c r="AA690" s="9"/>
      <c r="AC690" s="9"/>
      <c r="AD690" s="9"/>
      <c r="AE690" s="9"/>
      <c r="AF690" s="9"/>
      <c r="AG690" s="9"/>
      <c r="AH690" s="9"/>
      <c r="AI690" s="9"/>
      <c r="AJ690" s="9"/>
    </row>
    <row r="691" spans="1:36">
      <c r="A691" s="7"/>
      <c r="B691" s="9"/>
      <c r="C691" s="7"/>
      <c r="D691" s="7"/>
      <c r="E691" s="9"/>
      <c r="F691" s="9"/>
      <c r="G691" s="9"/>
      <c r="H691" s="9"/>
      <c r="I691" s="9"/>
      <c r="J691" s="9"/>
      <c r="K691" s="9"/>
      <c r="L691" s="9"/>
      <c r="M691" s="9"/>
      <c r="N691" s="7"/>
      <c r="O691" s="9"/>
      <c r="P691" s="7"/>
      <c r="Q691" s="57"/>
      <c r="R691" s="9"/>
      <c r="S691" s="9"/>
      <c r="T691" s="9"/>
      <c r="U691" s="9"/>
      <c r="V691" s="9"/>
      <c r="W691" s="9"/>
      <c r="X691" s="9"/>
      <c r="Y691" s="63"/>
      <c r="Z691" s="63"/>
      <c r="AA691" s="9"/>
      <c r="AC691" s="9"/>
      <c r="AD691" s="9"/>
      <c r="AE691" s="9"/>
      <c r="AF691" s="9"/>
      <c r="AG691" s="9"/>
      <c r="AH691" s="9"/>
      <c r="AI691" s="9"/>
      <c r="AJ691" s="9"/>
    </row>
    <row r="692" spans="1:36">
      <c r="A692" s="7"/>
      <c r="B692" s="9"/>
      <c r="C692" s="7"/>
      <c r="D692" s="7"/>
      <c r="E692" s="9"/>
      <c r="F692" s="9"/>
      <c r="G692" s="9"/>
      <c r="H692" s="9"/>
      <c r="I692" s="9"/>
      <c r="J692" s="9"/>
      <c r="K692" s="9"/>
      <c r="L692" s="9"/>
      <c r="M692" s="9"/>
      <c r="N692" s="7"/>
      <c r="O692" s="9"/>
      <c r="P692" s="7"/>
      <c r="Q692" s="57"/>
      <c r="R692" s="9"/>
      <c r="S692" s="9"/>
      <c r="T692" s="9"/>
      <c r="U692" s="9"/>
      <c r="V692" s="9"/>
      <c r="W692" s="9"/>
      <c r="X692" s="9"/>
      <c r="Y692" s="63"/>
      <c r="Z692" s="63"/>
      <c r="AA692" s="9"/>
      <c r="AC692" s="9"/>
      <c r="AD692" s="9"/>
      <c r="AE692" s="9"/>
      <c r="AF692" s="9"/>
      <c r="AG692" s="9"/>
      <c r="AH692" s="9"/>
      <c r="AI692" s="9"/>
      <c r="AJ692" s="9"/>
    </row>
    <row r="693" spans="1:36">
      <c r="A693" s="7"/>
      <c r="B693" s="9"/>
      <c r="C693" s="7"/>
      <c r="D693" s="7"/>
      <c r="E693" s="9"/>
      <c r="F693" s="9"/>
      <c r="G693" s="9"/>
      <c r="H693" s="9"/>
      <c r="I693" s="9"/>
      <c r="J693" s="9"/>
      <c r="K693" s="9"/>
      <c r="L693" s="9"/>
      <c r="M693" s="9"/>
      <c r="N693" s="7"/>
      <c r="O693" s="9"/>
      <c r="P693" s="7"/>
      <c r="Q693" s="57"/>
      <c r="R693" s="9"/>
      <c r="S693" s="9"/>
      <c r="T693" s="9"/>
      <c r="U693" s="9"/>
      <c r="V693" s="9"/>
      <c r="W693" s="9"/>
      <c r="X693" s="9"/>
      <c r="Y693" s="63"/>
      <c r="Z693" s="63"/>
      <c r="AA693" s="9"/>
      <c r="AC693" s="9"/>
      <c r="AD693" s="9"/>
      <c r="AE693" s="9"/>
      <c r="AF693" s="9"/>
      <c r="AG693" s="9"/>
      <c r="AH693" s="9"/>
      <c r="AI693" s="9"/>
      <c r="AJ693" s="9"/>
    </row>
    <row r="694" spans="1:36">
      <c r="A694" s="7"/>
      <c r="B694" s="9"/>
      <c r="C694" s="7"/>
      <c r="D694" s="7"/>
      <c r="E694" s="9"/>
      <c r="F694" s="9"/>
      <c r="G694" s="9"/>
      <c r="H694" s="9"/>
      <c r="I694" s="9"/>
      <c r="J694" s="9"/>
      <c r="K694" s="9"/>
      <c r="L694" s="9"/>
      <c r="M694" s="9"/>
      <c r="N694" s="7"/>
      <c r="O694" s="9"/>
      <c r="P694" s="7"/>
      <c r="Q694" s="57"/>
      <c r="R694" s="9"/>
      <c r="S694" s="9"/>
      <c r="T694" s="9"/>
      <c r="U694" s="9"/>
      <c r="V694" s="9"/>
      <c r="W694" s="9"/>
      <c r="X694" s="9"/>
      <c r="Y694" s="63"/>
      <c r="Z694" s="63"/>
      <c r="AA694" s="9"/>
      <c r="AC694" s="9"/>
      <c r="AD694" s="9"/>
      <c r="AE694" s="9"/>
      <c r="AF694" s="9"/>
      <c r="AG694" s="9"/>
      <c r="AH694" s="9"/>
      <c r="AI694" s="9"/>
      <c r="AJ694" s="9"/>
    </row>
    <row r="695" spans="1:36">
      <c r="A695" s="7"/>
      <c r="B695" s="9"/>
      <c r="C695" s="7"/>
      <c r="D695" s="7"/>
      <c r="E695" s="9"/>
      <c r="F695" s="9"/>
      <c r="G695" s="9"/>
      <c r="H695" s="9"/>
      <c r="I695" s="9"/>
      <c r="J695" s="9"/>
      <c r="K695" s="9"/>
      <c r="L695" s="9"/>
      <c r="M695" s="9"/>
      <c r="N695" s="7"/>
      <c r="O695" s="9"/>
      <c r="P695" s="7"/>
      <c r="Q695" s="57"/>
      <c r="R695" s="9"/>
      <c r="S695" s="9"/>
      <c r="T695" s="9"/>
      <c r="U695" s="9"/>
      <c r="V695" s="9"/>
      <c r="W695" s="9"/>
      <c r="X695" s="9"/>
      <c r="Y695" s="63"/>
      <c r="Z695" s="63"/>
      <c r="AA695" s="9"/>
      <c r="AC695" s="9"/>
      <c r="AD695" s="9"/>
      <c r="AE695" s="9"/>
      <c r="AF695" s="9"/>
      <c r="AG695" s="9"/>
      <c r="AH695" s="9"/>
      <c r="AI695" s="9"/>
      <c r="AJ695" s="9"/>
    </row>
    <row r="696" spans="1:36">
      <c r="A696" s="7"/>
      <c r="B696" s="9"/>
      <c r="C696" s="7"/>
      <c r="D696" s="7"/>
      <c r="E696" s="9"/>
      <c r="F696" s="9"/>
      <c r="G696" s="9"/>
      <c r="H696" s="9"/>
      <c r="I696" s="9"/>
      <c r="J696" s="9"/>
      <c r="K696" s="9"/>
      <c r="L696" s="9"/>
      <c r="M696" s="9"/>
      <c r="N696" s="7"/>
      <c r="O696" s="9"/>
      <c r="P696" s="7"/>
      <c r="Q696" s="57"/>
      <c r="R696" s="9"/>
      <c r="S696" s="9"/>
      <c r="T696" s="9"/>
      <c r="U696" s="9"/>
      <c r="V696" s="9"/>
      <c r="W696" s="9"/>
      <c r="X696" s="9"/>
      <c r="Y696" s="63"/>
      <c r="Z696" s="63"/>
      <c r="AA696" s="9"/>
      <c r="AC696" s="9"/>
      <c r="AD696" s="9"/>
      <c r="AE696" s="9"/>
      <c r="AF696" s="9"/>
      <c r="AG696" s="9"/>
      <c r="AH696" s="9"/>
      <c r="AI696" s="9"/>
      <c r="AJ696" s="9"/>
    </row>
    <row r="697" spans="1:36">
      <c r="A697" s="7"/>
      <c r="B697" s="9"/>
      <c r="C697" s="7"/>
      <c r="D697" s="7"/>
      <c r="E697" s="9"/>
      <c r="F697" s="9"/>
      <c r="G697" s="9"/>
      <c r="H697" s="9"/>
      <c r="I697" s="9"/>
      <c r="J697" s="9"/>
      <c r="K697" s="9"/>
      <c r="L697" s="9"/>
      <c r="M697" s="9"/>
      <c r="N697" s="7"/>
      <c r="O697" s="9"/>
      <c r="P697" s="7"/>
      <c r="Q697" s="57"/>
      <c r="R697" s="9"/>
      <c r="S697" s="9"/>
      <c r="T697" s="9"/>
      <c r="U697" s="9"/>
      <c r="V697" s="9"/>
      <c r="W697" s="9"/>
      <c r="X697" s="9"/>
      <c r="Y697" s="63"/>
      <c r="Z697" s="63"/>
      <c r="AA697" s="9"/>
      <c r="AC697" s="9"/>
      <c r="AD697" s="9"/>
      <c r="AE697" s="9"/>
      <c r="AF697" s="9"/>
      <c r="AG697" s="9"/>
      <c r="AH697" s="9"/>
      <c r="AI697" s="9"/>
      <c r="AJ697" s="9"/>
    </row>
    <row r="698" spans="1:36">
      <c r="A698" s="7"/>
      <c r="B698" s="9"/>
      <c r="C698" s="7"/>
      <c r="D698" s="7"/>
      <c r="E698" s="9"/>
      <c r="F698" s="9"/>
      <c r="G698" s="9"/>
      <c r="H698" s="9"/>
      <c r="I698" s="9"/>
      <c r="J698" s="9"/>
      <c r="K698" s="9"/>
      <c r="L698" s="9"/>
      <c r="M698" s="9"/>
      <c r="N698" s="7"/>
      <c r="O698" s="9"/>
      <c r="P698" s="7"/>
      <c r="Q698" s="57"/>
      <c r="R698" s="9"/>
      <c r="S698" s="9"/>
      <c r="T698" s="9"/>
      <c r="U698" s="9"/>
      <c r="V698" s="9"/>
      <c r="W698" s="9"/>
      <c r="X698" s="9"/>
      <c r="Y698" s="63"/>
      <c r="Z698" s="63"/>
      <c r="AA698" s="9"/>
      <c r="AC698" s="9"/>
      <c r="AD698" s="9"/>
      <c r="AE698" s="9"/>
      <c r="AF698" s="9"/>
      <c r="AG698" s="9"/>
      <c r="AH698" s="9"/>
      <c r="AI698" s="9"/>
      <c r="AJ698" s="9"/>
    </row>
    <row r="699" spans="1:36">
      <c r="A699" s="7"/>
      <c r="B699" s="9"/>
      <c r="C699" s="7"/>
      <c r="D699" s="7"/>
      <c r="E699" s="9"/>
      <c r="F699" s="9"/>
      <c r="G699" s="9"/>
      <c r="H699" s="9"/>
      <c r="I699" s="9"/>
      <c r="J699" s="9"/>
      <c r="K699" s="9"/>
      <c r="L699" s="9"/>
      <c r="M699" s="9"/>
      <c r="N699" s="7"/>
      <c r="O699" s="9"/>
      <c r="P699" s="7"/>
      <c r="Q699" s="57"/>
      <c r="R699" s="9"/>
      <c r="S699" s="9"/>
      <c r="T699" s="9"/>
      <c r="U699" s="9"/>
      <c r="V699" s="9"/>
      <c r="W699" s="9"/>
      <c r="X699" s="9"/>
      <c r="Y699" s="63"/>
      <c r="Z699" s="63"/>
      <c r="AA699" s="9"/>
      <c r="AC699" s="9"/>
      <c r="AD699" s="9"/>
      <c r="AE699" s="9"/>
      <c r="AF699" s="9"/>
      <c r="AG699" s="9"/>
      <c r="AH699" s="9"/>
      <c r="AI699" s="9"/>
      <c r="AJ699" s="9"/>
    </row>
    <row r="700" spans="1:36">
      <c r="A700" s="7"/>
      <c r="B700" s="9"/>
      <c r="C700" s="7"/>
      <c r="D700" s="7"/>
      <c r="E700" s="9"/>
      <c r="F700" s="9"/>
      <c r="G700" s="9"/>
      <c r="H700" s="9"/>
      <c r="I700" s="9"/>
      <c r="J700" s="9"/>
      <c r="K700" s="9"/>
      <c r="L700" s="9"/>
      <c r="M700" s="9"/>
      <c r="N700" s="7"/>
      <c r="O700" s="9"/>
      <c r="P700" s="7"/>
      <c r="Q700" s="57"/>
      <c r="R700" s="9"/>
      <c r="S700" s="9"/>
      <c r="T700" s="9"/>
      <c r="U700" s="9"/>
      <c r="V700" s="9"/>
      <c r="W700" s="9"/>
      <c r="X700" s="9"/>
      <c r="Y700" s="63"/>
      <c r="Z700" s="63"/>
      <c r="AA700" s="9"/>
      <c r="AC700" s="9"/>
      <c r="AD700" s="9"/>
      <c r="AE700" s="9"/>
      <c r="AF700" s="9"/>
      <c r="AG700" s="9"/>
      <c r="AH700" s="9"/>
      <c r="AI700" s="9"/>
      <c r="AJ700" s="9"/>
    </row>
    <row r="701" spans="1:36">
      <c r="A701" s="7"/>
      <c r="B701" s="9"/>
      <c r="C701" s="7"/>
      <c r="D701" s="7"/>
      <c r="E701" s="9"/>
      <c r="F701" s="9"/>
      <c r="G701" s="9"/>
      <c r="H701" s="9"/>
      <c r="I701" s="9"/>
      <c r="J701" s="9"/>
      <c r="K701" s="9"/>
      <c r="L701" s="9"/>
      <c r="M701" s="9"/>
      <c r="N701" s="7"/>
      <c r="O701" s="9"/>
      <c r="P701" s="7"/>
      <c r="Q701" s="57"/>
      <c r="R701" s="9"/>
      <c r="S701" s="9"/>
      <c r="T701" s="9"/>
      <c r="U701" s="9"/>
      <c r="V701" s="9"/>
      <c r="W701" s="9"/>
      <c r="X701" s="9"/>
      <c r="Y701" s="63"/>
      <c r="Z701" s="63"/>
      <c r="AA701" s="9"/>
      <c r="AC701" s="9"/>
      <c r="AD701" s="9"/>
      <c r="AE701" s="9"/>
      <c r="AF701" s="9"/>
      <c r="AG701" s="9"/>
      <c r="AH701" s="9"/>
      <c r="AI701" s="9"/>
      <c r="AJ701" s="9"/>
    </row>
    <row r="702" spans="1:36">
      <c r="A702" s="7"/>
      <c r="B702" s="9"/>
      <c r="C702" s="7"/>
      <c r="D702" s="7"/>
      <c r="E702" s="9"/>
      <c r="F702" s="9"/>
      <c r="G702" s="9"/>
      <c r="H702" s="9"/>
      <c r="I702" s="9"/>
      <c r="J702" s="9"/>
      <c r="K702" s="9"/>
      <c r="L702" s="9"/>
      <c r="M702" s="9"/>
      <c r="N702" s="7"/>
      <c r="O702" s="9"/>
      <c r="P702" s="7"/>
      <c r="Q702" s="57"/>
      <c r="R702" s="9"/>
      <c r="S702" s="9"/>
      <c r="T702" s="9"/>
      <c r="U702" s="9"/>
      <c r="V702" s="9"/>
      <c r="W702" s="9"/>
      <c r="X702" s="9"/>
      <c r="Y702" s="63"/>
      <c r="Z702" s="63"/>
      <c r="AA702" s="9"/>
      <c r="AC702" s="9"/>
      <c r="AD702" s="9"/>
      <c r="AE702" s="9"/>
      <c r="AF702" s="9"/>
      <c r="AG702" s="9"/>
      <c r="AH702" s="9"/>
      <c r="AI702" s="9"/>
      <c r="AJ702" s="9"/>
    </row>
    <row r="703" spans="1:36">
      <c r="A703" s="7"/>
      <c r="B703" s="9"/>
      <c r="C703" s="7"/>
      <c r="D703" s="7"/>
      <c r="E703" s="9"/>
      <c r="F703" s="9"/>
      <c r="G703" s="9"/>
      <c r="H703" s="9"/>
      <c r="I703" s="9"/>
      <c r="J703" s="9"/>
      <c r="K703" s="9"/>
      <c r="L703" s="9"/>
      <c r="M703" s="9"/>
      <c r="N703" s="7"/>
      <c r="O703" s="9"/>
      <c r="P703" s="7"/>
      <c r="Q703" s="57"/>
      <c r="R703" s="9"/>
      <c r="S703" s="9"/>
      <c r="T703" s="9"/>
      <c r="U703" s="9"/>
      <c r="V703" s="9"/>
      <c r="W703" s="9"/>
      <c r="X703" s="9"/>
      <c r="Y703" s="63"/>
      <c r="Z703" s="63"/>
      <c r="AA703" s="9"/>
      <c r="AC703" s="9"/>
      <c r="AD703" s="9"/>
      <c r="AE703" s="9"/>
      <c r="AF703" s="9"/>
      <c r="AG703" s="9"/>
      <c r="AH703" s="9"/>
      <c r="AI703" s="9"/>
      <c r="AJ703" s="9"/>
    </row>
    <row r="704" spans="1:36">
      <c r="A704" s="7"/>
      <c r="B704" s="9"/>
      <c r="C704" s="7"/>
      <c r="D704" s="7"/>
      <c r="E704" s="9"/>
      <c r="F704" s="9"/>
      <c r="G704" s="9"/>
      <c r="H704" s="9"/>
      <c r="I704" s="9"/>
      <c r="J704" s="9"/>
      <c r="K704" s="9"/>
      <c r="L704" s="9"/>
      <c r="M704" s="9"/>
      <c r="N704" s="7"/>
      <c r="O704" s="9"/>
      <c r="P704" s="7"/>
      <c r="Q704" s="57"/>
      <c r="R704" s="9"/>
      <c r="S704" s="9"/>
      <c r="T704" s="9"/>
      <c r="U704" s="9"/>
      <c r="V704" s="9"/>
      <c r="W704" s="9"/>
      <c r="X704" s="9"/>
      <c r="Y704" s="63"/>
      <c r="Z704" s="63"/>
      <c r="AA704" s="9"/>
      <c r="AC704" s="9"/>
      <c r="AD704" s="9"/>
      <c r="AE704" s="9"/>
      <c r="AF704" s="9"/>
      <c r="AG704" s="9"/>
      <c r="AH704" s="9"/>
      <c r="AI704" s="9"/>
      <c r="AJ704" s="9"/>
    </row>
    <row r="705" spans="1:36">
      <c r="A705" s="7"/>
      <c r="B705" s="9"/>
      <c r="C705" s="7"/>
      <c r="D705" s="7"/>
      <c r="E705" s="9"/>
      <c r="F705" s="9"/>
      <c r="G705" s="9"/>
      <c r="H705" s="9"/>
      <c r="I705" s="9"/>
      <c r="J705" s="9"/>
      <c r="K705" s="9"/>
      <c r="L705" s="9"/>
      <c r="M705" s="9"/>
      <c r="N705" s="7"/>
      <c r="O705" s="9"/>
      <c r="P705" s="7"/>
      <c r="Q705" s="57"/>
      <c r="R705" s="9"/>
      <c r="S705" s="9"/>
      <c r="T705" s="9"/>
      <c r="U705" s="9"/>
      <c r="V705" s="9"/>
      <c r="W705" s="9"/>
      <c r="X705" s="9"/>
      <c r="Y705" s="63"/>
      <c r="Z705" s="63"/>
      <c r="AA705" s="9"/>
      <c r="AC705" s="9"/>
      <c r="AD705" s="9"/>
      <c r="AE705" s="9"/>
      <c r="AF705" s="9"/>
      <c r="AG705" s="9"/>
      <c r="AH705" s="9"/>
      <c r="AI705" s="9"/>
      <c r="AJ705" s="9"/>
    </row>
    <row r="706" spans="1:36">
      <c r="A706" s="7"/>
      <c r="B706" s="9"/>
      <c r="C706" s="7"/>
      <c r="D706" s="7"/>
      <c r="E706" s="9"/>
      <c r="F706" s="9"/>
      <c r="G706" s="9"/>
      <c r="H706" s="9"/>
      <c r="I706" s="9"/>
      <c r="J706" s="9"/>
      <c r="K706" s="9"/>
      <c r="L706" s="9"/>
      <c r="M706" s="9"/>
      <c r="N706" s="7"/>
      <c r="O706" s="9"/>
      <c r="P706" s="7"/>
      <c r="Q706" s="57"/>
      <c r="R706" s="9"/>
      <c r="S706" s="9"/>
      <c r="T706" s="9"/>
      <c r="U706" s="9"/>
      <c r="V706" s="9"/>
      <c r="W706" s="9"/>
      <c r="X706" s="9"/>
      <c r="Y706" s="63"/>
      <c r="Z706" s="63"/>
      <c r="AA706" s="9"/>
      <c r="AC706" s="9"/>
      <c r="AD706" s="9"/>
      <c r="AE706" s="9"/>
      <c r="AF706" s="9"/>
      <c r="AG706" s="9"/>
      <c r="AH706" s="9"/>
      <c r="AI706" s="9"/>
      <c r="AJ706" s="9"/>
    </row>
    <row r="707" spans="1:36">
      <c r="A707" s="7"/>
      <c r="B707" s="9"/>
      <c r="C707" s="7"/>
      <c r="D707" s="7"/>
      <c r="E707" s="9"/>
      <c r="F707" s="9"/>
      <c r="G707" s="9"/>
      <c r="H707" s="9"/>
      <c r="I707" s="9"/>
      <c r="J707" s="9"/>
      <c r="K707" s="9"/>
      <c r="L707" s="9"/>
      <c r="M707" s="9"/>
      <c r="N707" s="7"/>
      <c r="O707" s="9"/>
      <c r="P707" s="7"/>
      <c r="Q707" s="57"/>
      <c r="R707" s="9"/>
      <c r="S707" s="9"/>
      <c r="T707" s="9"/>
      <c r="U707" s="9"/>
      <c r="V707" s="9"/>
      <c r="W707" s="9"/>
      <c r="X707" s="9"/>
      <c r="Y707" s="63"/>
      <c r="Z707" s="63"/>
      <c r="AA707" s="9"/>
      <c r="AC707" s="9"/>
      <c r="AD707" s="9"/>
      <c r="AE707" s="9"/>
      <c r="AF707" s="9"/>
      <c r="AG707" s="9"/>
      <c r="AH707" s="9"/>
      <c r="AI707" s="9"/>
      <c r="AJ707" s="9"/>
    </row>
    <row r="708" spans="1:36">
      <c r="A708" s="7"/>
      <c r="B708" s="9"/>
      <c r="C708" s="7"/>
      <c r="D708" s="7"/>
      <c r="E708" s="9"/>
      <c r="F708" s="9"/>
      <c r="G708" s="9"/>
      <c r="H708" s="9"/>
      <c r="I708" s="9"/>
      <c r="J708" s="9"/>
      <c r="K708" s="9"/>
      <c r="L708" s="9"/>
      <c r="M708" s="9"/>
      <c r="N708" s="7"/>
      <c r="O708" s="9"/>
      <c r="P708" s="7"/>
      <c r="Q708" s="57"/>
      <c r="R708" s="9"/>
      <c r="S708" s="9"/>
      <c r="T708" s="9"/>
      <c r="U708" s="9"/>
      <c r="V708" s="9"/>
      <c r="W708" s="9"/>
      <c r="X708" s="9"/>
      <c r="Y708" s="63"/>
      <c r="Z708" s="63"/>
      <c r="AA708" s="9"/>
      <c r="AC708" s="9"/>
      <c r="AD708" s="9"/>
      <c r="AE708" s="9"/>
      <c r="AF708" s="9"/>
      <c r="AG708" s="9"/>
      <c r="AH708" s="9"/>
      <c r="AI708" s="9"/>
      <c r="AJ708" s="9"/>
    </row>
    <row r="709" spans="1:36">
      <c r="A709" s="7"/>
      <c r="B709" s="9"/>
      <c r="C709" s="7"/>
      <c r="D709" s="7"/>
      <c r="E709" s="9"/>
      <c r="F709" s="9"/>
      <c r="G709" s="9"/>
      <c r="H709" s="9"/>
      <c r="I709" s="9"/>
      <c r="J709" s="9"/>
      <c r="K709" s="9"/>
      <c r="L709" s="9"/>
      <c r="M709" s="9"/>
      <c r="N709" s="7"/>
      <c r="O709" s="9"/>
      <c r="P709" s="7"/>
      <c r="Q709" s="57"/>
      <c r="R709" s="9"/>
      <c r="S709" s="9"/>
      <c r="T709" s="9"/>
      <c r="U709" s="9"/>
      <c r="V709" s="9"/>
      <c r="W709" s="9"/>
      <c r="X709" s="9"/>
      <c r="Y709" s="63"/>
      <c r="Z709" s="63"/>
      <c r="AA709" s="9"/>
      <c r="AC709" s="9"/>
      <c r="AD709" s="9"/>
      <c r="AE709" s="9"/>
      <c r="AF709" s="9"/>
      <c r="AG709" s="9"/>
      <c r="AH709" s="9"/>
      <c r="AI709" s="9"/>
      <c r="AJ709" s="9"/>
    </row>
    <row r="710" spans="1:36">
      <c r="A710" s="7"/>
      <c r="B710" s="9"/>
      <c r="C710" s="7"/>
      <c r="D710" s="7"/>
      <c r="E710" s="9"/>
      <c r="F710" s="9"/>
      <c r="G710" s="9"/>
      <c r="H710" s="9"/>
      <c r="I710" s="9"/>
      <c r="J710" s="9"/>
      <c r="K710" s="9"/>
      <c r="L710" s="9"/>
      <c r="M710" s="9"/>
      <c r="N710" s="7"/>
      <c r="O710" s="9"/>
      <c r="P710" s="7"/>
      <c r="Q710" s="57"/>
      <c r="R710" s="9"/>
      <c r="S710" s="9"/>
      <c r="T710" s="9"/>
      <c r="U710" s="9"/>
      <c r="V710" s="9"/>
      <c r="W710" s="9"/>
      <c r="X710" s="9"/>
      <c r="Y710" s="63"/>
      <c r="Z710" s="63"/>
      <c r="AA710" s="9"/>
      <c r="AC710" s="9"/>
      <c r="AD710" s="9"/>
      <c r="AE710" s="9"/>
      <c r="AF710" s="9"/>
      <c r="AG710" s="9"/>
      <c r="AH710" s="9"/>
      <c r="AI710" s="9"/>
      <c r="AJ710" s="9"/>
    </row>
    <row r="711" spans="1:36">
      <c r="A711" s="7"/>
      <c r="B711" s="9"/>
      <c r="C711" s="7"/>
      <c r="D711" s="7"/>
      <c r="E711" s="9"/>
      <c r="F711" s="9"/>
      <c r="G711" s="9"/>
      <c r="H711" s="9"/>
      <c r="I711" s="9"/>
      <c r="J711" s="9"/>
      <c r="K711" s="9"/>
      <c r="L711" s="9"/>
      <c r="M711" s="9"/>
      <c r="N711" s="7"/>
      <c r="O711" s="9"/>
      <c r="P711" s="7"/>
      <c r="Q711" s="57"/>
      <c r="R711" s="9"/>
      <c r="S711" s="9"/>
      <c r="T711" s="9"/>
      <c r="U711" s="9"/>
      <c r="V711" s="9"/>
      <c r="W711" s="9"/>
      <c r="X711" s="9"/>
      <c r="Y711" s="63"/>
      <c r="Z711" s="63"/>
      <c r="AA711" s="9"/>
      <c r="AC711" s="9"/>
      <c r="AD711" s="9"/>
      <c r="AE711" s="9"/>
      <c r="AF711" s="9"/>
      <c r="AG711" s="9"/>
      <c r="AH711" s="9"/>
      <c r="AI711" s="9"/>
      <c r="AJ711" s="9"/>
    </row>
    <row r="712" spans="1:36">
      <c r="A712" s="7"/>
      <c r="B712" s="9"/>
      <c r="C712" s="7"/>
      <c r="D712" s="7"/>
      <c r="E712" s="9"/>
      <c r="F712" s="9"/>
      <c r="G712" s="9"/>
      <c r="H712" s="9"/>
      <c r="I712" s="9"/>
      <c r="J712" s="9"/>
      <c r="K712" s="9"/>
      <c r="L712" s="9"/>
      <c r="M712" s="9"/>
      <c r="N712" s="7"/>
      <c r="O712" s="9"/>
      <c r="P712" s="7"/>
      <c r="Q712" s="57"/>
      <c r="R712" s="9"/>
      <c r="S712" s="9"/>
      <c r="T712" s="9"/>
      <c r="U712" s="9"/>
      <c r="V712" s="9"/>
      <c r="W712" s="9"/>
      <c r="X712" s="9"/>
      <c r="Y712" s="63"/>
      <c r="Z712" s="63"/>
      <c r="AA712" s="9"/>
      <c r="AC712" s="9"/>
      <c r="AD712" s="9"/>
      <c r="AE712" s="9"/>
      <c r="AF712" s="9"/>
      <c r="AG712" s="9"/>
      <c r="AH712" s="9"/>
      <c r="AI712" s="9"/>
      <c r="AJ712" s="9"/>
    </row>
    <row r="713" spans="1:36">
      <c r="A713" s="7"/>
      <c r="B713" s="9"/>
      <c r="C713" s="7"/>
      <c r="D713" s="7"/>
      <c r="E713" s="9"/>
      <c r="F713" s="9"/>
      <c r="G713" s="9"/>
      <c r="H713" s="9"/>
      <c r="I713" s="9"/>
      <c r="J713" s="9"/>
      <c r="K713" s="9"/>
      <c r="L713" s="9"/>
      <c r="M713" s="9"/>
      <c r="N713" s="7"/>
      <c r="O713" s="9"/>
      <c r="P713" s="7"/>
      <c r="Q713" s="57"/>
      <c r="R713" s="9"/>
      <c r="S713" s="9"/>
      <c r="T713" s="9"/>
      <c r="U713" s="9"/>
      <c r="V713" s="9"/>
      <c r="W713" s="9"/>
      <c r="X713" s="9"/>
      <c r="Y713" s="63"/>
      <c r="Z713" s="63"/>
      <c r="AA713" s="9"/>
      <c r="AC713" s="9"/>
      <c r="AD713" s="9"/>
      <c r="AE713" s="9"/>
      <c r="AF713" s="9"/>
      <c r="AG713" s="9"/>
      <c r="AH713" s="9"/>
      <c r="AI713" s="9"/>
      <c r="AJ713" s="9"/>
    </row>
    <row r="714" spans="1:36">
      <c r="A714" s="7"/>
      <c r="B714" s="9"/>
      <c r="C714" s="7"/>
      <c r="D714" s="7"/>
      <c r="E714" s="9"/>
      <c r="F714" s="9"/>
      <c r="G714" s="9"/>
      <c r="H714" s="9"/>
      <c r="I714" s="9"/>
      <c r="J714" s="9"/>
      <c r="K714" s="9"/>
      <c r="L714" s="9"/>
      <c r="M714" s="9"/>
      <c r="N714" s="7"/>
      <c r="O714" s="9"/>
      <c r="P714" s="7"/>
      <c r="Q714" s="57"/>
      <c r="R714" s="9"/>
      <c r="S714" s="9"/>
      <c r="T714" s="9"/>
      <c r="U714" s="9"/>
      <c r="V714" s="9"/>
      <c r="W714" s="9"/>
      <c r="X714" s="9"/>
      <c r="Y714" s="63"/>
      <c r="Z714" s="63"/>
      <c r="AA714" s="9"/>
      <c r="AC714" s="9"/>
      <c r="AD714" s="9"/>
      <c r="AE714" s="9"/>
      <c r="AF714" s="9"/>
      <c r="AG714" s="9"/>
      <c r="AH714" s="9"/>
      <c r="AI714" s="9"/>
      <c r="AJ714" s="9"/>
    </row>
    <row r="715" spans="1:36">
      <c r="A715" s="7"/>
      <c r="B715" s="9"/>
      <c r="C715" s="7"/>
      <c r="D715" s="7"/>
      <c r="E715" s="9"/>
      <c r="F715" s="9"/>
      <c r="G715" s="9"/>
      <c r="H715" s="9"/>
      <c r="I715" s="9"/>
      <c r="J715" s="9"/>
      <c r="K715" s="9"/>
      <c r="L715" s="9"/>
      <c r="M715" s="9"/>
      <c r="N715" s="7"/>
      <c r="O715" s="9"/>
      <c r="P715" s="7"/>
      <c r="Q715" s="57"/>
      <c r="R715" s="9"/>
      <c r="S715" s="9"/>
      <c r="T715" s="9"/>
      <c r="U715" s="9"/>
      <c r="V715" s="9"/>
      <c r="W715" s="9"/>
      <c r="X715" s="9"/>
      <c r="Y715" s="63"/>
      <c r="Z715" s="63"/>
      <c r="AA715" s="9"/>
      <c r="AC715" s="9"/>
      <c r="AD715" s="9"/>
      <c r="AE715" s="9"/>
      <c r="AF715" s="9"/>
      <c r="AG715" s="9"/>
      <c r="AH715" s="9"/>
      <c r="AI715" s="9"/>
      <c r="AJ715" s="9"/>
    </row>
    <row r="716" spans="1:36">
      <c r="A716" s="7"/>
      <c r="B716" s="9"/>
      <c r="C716" s="7"/>
      <c r="D716" s="7"/>
      <c r="E716" s="9"/>
      <c r="F716" s="9"/>
      <c r="G716" s="9"/>
      <c r="H716" s="9"/>
      <c r="I716" s="9"/>
      <c r="J716" s="9"/>
      <c r="K716" s="9"/>
      <c r="L716" s="9"/>
      <c r="M716" s="9"/>
      <c r="N716" s="7"/>
      <c r="O716" s="9"/>
      <c r="P716" s="7"/>
      <c r="Q716" s="57"/>
      <c r="R716" s="9"/>
      <c r="S716" s="9"/>
      <c r="T716" s="9"/>
      <c r="U716" s="9"/>
      <c r="V716" s="9"/>
      <c r="W716" s="9"/>
      <c r="X716" s="9"/>
      <c r="Y716" s="63"/>
      <c r="Z716" s="63"/>
      <c r="AA716" s="9"/>
      <c r="AC716" s="9"/>
      <c r="AD716" s="9"/>
      <c r="AE716" s="9"/>
      <c r="AF716" s="9"/>
      <c r="AG716" s="9"/>
      <c r="AH716" s="9"/>
      <c r="AI716" s="9"/>
      <c r="AJ716" s="9"/>
    </row>
    <row r="717" spans="1:36">
      <c r="A717" s="7"/>
      <c r="B717" s="9"/>
      <c r="C717" s="7"/>
      <c r="D717" s="7"/>
      <c r="E717" s="9"/>
      <c r="F717" s="9"/>
      <c r="G717" s="9"/>
      <c r="H717" s="9"/>
      <c r="I717" s="9"/>
      <c r="J717" s="9"/>
      <c r="K717" s="9"/>
      <c r="L717" s="9"/>
      <c r="M717" s="9"/>
      <c r="N717" s="7"/>
      <c r="O717" s="9"/>
      <c r="P717" s="7"/>
      <c r="Q717" s="57"/>
      <c r="R717" s="9"/>
      <c r="S717" s="9"/>
      <c r="T717" s="9"/>
      <c r="U717" s="9"/>
      <c r="V717" s="9"/>
      <c r="W717" s="9"/>
      <c r="X717" s="9"/>
      <c r="Y717" s="63"/>
      <c r="Z717" s="63"/>
      <c r="AA717" s="9"/>
      <c r="AC717" s="9"/>
      <c r="AD717" s="9"/>
      <c r="AE717" s="9"/>
      <c r="AF717" s="9"/>
      <c r="AG717" s="9"/>
      <c r="AH717" s="9"/>
      <c r="AI717" s="9"/>
      <c r="AJ717" s="9"/>
    </row>
    <row r="718" spans="1:36">
      <c r="A718" s="7"/>
      <c r="B718" s="9"/>
      <c r="C718" s="7"/>
      <c r="D718" s="7"/>
      <c r="E718" s="9"/>
      <c r="F718" s="9"/>
      <c r="G718" s="9"/>
      <c r="H718" s="9"/>
      <c r="I718" s="9"/>
      <c r="J718" s="9"/>
      <c r="K718" s="9"/>
      <c r="L718" s="9"/>
      <c r="M718" s="9"/>
      <c r="N718" s="7"/>
      <c r="O718" s="9"/>
      <c r="P718" s="7"/>
      <c r="Q718" s="57"/>
      <c r="R718" s="9"/>
      <c r="S718" s="9"/>
      <c r="T718" s="9"/>
      <c r="U718" s="9"/>
      <c r="V718" s="9"/>
      <c r="W718" s="9"/>
      <c r="X718" s="9"/>
      <c r="Y718" s="63"/>
      <c r="Z718" s="63"/>
      <c r="AA718" s="9"/>
      <c r="AC718" s="9"/>
      <c r="AD718" s="9"/>
      <c r="AE718" s="9"/>
      <c r="AF718" s="9"/>
      <c r="AG718" s="9"/>
      <c r="AH718" s="9"/>
      <c r="AI718" s="9"/>
      <c r="AJ718" s="9"/>
    </row>
    <row r="719" spans="1:36">
      <c r="A719" s="7"/>
      <c r="B719" s="9"/>
      <c r="C719" s="7"/>
      <c r="D719" s="7"/>
      <c r="E719" s="9"/>
      <c r="F719" s="9"/>
      <c r="G719" s="9"/>
      <c r="H719" s="9"/>
      <c r="I719" s="9"/>
      <c r="J719" s="9"/>
      <c r="K719" s="9"/>
      <c r="L719" s="9"/>
      <c r="M719" s="9"/>
      <c r="N719" s="7"/>
      <c r="O719" s="9"/>
      <c r="P719" s="7"/>
      <c r="Q719" s="57"/>
      <c r="R719" s="9"/>
      <c r="S719" s="9"/>
      <c r="T719" s="9"/>
      <c r="U719" s="9"/>
      <c r="V719" s="9"/>
      <c r="W719" s="9"/>
      <c r="X719" s="9"/>
      <c r="Y719" s="63"/>
      <c r="Z719" s="63"/>
      <c r="AA719" s="9"/>
      <c r="AC719" s="9"/>
      <c r="AD719" s="9"/>
      <c r="AE719" s="9"/>
      <c r="AF719" s="9"/>
      <c r="AG719" s="9"/>
      <c r="AH719" s="9"/>
      <c r="AI719" s="9"/>
      <c r="AJ719" s="9"/>
    </row>
    <row r="720" spans="1:36">
      <c r="A720" s="7"/>
      <c r="B720" s="9"/>
      <c r="C720" s="7"/>
      <c r="D720" s="7"/>
      <c r="E720" s="9"/>
      <c r="F720" s="9"/>
      <c r="G720" s="9"/>
      <c r="H720" s="9"/>
      <c r="I720" s="9"/>
      <c r="J720" s="9"/>
      <c r="K720" s="9"/>
      <c r="L720" s="9"/>
      <c r="M720" s="9"/>
      <c r="N720" s="7"/>
      <c r="O720" s="9"/>
      <c r="P720" s="7"/>
      <c r="Q720" s="57"/>
      <c r="R720" s="9"/>
      <c r="S720" s="9"/>
      <c r="T720" s="9"/>
      <c r="U720" s="9"/>
      <c r="V720" s="9"/>
      <c r="W720" s="9"/>
      <c r="X720" s="9"/>
      <c r="Y720" s="63"/>
      <c r="Z720" s="63"/>
      <c r="AA720" s="9"/>
      <c r="AC720" s="9"/>
      <c r="AD720" s="9"/>
      <c r="AE720" s="9"/>
      <c r="AF720" s="9"/>
      <c r="AG720" s="9"/>
      <c r="AH720" s="9"/>
      <c r="AI720" s="9"/>
      <c r="AJ720" s="9"/>
    </row>
    <row r="721" spans="1:36">
      <c r="A721" s="7"/>
      <c r="B721" s="9"/>
      <c r="C721" s="7"/>
      <c r="D721" s="7"/>
      <c r="E721" s="9"/>
      <c r="F721" s="9"/>
      <c r="G721" s="9"/>
      <c r="H721" s="9"/>
      <c r="I721" s="9"/>
      <c r="J721" s="9"/>
      <c r="K721" s="9"/>
      <c r="L721" s="9"/>
      <c r="M721" s="9"/>
      <c r="N721" s="7"/>
      <c r="O721" s="9"/>
      <c r="P721" s="7"/>
      <c r="Q721" s="57"/>
      <c r="R721" s="9"/>
      <c r="S721" s="9"/>
      <c r="T721" s="9"/>
      <c r="U721" s="9"/>
      <c r="V721" s="9"/>
      <c r="W721" s="9"/>
      <c r="X721" s="9"/>
      <c r="Y721" s="63"/>
      <c r="Z721" s="63"/>
      <c r="AA721" s="9"/>
      <c r="AC721" s="9"/>
      <c r="AD721" s="9"/>
      <c r="AE721" s="9"/>
      <c r="AF721" s="9"/>
      <c r="AG721" s="9"/>
      <c r="AH721" s="9"/>
      <c r="AI721" s="9"/>
      <c r="AJ721" s="9"/>
    </row>
    <row r="722" spans="1:36">
      <c r="A722" s="7"/>
      <c r="B722" s="9"/>
      <c r="C722" s="7"/>
      <c r="D722" s="7"/>
      <c r="E722" s="9"/>
      <c r="F722" s="9"/>
      <c r="G722" s="9"/>
      <c r="H722" s="9"/>
      <c r="I722" s="9"/>
      <c r="J722" s="9"/>
      <c r="K722" s="9"/>
      <c r="L722" s="9"/>
      <c r="M722" s="9"/>
      <c r="N722" s="7"/>
      <c r="O722" s="9"/>
      <c r="P722" s="7"/>
      <c r="Q722" s="57"/>
      <c r="R722" s="9"/>
      <c r="S722" s="9"/>
      <c r="T722" s="9"/>
      <c r="U722" s="9"/>
      <c r="V722" s="9"/>
      <c r="W722" s="9"/>
      <c r="X722" s="9"/>
      <c r="Y722" s="63"/>
      <c r="Z722" s="63"/>
      <c r="AA722" s="9"/>
      <c r="AC722" s="9"/>
      <c r="AD722" s="9"/>
      <c r="AE722" s="9"/>
      <c r="AF722" s="9"/>
      <c r="AG722" s="9"/>
      <c r="AH722" s="9"/>
      <c r="AI722" s="9"/>
      <c r="AJ722" s="9"/>
    </row>
    <row r="723" spans="1:36">
      <c r="A723" s="7"/>
      <c r="B723" s="9"/>
      <c r="C723" s="7"/>
      <c r="D723" s="7"/>
      <c r="E723" s="9"/>
      <c r="F723" s="9"/>
      <c r="G723" s="9"/>
      <c r="H723" s="9"/>
      <c r="I723" s="9"/>
      <c r="J723" s="9"/>
      <c r="K723" s="9"/>
      <c r="L723" s="9"/>
      <c r="M723" s="9"/>
      <c r="N723" s="7"/>
      <c r="O723" s="9"/>
      <c r="P723" s="7"/>
      <c r="Q723" s="57"/>
      <c r="R723" s="9"/>
      <c r="S723" s="9"/>
      <c r="T723" s="9"/>
      <c r="U723" s="9"/>
      <c r="V723" s="9"/>
      <c r="W723" s="9"/>
      <c r="X723" s="9"/>
      <c r="Y723" s="63"/>
      <c r="Z723" s="63"/>
      <c r="AA723" s="9"/>
      <c r="AC723" s="9"/>
      <c r="AD723" s="9"/>
      <c r="AE723" s="9"/>
      <c r="AF723" s="9"/>
      <c r="AG723" s="9"/>
      <c r="AH723" s="9"/>
      <c r="AI723" s="9"/>
      <c r="AJ723" s="9"/>
    </row>
    <row r="724" spans="1:36">
      <c r="A724" s="7"/>
      <c r="B724" s="9"/>
      <c r="C724" s="7"/>
      <c r="D724" s="7"/>
      <c r="E724" s="9"/>
      <c r="F724" s="9"/>
      <c r="G724" s="9"/>
      <c r="H724" s="9"/>
      <c r="I724" s="9"/>
      <c r="J724" s="9"/>
      <c r="K724" s="9"/>
      <c r="L724" s="9"/>
      <c r="M724" s="9"/>
      <c r="N724" s="7"/>
      <c r="O724" s="9"/>
      <c r="P724" s="7"/>
      <c r="Q724" s="57"/>
      <c r="R724" s="9"/>
      <c r="S724" s="9"/>
      <c r="T724" s="9"/>
      <c r="U724" s="9"/>
      <c r="V724" s="9"/>
      <c r="W724" s="9"/>
      <c r="X724" s="9"/>
      <c r="Y724" s="63"/>
      <c r="Z724" s="63"/>
      <c r="AA724" s="9"/>
      <c r="AC724" s="9"/>
      <c r="AD724" s="9"/>
      <c r="AE724" s="9"/>
      <c r="AF724" s="9"/>
      <c r="AG724" s="9"/>
      <c r="AH724" s="9"/>
      <c r="AI724" s="9"/>
      <c r="AJ724" s="9"/>
    </row>
    <row r="725" spans="1:36">
      <c r="A725" s="7"/>
      <c r="B725" s="9"/>
      <c r="C725" s="7"/>
      <c r="D725" s="7"/>
      <c r="E725" s="9"/>
      <c r="F725" s="9"/>
      <c r="G725" s="9"/>
      <c r="H725" s="9"/>
      <c r="I725" s="9"/>
      <c r="J725" s="9"/>
      <c r="K725" s="9"/>
      <c r="L725" s="9"/>
      <c r="M725" s="9"/>
      <c r="N725" s="7"/>
      <c r="O725" s="9"/>
      <c r="P725" s="7"/>
      <c r="Q725" s="57"/>
      <c r="R725" s="9"/>
      <c r="S725" s="9"/>
      <c r="T725" s="9"/>
      <c r="U725" s="9"/>
      <c r="V725" s="9"/>
      <c r="W725" s="9"/>
      <c r="X725" s="9"/>
      <c r="Y725" s="63"/>
      <c r="Z725" s="63"/>
      <c r="AA725" s="9"/>
      <c r="AC725" s="9"/>
      <c r="AD725" s="9"/>
      <c r="AE725" s="9"/>
      <c r="AF725" s="9"/>
      <c r="AG725" s="9"/>
      <c r="AH725" s="9"/>
      <c r="AI725" s="9"/>
      <c r="AJ725" s="9"/>
    </row>
    <row r="726" spans="1:36">
      <c r="A726" s="7"/>
      <c r="B726" s="9"/>
      <c r="C726" s="7"/>
      <c r="D726" s="7"/>
      <c r="E726" s="9"/>
      <c r="F726" s="9"/>
      <c r="G726" s="9"/>
      <c r="H726" s="9"/>
      <c r="I726" s="9"/>
      <c r="J726" s="9"/>
      <c r="K726" s="9"/>
      <c r="L726" s="9"/>
      <c r="M726" s="9"/>
      <c r="N726" s="7"/>
      <c r="O726" s="9"/>
      <c r="P726" s="7"/>
      <c r="Q726" s="57"/>
      <c r="R726" s="9"/>
      <c r="S726" s="9"/>
      <c r="T726" s="9"/>
      <c r="U726" s="9"/>
      <c r="V726" s="9"/>
      <c r="W726" s="9"/>
      <c r="X726" s="9"/>
      <c r="Y726" s="63"/>
      <c r="Z726" s="63"/>
      <c r="AA726" s="9"/>
      <c r="AC726" s="9"/>
      <c r="AD726" s="9"/>
      <c r="AE726" s="9"/>
      <c r="AF726" s="9"/>
      <c r="AG726" s="9"/>
      <c r="AH726" s="9"/>
      <c r="AI726" s="9"/>
      <c r="AJ726" s="9"/>
    </row>
    <row r="727" spans="1:36">
      <c r="A727" s="7"/>
      <c r="B727" s="9"/>
      <c r="C727" s="7"/>
      <c r="D727" s="7"/>
      <c r="E727" s="9"/>
      <c r="F727" s="9"/>
      <c r="G727" s="9"/>
      <c r="H727" s="9"/>
      <c r="I727" s="9"/>
      <c r="J727" s="9"/>
      <c r="K727" s="9"/>
      <c r="L727" s="9"/>
      <c r="M727" s="9"/>
      <c r="N727" s="7"/>
      <c r="O727" s="9"/>
      <c r="P727" s="7"/>
      <c r="Q727" s="57"/>
      <c r="R727" s="9"/>
      <c r="S727" s="9"/>
      <c r="T727" s="9"/>
      <c r="U727" s="9"/>
      <c r="V727" s="9"/>
      <c r="W727" s="9"/>
      <c r="X727" s="9"/>
      <c r="Y727" s="63"/>
      <c r="Z727" s="63"/>
      <c r="AA727" s="9"/>
      <c r="AC727" s="9"/>
      <c r="AD727" s="9"/>
      <c r="AE727" s="9"/>
      <c r="AF727" s="9"/>
      <c r="AG727" s="9"/>
      <c r="AH727" s="9"/>
      <c r="AI727" s="9"/>
      <c r="AJ727" s="9"/>
    </row>
    <row r="728" spans="1:36">
      <c r="A728" s="7"/>
      <c r="B728" s="9"/>
      <c r="C728" s="7"/>
      <c r="D728" s="7"/>
      <c r="E728" s="9"/>
      <c r="F728" s="9"/>
      <c r="G728" s="9"/>
      <c r="H728" s="9"/>
      <c r="I728" s="9"/>
      <c r="J728" s="9"/>
      <c r="K728" s="9"/>
      <c r="L728" s="9"/>
      <c r="M728" s="9"/>
      <c r="N728" s="7"/>
      <c r="O728" s="9"/>
      <c r="P728" s="7"/>
      <c r="Q728" s="57"/>
      <c r="R728" s="9"/>
      <c r="S728" s="9"/>
      <c r="T728" s="9"/>
      <c r="U728" s="9"/>
      <c r="V728" s="9"/>
      <c r="W728" s="9"/>
      <c r="X728" s="9"/>
      <c r="Y728" s="63"/>
      <c r="Z728" s="63"/>
      <c r="AA728" s="9"/>
      <c r="AC728" s="9"/>
      <c r="AD728" s="9"/>
      <c r="AE728" s="9"/>
      <c r="AF728" s="9"/>
      <c r="AG728" s="9"/>
      <c r="AH728" s="9"/>
      <c r="AI728" s="9"/>
      <c r="AJ728" s="9"/>
    </row>
    <row r="729" spans="1:36">
      <c r="A729" s="7"/>
      <c r="B729" s="9"/>
      <c r="C729" s="7"/>
      <c r="D729" s="7"/>
      <c r="E729" s="9"/>
      <c r="F729" s="9"/>
      <c r="G729" s="9"/>
      <c r="H729" s="9"/>
      <c r="I729" s="9"/>
      <c r="J729" s="9"/>
      <c r="K729" s="9"/>
      <c r="L729" s="9"/>
      <c r="M729" s="9"/>
      <c r="N729" s="7"/>
      <c r="O729" s="9"/>
      <c r="P729" s="7"/>
      <c r="Q729" s="57"/>
      <c r="R729" s="9"/>
      <c r="S729" s="9"/>
      <c r="T729" s="9"/>
      <c r="U729" s="9"/>
      <c r="V729" s="9"/>
      <c r="W729" s="9"/>
      <c r="X729" s="9"/>
      <c r="Y729" s="63"/>
      <c r="Z729" s="63"/>
      <c r="AA729" s="9"/>
      <c r="AC729" s="9"/>
      <c r="AD729" s="9"/>
      <c r="AE729" s="9"/>
      <c r="AF729" s="9"/>
      <c r="AG729" s="9"/>
      <c r="AH729" s="9"/>
      <c r="AI729" s="9"/>
      <c r="AJ729" s="9"/>
    </row>
    <row r="730" spans="1:36">
      <c r="A730" s="7"/>
      <c r="B730" s="9"/>
      <c r="C730" s="7"/>
      <c r="D730" s="7"/>
      <c r="E730" s="9"/>
      <c r="F730" s="9"/>
      <c r="G730" s="9"/>
      <c r="H730" s="9"/>
      <c r="I730" s="9"/>
      <c r="J730" s="9"/>
      <c r="K730" s="9"/>
      <c r="L730" s="9"/>
      <c r="M730" s="9"/>
      <c r="N730" s="7"/>
      <c r="O730" s="9"/>
      <c r="P730" s="7"/>
      <c r="Q730" s="57"/>
      <c r="R730" s="9"/>
      <c r="S730" s="9"/>
      <c r="T730" s="9"/>
      <c r="U730" s="9"/>
      <c r="V730" s="9"/>
      <c r="W730" s="9"/>
      <c r="X730" s="9"/>
      <c r="Y730" s="63"/>
      <c r="Z730" s="63"/>
      <c r="AA730" s="9"/>
      <c r="AC730" s="9"/>
      <c r="AD730" s="9"/>
      <c r="AE730" s="9"/>
      <c r="AF730" s="9"/>
      <c r="AG730" s="9"/>
      <c r="AH730" s="9"/>
      <c r="AI730" s="9"/>
      <c r="AJ730" s="9"/>
    </row>
    <row r="731" spans="1:36">
      <c r="A731" s="7"/>
      <c r="B731" s="9"/>
      <c r="C731" s="7"/>
      <c r="D731" s="7"/>
      <c r="E731" s="9"/>
      <c r="F731" s="9"/>
      <c r="G731" s="9"/>
      <c r="H731" s="9"/>
      <c r="I731" s="9"/>
      <c r="J731" s="9"/>
      <c r="K731" s="9"/>
      <c r="L731" s="9"/>
      <c r="M731" s="9"/>
      <c r="N731" s="7"/>
      <c r="O731" s="9"/>
      <c r="P731" s="7"/>
      <c r="Q731" s="57"/>
      <c r="R731" s="9"/>
      <c r="S731" s="9"/>
      <c r="T731" s="9"/>
      <c r="U731" s="9"/>
      <c r="V731" s="9"/>
      <c r="W731" s="9"/>
      <c r="X731" s="9"/>
      <c r="Y731" s="63"/>
      <c r="Z731" s="63"/>
      <c r="AA731" s="9"/>
      <c r="AC731" s="9"/>
      <c r="AD731" s="9"/>
      <c r="AE731" s="9"/>
      <c r="AF731" s="9"/>
      <c r="AG731" s="9"/>
      <c r="AH731" s="9"/>
      <c r="AI731" s="9"/>
      <c r="AJ731" s="9"/>
    </row>
    <row r="732" spans="1:36">
      <c r="A732" s="7"/>
      <c r="B732" s="9"/>
      <c r="C732" s="7"/>
      <c r="D732" s="7"/>
      <c r="E732" s="9"/>
      <c r="F732" s="9"/>
      <c r="G732" s="9"/>
      <c r="H732" s="9"/>
      <c r="I732" s="9"/>
      <c r="J732" s="9"/>
      <c r="K732" s="9"/>
      <c r="L732" s="9"/>
      <c r="M732" s="9"/>
      <c r="N732" s="7"/>
      <c r="O732" s="9"/>
      <c r="P732" s="7"/>
      <c r="Q732" s="57"/>
      <c r="R732" s="9"/>
      <c r="S732" s="9"/>
      <c r="T732" s="9"/>
      <c r="U732" s="9"/>
      <c r="V732" s="9"/>
      <c r="W732" s="9"/>
      <c r="X732" s="9"/>
      <c r="Y732" s="63"/>
      <c r="Z732" s="63"/>
      <c r="AA732" s="9"/>
      <c r="AC732" s="9"/>
      <c r="AD732" s="9"/>
      <c r="AE732" s="9"/>
      <c r="AF732" s="9"/>
      <c r="AG732" s="9"/>
      <c r="AH732" s="9"/>
      <c r="AI732" s="9"/>
      <c r="AJ732" s="9"/>
    </row>
    <row r="733" spans="1:36">
      <c r="A733" s="7"/>
      <c r="B733" s="9"/>
      <c r="C733" s="7"/>
      <c r="D733" s="7"/>
      <c r="E733" s="9"/>
      <c r="F733" s="9"/>
      <c r="G733" s="9"/>
      <c r="H733" s="9"/>
      <c r="I733" s="9"/>
      <c r="J733" s="9"/>
      <c r="K733" s="9"/>
      <c r="L733" s="9"/>
      <c r="M733" s="9"/>
      <c r="N733" s="7"/>
      <c r="O733" s="9"/>
      <c r="P733" s="7"/>
      <c r="Q733" s="57"/>
      <c r="R733" s="9"/>
      <c r="S733" s="9"/>
      <c r="T733" s="9"/>
      <c r="U733" s="9"/>
      <c r="V733" s="9"/>
      <c r="W733" s="9"/>
      <c r="X733" s="9"/>
      <c r="Y733" s="63"/>
      <c r="Z733" s="63"/>
      <c r="AA733" s="9"/>
      <c r="AC733" s="9"/>
      <c r="AD733" s="9"/>
      <c r="AE733" s="9"/>
      <c r="AF733" s="9"/>
      <c r="AG733" s="9"/>
      <c r="AH733" s="9"/>
      <c r="AI733" s="9"/>
      <c r="AJ733" s="9"/>
    </row>
    <row r="734" spans="1:36">
      <c r="A734" s="7"/>
      <c r="B734" s="9"/>
      <c r="C734" s="7"/>
      <c r="D734" s="7"/>
      <c r="E734" s="9"/>
      <c r="F734" s="9"/>
      <c r="G734" s="9"/>
      <c r="H734" s="9"/>
      <c r="I734" s="9"/>
      <c r="J734" s="9"/>
      <c r="K734" s="9"/>
      <c r="L734" s="9"/>
      <c r="M734" s="9"/>
      <c r="N734" s="7"/>
      <c r="O734" s="9"/>
      <c r="P734" s="7"/>
      <c r="Q734" s="57"/>
      <c r="R734" s="9"/>
      <c r="S734" s="9"/>
      <c r="T734" s="9"/>
      <c r="U734" s="9"/>
      <c r="V734" s="9"/>
      <c r="W734" s="9"/>
      <c r="X734" s="9"/>
      <c r="Y734" s="63"/>
      <c r="Z734" s="63"/>
      <c r="AA734" s="9"/>
      <c r="AC734" s="9"/>
      <c r="AD734" s="9"/>
      <c r="AE734" s="9"/>
      <c r="AF734" s="9"/>
      <c r="AG734" s="9"/>
      <c r="AH734" s="9"/>
      <c r="AI734" s="9"/>
      <c r="AJ734" s="9"/>
    </row>
    <row r="735" spans="1:36">
      <c r="A735" s="7"/>
      <c r="B735" s="9"/>
      <c r="C735" s="7"/>
      <c r="D735" s="7"/>
      <c r="E735" s="9"/>
      <c r="F735" s="9"/>
      <c r="G735" s="9"/>
      <c r="H735" s="9"/>
      <c r="I735" s="9"/>
      <c r="J735" s="9"/>
      <c r="K735" s="9"/>
      <c r="L735" s="9"/>
      <c r="M735" s="9"/>
      <c r="N735" s="7"/>
      <c r="O735" s="9"/>
      <c r="P735" s="7"/>
      <c r="Q735" s="57"/>
      <c r="R735" s="9"/>
      <c r="S735" s="9"/>
      <c r="T735" s="9"/>
      <c r="U735" s="9"/>
      <c r="V735" s="9"/>
      <c r="W735" s="9"/>
      <c r="X735" s="9"/>
      <c r="Y735" s="63"/>
      <c r="Z735" s="63"/>
      <c r="AA735" s="9"/>
      <c r="AC735" s="9"/>
      <c r="AD735" s="9"/>
      <c r="AE735" s="9"/>
      <c r="AF735" s="9"/>
      <c r="AG735" s="9"/>
      <c r="AH735" s="9"/>
      <c r="AI735" s="9"/>
      <c r="AJ735" s="9"/>
    </row>
    <row r="736" spans="1:36">
      <c r="A736" s="7"/>
      <c r="B736" s="9"/>
      <c r="C736" s="7"/>
      <c r="D736" s="7"/>
      <c r="E736" s="9"/>
      <c r="F736" s="9"/>
      <c r="G736" s="9"/>
      <c r="H736" s="9"/>
      <c r="I736" s="9"/>
      <c r="J736" s="9"/>
      <c r="K736" s="9"/>
      <c r="L736" s="9"/>
      <c r="M736" s="9"/>
      <c r="N736" s="7"/>
      <c r="O736" s="9"/>
      <c r="P736" s="7"/>
      <c r="Q736" s="57"/>
      <c r="R736" s="9"/>
      <c r="S736" s="9"/>
      <c r="T736" s="9"/>
      <c r="U736" s="9"/>
      <c r="V736" s="9"/>
      <c r="W736" s="9"/>
      <c r="X736" s="9"/>
      <c r="Y736" s="63"/>
      <c r="Z736" s="63"/>
      <c r="AA736" s="9"/>
      <c r="AC736" s="9"/>
      <c r="AD736" s="9"/>
      <c r="AE736" s="9"/>
      <c r="AF736" s="9"/>
      <c r="AG736" s="9"/>
      <c r="AH736" s="9"/>
      <c r="AI736" s="9"/>
      <c r="AJ736" s="9"/>
    </row>
    <row r="737" spans="1:36">
      <c r="A737" s="7"/>
      <c r="B737" s="9"/>
      <c r="C737" s="7"/>
      <c r="D737" s="7"/>
      <c r="E737" s="9"/>
      <c r="F737" s="9"/>
      <c r="G737" s="9"/>
      <c r="H737" s="9"/>
      <c r="I737" s="9"/>
      <c r="J737" s="9"/>
      <c r="K737" s="9"/>
      <c r="L737" s="9"/>
      <c r="M737" s="9"/>
      <c r="N737" s="7"/>
      <c r="O737" s="9"/>
      <c r="P737" s="7"/>
      <c r="Q737" s="57"/>
      <c r="R737" s="9"/>
      <c r="S737" s="9"/>
      <c r="T737" s="9"/>
      <c r="U737" s="9"/>
      <c r="V737" s="9"/>
      <c r="W737" s="9"/>
      <c r="X737" s="9"/>
      <c r="Y737" s="63"/>
      <c r="Z737" s="63"/>
      <c r="AA737" s="9"/>
      <c r="AC737" s="9"/>
      <c r="AD737" s="9"/>
      <c r="AE737" s="9"/>
      <c r="AF737" s="9"/>
      <c r="AG737" s="9"/>
      <c r="AH737" s="9"/>
      <c r="AI737" s="9"/>
      <c r="AJ737" s="9"/>
    </row>
    <row r="738" spans="1:36">
      <c r="A738" s="7"/>
      <c r="B738" s="9"/>
      <c r="C738" s="7"/>
      <c r="D738" s="7"/>
      <c r="E738" s="9"/>
      <c r="F738" s="9"/>
      <c r="G738" s="9"/>
      <c r="H738" s="9"/>
      <c r="I738" s="9"/>
      <c r="J738" s="9"/>
      <c r="K738" s="9"/>
      <c r="L738" s="9"/>
      <c r="M738" s="9"/>
      <c r="N738" s="7"/>
      <c r="O738" s="9"/>
      <c r="P738" s="7"/>
      <c r="Q738" s="57"/>
      <c r="R738" s="9"/>
      <c r="S738" s="9"/>
      <c r="T738" s="9"/>
      <c r="U738" s="9"/>
      <c r="V738" s="9"/>
      <c r="W738" s="9"/>
      <c r="X738" s="9"/>
      <c r="Y738" s="63"/>
      <c r="Z738" s="63"/>
      <c r="AA738" s="9"/>
      <c r="AC738" s="9"/>
      <c r="AD738" s="9"/>
      <c r="AE738" s="9"/>
      <c r="AF738" s="9"/>
      <c r="AG738" s="9"/>
      <c r="AH738" s="9"/>
      <c r="AI738" s="9"/>
      <c r="AJ738" s="9"/>
    </row>
    <row r="739" spans="1:36">
      <c r="A739" s="7"/>
      <c r="B739" s="9"/>
      <c r="C739" s="7"/>
      <c r="D739" s="7"/>
      <c r="E739" s="9"/>
      <c r="F739" s="9"/>
      <c r="G739" s="9"/>
      <c r="H739" s="9"/>
      <c r="I739" s="9"/>
      <c r="J739" s="9"/>
      <c r="K739" s="9"/>
      <c r="L739" s="9"/>
      <c r="M739" s="9"/>
      <c r="N739" s="7"/>
      <c r="O739" s="9"/>
      <c r="P739" s="7"/>
      <c r="Q739" s="57"/>
      <c r="R739" s="9"/>
      <c r="S739" s="9"/>
      <c r="T739" s="9"/>
      <c r="U739" s="9"/>
      <c r="V739" s="9"/>
      <c r="W739" s="9"/>
      <c r="X739" s="9"/>
      <c r="Y739" s="63"/>
      <c r="Z739" s="63"/>
      <c r="AA739" s="9"/>
      <c r="AC739" s="9"/>
      <c r="AD739" s="9"/>
      <c r="AE739" s="9"/>
      <c r="AF739" s="9"/>
      <c r="AG739" s="9"/>
      <c r="AH739" s="9"/>
      <c r="AI739" s="9"/>
      <c r="AJ739" s="9"/>
    </row>
    <row r="740" spans="1:36">
      <c r="A740" s="7"/>
      <c r="B740" s="9"/>
      <c r="C740" s="7"/>
      <c r="D740" s="7"/>
      <c r="E740" s="9"/>
      <c r="F740" s="9"/>
      <c r="G740" s="9"/>
      <c r="H740" s="9"/>
      <c r="I740" s="9"/>
      <c r="J740" s="9"/>
      <c r="K740" s="9"/>
      <c r="L740" s="9"/>
      <c r="M740" s="9"/>
      <c r="N740" s="7"/>
      <c r="O740" s="9"/>
      <c r="P740" s="7"/>
      <c r="Q740" s="57"/>
      <c r="R740" s="9"/>
      <c r="S740" s="9"/>
      <c r="T740" s="9"/>
      <c r="U740" s="9"/>
      <c r="V740" s="9"/>
      <c r="W740" s="9"/>
      <c r="X740" s="9"/>
      <c r="Y740" s="63"/>
      <c r="Z740" s="63"/>
      <c r="AA740" s="9"/>
      <c r="AC740" s="9"/>
      <c r="AD740" s="9"/>
      <c r="AE740" s="9"/>
      <c r="AF740" s="9"/>
      <c r="AG740" s="9"/>
      <c r="AH740" s="9"/>
      <c r="AI740" s="9"/>
      <c r="AJ740" s="9"/>
    </row>
    <row r="741" spans="1:36">
      <c r="A741" s="7"/>
      <c r="B741" s="9"/>
      <c r="C741" s="7"/>
      <c r="D741" s="7"/>
      <c r="E741" s="9"/>
      <c r="F741" s="9"/>
      <c r="G741" s="9"/>
      <c r="H741" s="9"/>
      <c r="I741" s="9"/>
      <c r="J741" s="9"/>
      <c r="K741" s="9"/>
      <c r="L741" s="9"/>
      <c r="M741" s="9"/>
      <c r="N741" s="7"/>
      <c r="O741" s="9"/>
      <c r="P741" s="7"/>
      <c r="Q741" s="57"/>
      <c r="R741" s="9"/>
      <c r="S741" s="9"/>
      <c r="T741" s="9"/>
      <c r="U741" s="9"/>
      <c r="V741" s="9"/>
      <c r="W741" s="9"/>
      <c r="X741" s="9"/>
      <c r="Y741" s="63"/>
      <c r="Z741" s="63"/>
      <c r="AA741" s="9"/>
      <c r="AC741" s="9"/>
      <c r="AD741" s="9"/>
      <c r="AE741" s="9"/>
      <c r="AF741" s="9"/>
      <c r="AG741" s="9"/>
      <c r="AH741" s="9"/>
      <c r="AI741" s="9"/>
      <c r="AJ741" s="9"/>
    </row>
    <row r="742" spans="1:36">
      <c r="A742" s="7"/>
      <c r="B742" s="9"/>
      <c r="C742" s="7"/>
      <c r="D742" s="7"/>
      <c r="E742" s="9"/>
      <c r="F742" s="9"/>
      <c r="G742" s="9"/>
      <c r="H742" s="9"/>
      <c r="I742" s="9"/>
      <c r="J742" s="9"/>
      <c r="K742" s="9"/>
      <c r="L742" s="9"/>
      <c r="M742" s="9"/>
      <c r="N742" s="7"/>
      <c r="O742" s="9"/>
      <c r="P742" s="7"/>
      <c r="Q742" s="57"/>
      <c r="R742" s="9"/>
      <c r="S742" s="9"/>
      <c r="T742" s="9"/>
      <c r="U742" s="9"/>
      <c r="V742" s="9"/>
      <c r="W742" s="9"/>
      <c r="X742" s="9"/>
      <c r="Y742" s="63"/>
      <c r="Z742" s="63"/>
      <c r="AA742" s="9"/>
      <c r="AC742" s="9"/>
      <c r="AD742" s="9"/>
      <c r="AE742" s="9"/>
      <c r="AF742" s="9"/>
      <c r="AG742" s="9"/>
      <c r="AH742" s="9"/>
      <c r="AI742" s="9"/>
      <c r="AJ742" s="9"/>
    </row>
    <row r="743" spans="1:36">
      <c r="A743" s="7"/>
      <c r="B743" s="9"/>
      <c r="C743" s="7"/>
      <c r="D743" s="7"/>
      <c r="E743" s="9"/>
      <c r="F743" s="9"/>
      <c r="G743" s="9"/>
      <c r="H743" s="9"/>
      <c r="I743" s="9"/>
      <c r="J743" s="9"/>
      <c r="K743" s="9"/>
      <c r="L743" s="9"/>
      <c r="M743" s="9"/>
      <c r="N743" s="7"/>
      <c r="O743" s="9"/>
      <c r="P743" s="7"/>
      <c r="Q743" s="57"/>
      <c r="R743" s="9"/>
      <c r="S743" s="9"/>
      <c r="T743" s="9"/>
      <c r="U743" s="9"/>
      <c r="V743" s="9"/>
      <c r="W743" s="9"/>
      <c r="X743" s="9"/>
      <c r="Y743" s="63"/>
      <c r="Z743" s="63"/>
      <c r="AA743" s="9"/>
      <c r="AC743" s="9"/>
      <c r="AD743" s="9"/>
      <c r="AE743" s="9"/>
      <c r="AF743" s="9"/>
      <c r="AG743" s="9"/>
      <c r="AH743" s="9"/>
      <c r="AI743" s="9"/>
      <c r="AJ743" s="9"/>
    </row>
    <row r="744" spans="1:36">
      <c r="A744" s="7"/>
      <c r="B744" s="9"/>
      <c r="C744" s="7"/>
      <c r="D744" s="7"/>
      <c r="E744" s="9"/>
      <c r="F744" s="9"/>
      <c r="G744" s="9"/>
      <c r="H744" s="9"/>
      <c r="I744" s="9"/>
      <c r="J744" s="9"/>
      <c r="K744" s="9"/>
      <c r="L744" s="9"/>
      <c r="M744" s="9"/>
      <c r="N744" s="7"/>
      <c r="O744" s="9"/>
      <c r="P744" s="7"/>
      <c r="Q744" s="57"/>
      <c r="R744" s="9"/>
      <c r="S744" s="9"/>
      <c r="T744" s="9"/>
      <c r="U744" s="9"/>
      <c r="V744" s="9"/>
      <c r="W744" s="9"/>
      <c r="X744" s="9"/>
      <c r="Y744" s="63"/>
      <c r="Z744" s="63"/>
      <c r="AA744" s="9"/>
      <c r="AC744" s="9"/>
      <c r="AD744" s="9"/>
      <c r="AE744" s="9"/>
      <c r="AF744" s="9"/>
      <c r="AG744" s="9"/>
      <c r="AH744" s="9"/>
      <c r="AI744" s="9"/>
      <c r="AJ744" s="9"/>
    </row>
    <row r="745" spans="1:36">
      <c r="A745" s="7"/>
      <c r="B745" s="9"/>
      <c r="C745" s="7"/>
      <c r="D745" s="7"/>
      <c r="E745" s="9"/>
      <c r="F745" s="9"/>
      <c r="G745" s="9"/>
      <c r="H745" s="9"/>
      <c r="I745" s="9"/>
      <c r="J745" s="9"/>
      <c r="K745" s="9"/>
      <c r="L745" s="9"/>
      <c r="M745" s="9"/>
      <c r="N745" s="7"/>
      <c r="O745" s="9"/>
      <c r="P745" s="7"/>
      <c r="Q745" s="57"/>
      <c r="R745" s="9"/>
      <c r="S745" s="9"/>
      <c r="T745" s="9"/>
      <c r="U745" s="9"/>
      <c r="V745" s="9"/>
      <c r="W745" s="9"/>
      <c r="X745" s="9"/>
      <c r="Y745" s="63"/>
      <c r="Z745" s="63"/>
      <c r="AA745" s="9"/>
      <c r="AC745" s="9"/>
      <c r="AD745" s="9"/>
      <c r="AE745" s="9"/>
      <c r="AF745" s="9"/>
      <c r="AG745" s="9"/>
      <c r="AH745" s="9"/>
      <c r="AI745" s="9"/>
      <c r="AJ745" s="9"/>
    </row>
    <row r="746" spans="1:36">
      <c r="A746" s="7"/>
      <c r="B746" s="9"/>
      <c r="C746" s="7"/>
      <c r="D746" s="7"/>
      <c r="E746" s="9"/>
      <c r="F746" s="9"/>
      <c r="G746" s="9"/>
      <c r="H746" s="9"/>
      <c r="I746" s="9"/>
      <c r="J746" s="9"/>
      <c r="K746" s="9"/>
      <c r="L746" s="9"/>
      <c r="M746" s="9"/>
      <c r="N746" s="7"/>
      <c r="O746" s="9"/>
      <c r="P746" s="7"/>
      <c r="Q746" s="57"/>
      <c r="R746" s="9"/>
      <c r="S746" s="9"/>
      <c r="T746" s="9"/>
      <c r="U746" s="9"/>
      <c r="V746" s="9"/>
      <c r="W746" s="9"/>
      <c r="X746" s="9"/>
      <c r="Y746" s="63"/>
      <c r="Z746" s="63"/>
      <c r="AA746" s="9"/>
      <c r="AC746" s="9"/>
      <c r="AD746" s="9"/>
      <c r="AE746" s="9"/>
      <c r="AF746" s="9"/>
      <c r="AG746" s="9"/>
      <c r="AH746" s="9"/>
      <c r="AI746" s="9"/>
      <c r="AJ746" s="9"/>
    </row>
    <row r="747" spans="1:36">
      <c r="A747" s="7"/>
      <c r="B747" s="9"/>
      <c r="C747" s="7"/>
      <c r="D747" s="7"/>
      <c r="E747" s="9"/>
      <c r="F747" s="9"/>
      <c r="G747" s="9"/>
      <c r="H747" s="9"/>
      <c r="I747" s="9"/>
      <c r="J747" s="9"/>
      <c r="K747" s="9"/>
      <c r="L747" s="9"/>
      <c r="M747" s="9"/>
      <c r="N747" s="7"/>
      <c r="O747" s="9"/>
      <c r="P747" s="7"/>
      <c r="Q747" s="57"/>
      <c r="R747" s="9"/>
      <c r="S747" s="9"/>
      <c r="T747" s="9"/>
      <c r="U747" s="9"/>
      <c r="V747" s="9"/>
      <c r="W747" s="9"/>
      <c r="X747" s="9"/>
      <c r="Y747" s="63"/>
      <c r="Z747" s="63"/>
      <c r="AA747" s="9"/>
      <c r="AC747" s="9"/>
      <c r="AD747" s="9"/>
      <c r="AE747" s="9"/>
      <c r="AF747" s="9"/>
      <c r="AG747" s="9"/>
      <c r="AH747" s="9"/>
      <c r="AI747" s="9"/>
      <c r="AJ747" s="9"/>
    </row>
    <row r="748" spans="1:36">
      <c r="A748" s="7"/>
      <c r="B748" s="9"/>
      <c r="C748" s="7"/>
      <c r="D748" s="7"/>
      <c r="E748" s="9"/>
      <c r="F748" s="9"/>
      <c r="G748" s="9"/>
      <c r="H748" s="9"/>
      <c r="I748" s="9"/>
      <c r="J748" s="9"/>
      <c r="K748" s="9"/>
      <c r="L748" s="9"/>
      <c r="M748" s="9"/>
      <c r="N748" s="7"/>
      <c r="O748" s="9"/>
      <c r="P748" s="7"/>
      <c r="Q748" s="57"/>
      <c r="R748" s="9"/>
      <c r="S748" s="9"/>
      <c r="T748" s="9"/>
      <c r="U748" s="9"/>
      <c r="V748" s="9"/>
      <c r="W748" s="9"/>
      <c r="X748" s="9"/>
      <c r="Y748" s="63"/>
      <c r="Z748" s="63"/>
      <c r="AA748" s="9"/>
      <c r="AC748" s="9"/>
      <c r="AD748" s="9"/>
      <c r="AE748" s="9"/>
      <c r="AF748" s="9"/>
      <c r="AG748" s="9"/>
      <c r="AH748" s="9"/>
      <c r="AI748" s="9"/>
      <c r="AJ748" s="9"/>
    </row>
    <row r="749" spans="1:36">
      <c r="A749" s="7"/>
      <c r="B749" s="9"/>
      <c r="C749" s="7"/>
      <c r="D749" s="7"/>
      <c r="E749" s="9"/>
      <c r="F749" s="9"/>
      <c r="G749" s="9"/>
      <c r="H749" s="9"/>
      <c r="I749" s="9"/>
      <c r="J749" s="9"/>
      <c r="K749" s="9"/>
      <c r="L749" s="9"/>
      <c r="M749" s="9"/>
      <c r="N749" s="7"/>
      <c r="O749" s="9"/>
      <c r="P749" s="7"/>
      <c r="Q749" s="57"/>
      <c r="R749" s="9"/>
      <c r="S749" s="9"/>
      <c r="T749" s="9"/>
      <c r="U749" s="9"/>
      <c r="V749" s="9"/>
      <c r="W749" s="9"/>
      <c r="X749" s="9"/>
      <c r="Y749" s="63"/>
      <c r="Z749" s="63"/>
      <c r="AA749" s="9"/>
      <c r="AC749" s="9"/>
      <c r="AD749" s="9"/>
      <c r="AE749" s="9"/>
      <c r="AF749" s="9"/>
      <c r="AG749" s="9"/>
      <c r="AH749" s="9"/>
      <c r="AI749" s="9"/>
      <c r="AJ749" s="9"/>
    </row>
    <row r="750" spans="1:36">
      <c r="A750" s="7"/>
      <c r="B750" s="9"/>
      <c r="C750" s="7"/>
      <c r="D750" s="7"/>
      <c r="E750" s="9"/>
      <c r="F750" s="9"/>
      <c r="G750" s="9"/>
      <c r="H750" s="9"/>
      <c r="I750" s="9"/>
      <c r="J750" s="9"/>
      <c r="K750" s="9"/>
      <c r="L750" s="9"/>
      <c r="M750" s="9"/>
      <c r="N750" s="7"/>
      <c r="O750" s="9"/>
      <c r="P750" s="7"/>
      <c r="Q750" s="57"/>
      <c r="R750" s="9"/>
      <c r="S750" s="9"/>
      <c r="T750" s="9"/>
      <c r="U750" s="9"/>
      <c r="V750" s="9"/>
      <c r="W750" s="9"/>
      <c r="X750" s="9"/>
      <c r="Y750" s="63"/>
      <c r="Z750" s="63"/>
      <c r="AA750" s="9"/>
      <c r="AC750" s="9"/>
      <c r="AD750" s="9"/>
      <c r="AE750" s="9"/>
      <c r="AF750" s="9"/>
      <c r="AG750" s="9"/>
      <c r="AH750" s="9"/>
      <c r="AI750" s="9"/>
      <c r="AJ750" s="9"/>
    </row>
    <row r="751" spans="1:36">
      <c r="A751" s="7"/>
      <c r="B751" s="9"/>
      <c r="C751" s="7"/>
      <c r="D751" s="7"/>
      <c r="E751" s="9"/>
      <c r="F751" s="9"/>
      <c r="G751" s="9"/>
      <c r="H751" s="9"/>
      <c r="I751" s="9"/>
      <c r="J751" s="9"/>
      <c r="K751" s="9"/>
      <c r="L751" s="9"/>
      <c r="M751" s="9"/>
      <c r="N751" s="7"/>
      <c r="O751" s="9"/>
      <c r="P751" s="7"/>
      <c r="Q751" s="57"/>
      <c r="R751" s="9"/>
      <c r="S751" s="9"/>
      <c r="T751" s="9"/>
      <c r="U751" s="9"/>
      <c r="V751" s="9"/>
      <c r="W751" s="9"/>
      <c r="X751" s="9"/>
      <c r="Y751" s="63"/>
      <c r="Z751" s="63"/>
      <c r="AA751" s="9"/>
      <c r="AC751" s="9"/>
      <c r="AD751" s="9"/>
      <c r="AE751" s="9"/>
      <c r="AF751" s="9"/>
      <c r="AG751" s="9"/>
      <c r="AH751" s="9"/>
      <c r="AI751" s="9"/>
      <c r="AJ751" s="9"/>
    </row>
    <row r="752" spans="1:36">
      <c r="A752" s="7"/>
      <c r="B752" s="9"/>
      <c r="C752" s="7"/>
      <c r="D752" s="7"/>
      <c r="E752" s="9"/>
      <c r="F752" s="9"/>
      <c r="G752" s="9"/>
      <c r="H752" s="9"/>
      <c r="I752" s="9"/>
      <c r="J752" s="9"/>
      <c r="K752" s="9"/>
      <c r="L752" s="9"/>
      <c r="M752" s="9"/>
      <c r="N752" s="7"/>
      <c r="O752" s="9"/>
      <c r="P752" s="7"/>
      <c r="Q752" s="57"/>
      <c r="R752" s="9"/>
      <c r="S752" s="9"/>
      <c r="T752" s="9"/>
      <c r="U752" s="9"/>
      <c r="V752" s="9"/>
      <c r="W752" s="9"/>
      <c r="X752" s="9"/>
      <c r="Y752" s="63"/>
      <c r="Z752" s="63"/>
      <c r="AA752" s="9"/>
      <c r="AC752" s="9"/>
      <c r="AD752" s="9"/>
      <c r="AE752" s="9"/>
      <c r="AF752" s="9"/>
      <c r="AG752" s="9"/>
      <c r="AH752" s="9"/>
      <c r="AI752" s="9"/>
      <c r="AJ752" s="9"/>
    </row>
    <row r="753" spans="1:36">
      <c r="A753" s="7"/>
      <c r="B753" s="9"/>
      <c r="C753" s="7"/>
      <c r="D753" s="7"/>
      <c r="E753" s="9"/>
      <c r="F753" s="9"/>
      <c r="G753" s="9"/>
      <c r="H753" s="9"/>
      <c r="I753" s="9"/>
      <c r="J753" s="9"/>
      <c r="K753" s="9"/>
      <c r="L753" s="9"/>
      <c r="M753" s="9"/>
      <c r="N753" s="7"/>
      <c r="O753" s="9"/>
      <c r="P753" s="7"/>
      <c r="Q753" s="57"/>
      <c r="R753" s="9"/>
      <c r="S753" s="9"/>
      <c r="T753" s="9"/>
      <c r="U753" s="9"/>
      <c r="V753" s="9"/>
      <c r="W753" s="9"/>
      <c r="X753" s="9"/>
      <c r="Y753" s="63"/>
      <c r="Z753" s="63"/>
      <c r="AA753" s="9"/>
      <c r="AC753" s="9"/>
      <c r="AD753" s="9"/>
      <c r="AE753" s="9"/>
      <c r="AF753" s="9"/>
      <c r="AG753" s="9"/>
      <c r="AH753" s="9"/>
      <c r="AI753" s="9"/>
      <c r="AJ753" s="9"/>
    </row>
    <row r="754" spans="1:36">
      <c r="B754" s="9"/>
    </row>
    <row r="755" spans="1:36">
      <c r="B755" s="9"/>
    </row>
  </sheetData>
  <mergeCells count="41">
    <mergeCell ref="Y6:Y7"/>
    <mergeCell ref="Z6:Z7"/>
    <mergeCell ref="AA6:AA7"/>
    <mergeCell ref="AB6:AB7"/>
    <mergeCell ref="B58:O58"/>
    <mergeCell ref="B59:O59"/>
    <mergeCell ref="B60:O60"/>
    <mergeCell ref="A61:AH6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I52:I53"/>
    <mergeCell ref="J6:J7"/>
    <mergeCell ref="L6:L7"/>
    <mergeCell ref="C47:E47"/>
    <mergeCell ref="C48:E48"/>
    <mergeCell ref="B50:C50"/>
    <mergeCell ref="B57:O57"/>
    <mergeCell ref="AG57:AH57"/>
    <mergeCell ref="A4:AH4"/>
    <mergeCell ref="A5:AH5"/>
    <mergeCell ref="AG6:AH6"/>
    <mergeCell ref="C45:E45"/>
    <mergeCell ref="C46:E4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</mergeCells>
  <pageMargins left="0.7" right="0.7" top="0.75" bottom="0.75" header="0.51180555555555496" footer="0.3"/>
  <pageSetup paperSize="9" scale="45" firstPageNumber="0" orientation="portrait" useFirstPageNumber="1" horizontalDpi="300" verticalDpi="300" r:id="rId1"/>
  <headerFooter>
    <oddFooter>&amp;CPage &amp;P of &amp;N</oddFooter>
  </headerFooter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RERA 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VavaBuhardeen</cp:lastModifiedBy>
  <cp:revision>314</cp:revision>
  <cp:lastPrinted>2019-07-12T17:14:00Z</cp:lastPrinted>
  <dcterms:created xsi:type="dcterms:W3CDTF">2016-04-26T12:07:00Z</dcterms:created>
  <dcterms:modified xsi:type="dcterms:W3CDTF">2024-04-23T04:45:46Z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00FBC5042C924F25991BF36A6CC63DE6_13</vt:lpwstr>
  </property>
  <property fmtid="{D5CDD505-2E9C-101B-9397-08002B2CF9AE}" pid="6" name="KSOProductBuildVer">
    <vt:lpwstr>1033-12.2.0.16731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