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AA Rera forms\794 Arthy Infra Coimbatore\New folder\New folder\"/>
    </mc:Choice>
  </mc:AlternateContent>
  <xr:revisionPtr revIDLastSave="0" documentId="8_{D1CD8463-50B4-4A1C-9229-5382A0ACDB5D}" xr6:coauthVersionLast="47" xr6:coauthVersionMax="47" xr10:uidLastSave="{00000000-0000-0000-0000-000000000000}"/>
  <bookViews>
    <workbookView xWindow="-120" yWindow="-120" windowWidth="20730" windowHeight="11040" tabRatio="719" xr2:uid="{00000000-000D-0000-FFFF-FFFF00000000}"/>
  </bookViews>
  <sheets>
    <sheet name="Emerald Apartment - Rera De (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5" l="1"/>
  <c r="N76" i="5" s="1"/>
  <c r="L75" i="5"/>
  <c r="N75" i="5" s="1"/>
  <c r="L74" i="5"/>
  <c r="N74" i="5" s="1"/>
  <c r="L73" i="5"/>
  <c r="N73" i="5" s="1"/>
  <c r="L72" i="5"/>
  <c r="N72" i="5" s="1"/>
  <c r="L71" i="5"/>
  <c r="N71" i="5" s="1"/>
  <c r="L70" i="5"/>
  <c r="N70" i="5" s="1"/>
  <c r="L69" i="5"/>
  <c r="N69" i="5" s="1"/>
  <c r="L68" i="5"/>
  <c r="N68" i="5" s="1"/>
  <c r="L67" i="5"/>
  <c r="N67" i="5" s="1"/>
  <c r="L66" i="5"/>
  <c r="N66" i="5" s="1"/>
  <c r="L65" i="5"/>
  <c r="N65" i="5" s="1"/>
  <c r="L64" i="5"/>
  <c r="N64" i="5" s="1"/>
  <c r="L63" i="5"/>
  <c r="N63" i="5" s="1"/>
  <c r="L62" i="5"/>
  <c r="N62" i="5" s="1"/>
  <c r="L61" i="5"/>
  <c r="N61" i="5" s="1"/>
  <c r="L60" i="5"/>
  <c r="N60" i="5" s="1"/>
  <c r="L22" i="5"/>
  <c r="N22" i="5" s="1"/>
  <c r="L21" i="5"/>
  <c r="N21" i="5" s="1"/>
  <c r="L20" i="5"/>
  <c r="N20" i="5" s="1"/>
  <c r="L19" i="5"/>
  <c r="N19" i="5" s="1"/>
  <c r="L18" i="5"/>
  <c r="N18" i="5" s="1"/>
  <c r="L17" i="5"/>
  <c r="N17" i="5" s="1"/>
  <c r="L16" i="5"/>
  <c r="N16" i="5" s="1"/>
  <c r="L15" i="5"/>
  <c r="N15" i="5" s="1"/>
  <c r="L14" i="5"/>
  <c r="N14" i="5" s="1"/>
  <c r="L13" i="5"/>
  <c r="N13" i="5" s="1"/>
  <c r="L12" i="5"/>
  <c r="N12" i="5" s="1"/>
  <c r="L11" i="5"/>
  <c r="N11" i="5" s="1"/>
  <c r="L10" i="5"/>
  <c r="N10" i="5" s="1"/>
  <c r="L9" i="5"/>
  <c r="N9" i="5" s="1"/>
  <c r="L8" i="5"/>
  <c r="N8" i="5" s="1"/>
  <c r="L7" i="5"/>
  <c r="N7" i="5" s="1"/>
  <c r="L6" i="5"/>
  <c r="N6" i="5" s="1"/>
  <c r="L40" i="5"/>
  <c r="N40" i="5" s="1"/>
  <c r="L39" i="5"/>
  <c r="N39" i="5" s="1"/>
  <c r="L38" i="5"/>
  <c r="N38" i="5" s="1"/>
  <c r="L37" i="5"/>
  <c r="N37" i="5" s="1"/>
  <c r="L36" i="5"/>
  <c r="N36" i="5" s="1"/>
  <c r="L35" i="5"/>
  <c r="N35" i="5" s="1"/>
  <c r="L34" i="5"/>
  <c r="N34" i="5" s="1"/>
  <c r="L33" i="5"/>
  <c r="N33" i="5" s="1"/>
  <c r="L32" i="5"/>
  <c r="N32" i="5" s="1"/>
  <c r="L31" i="5"/>
  <c r="N31" i="5" s="1"/>
  <c r="L30" i="5"/>
  <c r="N30" i="5" s="1"/>
  <c r="L29" i="5"/>
  <c r="N29" i="5" s="1"/>
  <c r="L28" i="5"/>
  <c r="N28" i="5" s="1"/>
  <c r="L27" i="5"/>
  <c r="N27" i="5" s="1"/>
  <c r="L26" i="5"/>
  <c r="N26" i="5" s="1"/>
  <c r="L25" i="5"/>
  <c r="N25" i="5" s="1"/>
  <c r="L24" i="5"/>
  <c r="N24" i="5" s="1"/>
  <c r="L58" i="5"/>
  <c r="N58" i="5" s="1"/>
  <c r="L57" i="5"/>
  <c r="N57" i="5" s="1"/>
  <c r="L56" i="5"/>
  <c r="N56" i="5" s="1"/>
  <c r="L55" i="5"/>
  <c r="N55" i="5" s="1"/>
  <c r="L54" i="5"/>
  <c r="N54" i="5" s="1"/>
  <c r="L53" i="5"/>
  <c r="N53" i="5" s="1"/>
  <c r="L52" i="5"/>
  <c r="N52" i="5" s="1"/>
  <c r="L51" i="5"/>
  <c r="N51" i="5" s="1"/>
  <c r="L50" i="5"/>
  <c r="N50" i="5" s="1"/>
  <c r="L49" i="5"/>
  <c r="N49" i="5" s="1"/>
  <c r="L48" i="5"/>
  <c r="N48" i="5" s="1"/>
  <c r="L47" i="5"/>
  <c r="N47" i="5" s="1"/>
  <c r="L46" i="5"/>
  <c r="N46" i="5" s="1"/>
  <c r="L45" i="5"/>
  <c r="N45" i="5" s="1"/>
  <c r="L44" i="5"/>
  <c r="N44" i="5" s="1"/>
  <c r="L43" i="5"/>
  <c r="N43" i="5" s="1"/>
  <c r="L42" i="5"/>
  <c r="N42" i="5" s="1"/>
  <c r="Q97" i="5" l="1"/>
  <c r="Q96" i="5"/>
  <c r="P96" i="5"/>
  <c r="P98" i="5" s="1"/>
  <c r="O96" i="5"/>
  <c r="M96" i="5"/>
  <c r="K96" i="5"/>
  <c r="J96" i="5"/>
  <c r="I96" i="5"/>
  <c r="H96" i="5"/>
  <c r="L94" i="5"/>
  <c r="L93" i="5"/>
  <c r="L92" i="5"/>
  <c r="L91" i="5"/>
  <c r="L90" i="5"/>
  <c r="L89" i="5"/>
  <c r="L88" i="5"/>
  <c r="L87" i="5"/>
  <c r="L86" i="5"/>
  <c r="N85" i="5"/>
  <c r="L85" i="5"/>
  <c r="L84" i="5"/>
  <c r="L83" i="5"/>
  <c r="L82" i="5"/>
  <c r="L81" i="5"/>
  <c r="L80" i="5"/>
  <c r="L79" i="5"/>
  <c r="L78" i="5"/>
  <c r="Q98" i="5" l="1"/>
  <c r="N86" i="5"/>
  <c r="N91" i="5"/>
  <c r="N83" i="5"/>
  <c r="N93" i="5"/>
  <c r="N82" i="5"/>
  <c r="N84" i="5"/>
  <c r="N87" i="5"/>
  <c r="N90" i="5"/>
  <c r="N94" i="5"/>
  <c r="N88" i="5"/>
  <c r="N89" i="5"/>
  <c r="N92" i="5"/>
  <c r="N81" i="5"/>
  <c r="N80" i="5"/>
  <c r="N79" i="5"/>
  <c r="N78" i="5"/>
  <c r="L96" i="5"/>
  <c r="N96" i="5" l="1"/>
</calcChain>
</file>

<file path=xl/sharedStrings.xml><?xml version="1.0" encoding="utf-8"?>
<sst xmlns="http://schemas.openxmlformats.org/spreadsheetml/2006/main" count="118" uniqueCount="31">
  <si>
    <t>Block</t>
  </si>
  <si>
    <t>Floor</t>
  </si>
  <si>
    <t>Type</t>
  </si>
  <si>
    <t>Open</t>
  </si>
  <si>
    <t>A</t>
  </si>
  <si>
    <t>First  Floor</t>
  </si>
  <si>
    <t>3-BHK</t>
  </si>
  <si>
    <t>2-BHK</t>
  </si>
  <si>
    <t>Total</t>
  </si>
  <si>
    <t>Third Floor</t>
  </si>
  <si>
    <t>Fourth Floor</t>
  </si>
  <si>
    <t>Fifth Floor</t>
  </si>
  <si>
    <t>Second Floor</t>
  </si>
  <si>
    <t>Si.No</t>
  </si>
  <si>
    <t>Apartment</t>
  </si>
  <si>
    <t>Covered</t>
  </si>
  <si>
    <t>Carpet Area Statement</t>
  </si>
  <si>
    <t>Date</t>
  </si>
  <si>
    <t>Grand Total</t>
  </si>
  <si>
    <r>
      <rPr>
        <b/>
        <sz val="11"/>
        <color theme="1"/>
        <rFont val="Calibri"/>
        <family val="2"/>
        <scheme val="minor"/>
      </rPr>
      <t xml:space="preserve">(a) </t>
    </r>
    <r>
      <rPr>
        <sz val="11"/>
        <color theme="1"/>
        <rFont val="Calibri"/>
        <family val="2"/>
        <scheme val="minor"/>
      </rPr>
      <t>Carpet Area (as per Sec 2(k) of the RERA Act) (sq.m)</t>
    </r>
  </si>
  <si>
    <r>
      <rPr>
        <b/>
        <sz val="11"/>
        <color theme="1"/>
        <rFont val="Calibri"/>
        <family val="2"/>
        <scheme val="minor"/>
      </rPr>
      <t>(b)</t>
    </r>
    <r>
      <rPr>
        <sz val="11"/>
        <color theme="1"/>
        <rFont val="Calibri"/>
        <family val="2"/>
        <scheme val="minor"/>
      </rPr>
      <t xml:space="preserve"> Exclusive Balcony (sq.m)</t>
    </r>
  </si>
  <si>
    <r>
      <rPr>
        <b/>
        <sz val="11"/>
        <color theme="1"/>
        <rFont val="Calibri"/>
        <family val="2"/>
        <scheme val="minor"/>
      </rPr>
      <t>(c)</t>
    </r>
    <r>
      <rPr>
        <sz val="11"/>
        <color theme="1"/>
        <rFont val="Calibri"/>
        <family val="2"/>
        <scheme val="minor"/>
      </rPr>
      <t xml:space="preserve"> Exclusive Verandah/Utility / Service/ Open Terrace (sq.m)</t>
    </r>
  </si>
  <si>
    <r>
      <rPr>
        <b/>
        <sz val="11"/>
        <color theme="1"/>
        <rFont val="Calibri"/>
        <family val="2"/>
        <scheme val="minor"/>
      </rPr>
      <t>(d)</t>
    </r>
    <r>
      <rPr>
        <sz val="11"/>
        <color theme="1"/>
        <rFont val="Calibri"/>
        <family val="2"/>
        <scheme val="minor"/>
      </rPr>
      <t xml:space="preserve"> Area of External walls (sq.m)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</si>
  <si>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= (a + b + c+ d) Floor area of the apartment (sq.m)</t>
    </r>
  </si>
  <si>
    <r>
      <rPr>
        <b/>
        <sz val="11"/>
        <color theme="1"/>
        <rFont val="Calibri"/>
        <family val="2"/>
        <scheme val="minor"/>
      </rPr>
      <t>(f)</t>
    </r>
    <r>
      <rPr>
        <sz val="11"/>
        <color theme="1"/>
        <rFont val="Calibri"/>
        <family val="2"/>
        <scheme val="minor"/>
      </rPr>
      <t xml:space="preserve"> Proportionate Common Area (sq.m)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</si>
  <si>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= (e + f) Gross Area of the apartment (sq.m)</t>
    </r>
  </si>
  <si>
    <r>
      <rPr>
        <b/>
        <sz val="11"/>
        <color theme="1"/>
        <rFont val="Calibri"/>
        <family val="2"/>
        <scheme val="minor"/>
      </rPr>
      <t>(h)</t>
    </r>
    <r>
      <rPr>
        <sz val="11"/>
        <color theme="1"/>
        <rFont val="Calibri"/>
        <family val="2"/>
        <scheme val="minor"/>
      </rPr>
      <t xml:space="preserve"> UDS land Area (sq.m)</t>
    </r>
  </si>
  <si>
    <r>
      <rPr>
        <b/>
        <sz val="11"/>
        <color theme="1"/>
        <rFont val="Calibri"/>
        <family val="2"/>
        <scheme val="minor"/>
      </rPr>
      <t>(i)</t>
    </r>
    <r>
      <rPr>
        <sz val="11"/>
        <color theme="1"/>
        <rFont val="Calibri"/>
        <family val="2"/>
        <scheme val="minor"/>
      </rPr>
      <t xml:space="preserve"> Car Parking (Nos.)</t>
    </r>
  </si>
  <si>
    <r>
      <t>Site Address:-</t>
    </r>
    <r>
      <rPr>
        <sz val="11"/>
        <color theme="1"/>
        <rFont val="Calibri"/>
        <family val="2"/>
        <scheme val="minor"/>
      </rPr>
      <t xml:space="preserve"> S.F.No:541/2B1 AT VADAVALLI VILLAGE, PERUR TALUK, COIMBATORE DISTRICT.  COIMBATORE CORPORATION.</t>
    </r>
  </si>
  <si>
    <t>06 06 2026</t>
  </si>
  <si>
    <t>Visitors Car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</si>
</sst>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Eras Medium ITC"/>
      <family val="2"/>
    </font>
    <font>
      <b/>
      <sz val="11"/>
      <color theme="1"/>
      <name val="Eras Medium ITC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left" vertical="center"/>
    </xf>
    <xf numFmtId="2" fontId="1" fillId="0" borderId="11" xfId="0" applyNumberFormat="1" applyFont="1" applyBorder="1" applyAlignment="1">
      <alignment horizontal="left" vertical="center"/>
    </xf>
    <xf numFmtId="2" fontId="1" fillId="0" borderId="12" xfId="0" applyNumberFormat="1" applyFont="1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 textRotation="90" wrapText="1"/>
    </xf>
    <xf numFmtId="1" fontId="0" fillId="0" borderId="5" xfId="0" applyNumberFormat="1" applyBorder="1" applyAlignment="1">
      <alignment horizontal="center" vertical="center" textRotation="90" wrapText="1"/>
    </xf>
    <xf numFmtId="2" fontId="0" fillId="0" borderId="3" xfId="0" applyNumberFormat="1" applyBorder="1" applyAlignment="1">
      <alignment horizontal="center" vertical="center" textRotation="90" wrapText="1"/>
    </xf>
    <xf numFmtId="2" fontId="0" fillId="0" borderId="6" xfId="0" applyNumberFormat="1" applyBorder="1" applyAlignment="1">
      <alignment horizontal="center" vertical="center" textRotation="90" wrapText="1"/>
    </xf>
    <xf numFmtId="2" fontId="0" fillId="0" borderId="3" xfId="0" applyNumberFormat="1" applyBorder="1" applyAlignment="1">
      <alignment horizontal="center" vertical="center" textRotation="90"/>
    </xf>
    <xf numFmtId="2" fontId="0" fillId="0" borderId="6" xfId="0" applyNumberFormat="1" applyBorder="1" applyAlignment="1">
      <alignment horizontal="center" vertical="center" textRotation="90"/>
    </xf>
    <xf numFmtId="1" fontId="0" fillId="0" borderId="3" xfId="0" applyNumberFormat="1" applyBorder="1" applyAlignment="1">
      <alignment horizontal="center" vertical="center" textRotation="90" wrapText="1"/>
    </xf>
    <xf numFmtId="1" fontId="0" fillId="0" borderId="6" xfId="0" applyNumberFormat="1" applyBorder="1" applyAlignment="1">
      <alignment horizontal="center" vertical="center" textRotation="90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textRotation="255"/>
    </xf>
    <xf numFmtId="2" fontId="4" fillId="0" borderId="1" xfId="0" applyNumberFormat="1" applyFont="1" applyBorder="1" applyAlignment="1">
      <alignment horizontal="center" vertical="center" textRotation="255"/>
    </xf>
    <xf numFmtId="2" fontId="4" fillId="0" borderId="6" xfId="0" applyNumberFormat="1" applyFont="1" applyBorder="1" applyAlignment="1">
      <alignment horizontal="center" vertical="center" textRotation="255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D108"/>
  <sheetViews>
    <sheetView tabSelected="1" topLeftCell="B58" zoomScale="70" zoomScaleNormal="70" workbookViewId="0">
      <selection activeCell="AA81" sqref="AA81"/>
    </sheetView>
  </sheetViews>
  <sheetFormatPr defaultRowHeight="15" x14ac:dyDescent="0.25"/>
  <cols>
    <col min="1" max="2" width="9.140625" style="1"/>
    <col min="3" max="3" width="5.7109375" style="3" customWidth="1"/>
    <col min="4" max="4" width="4.140625" style="1" bestFit="1" customWidth="1"/>
    <col min="5" max="5" width="4.28515625" style="1" customWidth="1"/>
    <col min="6" max="6" width="8" style="1" bestFit="1" customWidth="1"/>
    <col min="7" max="7" width="6.140625" style="3" customWidth="1"/>
    <col min="8" max="8" width="15.7109375" style="1" bestFit="1" customWidth="1"/>
    <col min="9" max="9" width="12.140625" style="1" customWidth="1"/>
    <col min="10" max="10" width="14.42578125" style="1" customWidth="1"/>
    <col min="11" max="11" width="9.5703125" style="1" customWidth="1"/>
    <col min="12" max="12" width="12.28515625" style="1" customWidth="1"/>
    <col min="13" max="13" width="11.5703125" style="1" customWidth="1"/>
    <col min="14" max="14" width="12.140625" style="1" customWidth="1"/>
    <col min="15" max="15" width="10.28515625" style="1" customWidth="1"/>
    <col min="16" max="16" width="9.28515625" style="3" bestFit="1" customWidth="1"/>
    <col min="17" max="17" width="11.140625" style="3" customWidth="1"/>
    <col min="18" max="24" width="9.140625" style="1"/>
    <col min="25" max="25" width="10.140625" style="1" bestFit="1" customWidth="1"/>
    <col min="26" max="26" width="13.85546875" style="1" bestFit="1" customWidth="1"/>
    <col min="27" max="27" width="9.42578125" style="1" bestFit="1" customWidth="1"/>
    <col min="28" max="28" width="12.5703125" style="1" customWidth="1"/>
    <col min="29" max="16384" width="9.140625" style="1"/>
  </cols>
  <sheetData>
    <row r="1" spans="3:17" ht="15.75" thickBot="1" x14ac:dyDescent="0.3"/>
    <row r="2" spans="3:17" ht="15.75" thickBot="1" x14ac:dyDescent="0.3">
      <c r="C2" s="31" t="s">
        <v>16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3" t="s">
        <v>17</v>
      </c>
      <c r="Q2" s="22" t="s">
        <v>29</v>
      </c>
    </row>
    <row r="3" spans="3:17" ht="15.75" thickBot="1" x14ac:dyDescent="0.3">
      <c r="C3" s="33" t="s">
        <v>28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3:17" s="2" customFormat="1" ht="75" customHeight="1" x14ac:dyDescent="0.25">
      <c r="C4" s="36" t="s">
        <v>13</v>
      </c>
      <c r="D4" s="38" t="s">
        <v>0</v>
      </c>
      <c r="E4" s="40" t="s">
        <v>1</v>
      </c>
      <c r="F4" s="38" t="s">
        <v>2</v>
      </c>
      <c r="G4" s="42" t="s">
        <v>14</v>
      </c>
      <c r="H4" s="44" t="s">
        <v>19</v>
      </c>
      <c r="I4" s="44" t="s">
        <v>20</v>
      </c>
      <c r="J4" s="44" t="s">
        <v>21</v>
      </c>
      <c r="K4" s="44" t="s">
        <v>22</v>
      </c>
      <c r="L4" s="44" t="s">
        <v>23</v>
      </c>
      <c r="M4" s="44" t="s">
        <v>24</v>
      </c>
      <c r="N4" s="44" t="s">
        <v>25</v>
      </c>
      <c r="O4" s="44" t="s">
        <v>26</v>
      </c>
      <c r="P4" s="47" t="s">
        <v>27</v>
      </c>
      <c r="Q4" s="48"/>
    </row>
    <row r="5" spans="3:17" ht="15.75" thickBot="1" x14ac:dyDescent="0.3">
      <c r="C5" s="37"/>
      <c r="D5" s="39"/>
      <c r="E5" s="41"/>
      <c r="F5" s="39"/>
      <c r="G5" s="43"/>
      <c r="H5" s="45"/>
      <c r="I5" s="45"/>
      <c r="J5" s="45"/>
      <c r="K5" s="45"/>
      <c r="L5" s="45"/>
      <c r="M5" s="45"/>
      <c r="N5" s="45"/>
      <c r="O5" s="45"/>
      <c r="P5" s="14" t="s">
        <v>15</v>
      </c>
      <c r="Q5" s="16" t="s">
        <v>3</v>
      </c>
    </row>
    <row r="6" spans="3:17" ht="15" customHeight="1" x14ac:dyDescent="0.25">
      <c r="C6" s="17">
        <v>1</v>
      </c>
      <c r="D6" s="49" t="s">
        <v>4</v>
      </c>
      <c r="E6" s="49" t="s">
        <v>5</v>
      </c>
      <c r="F6" s="18" t="s">
        <v>6</v>
      </c>
      <c r="G6" s="8">
        <v>101</v>
      </c>
      <c r="H6" s="18">
        <v>90.039299999999997</v>
      </c>
      <c r="I6" s="19">
        <v>11.47</v>
      </c>
      <c r="J6" s="19">
        <v>6.2712000000000003</v>
      </c>
      <c r="K6" s="19">
        <v>8.59</v>
      </c>
      <c r="L6" s="19">
        <f>H6+I6+J6+K6</f>
        <v>116.37049999999999</v>
      </c>
      <c r="M6" s="19">
        <v>76.64</v>
      </c>
      <c r="N6" s="19">
        <f>SUM(L6:M6)</f>
        <v>193.01049999999998</v>
      </c>
      <c r="O6" s="19">
        <v>53.61</v>
      </c>
      <c r="P6" s="8">
        <v>1</v>
      </c>
      <c r="Q6" s="9">
        <v>0</v>
      </c>
    </row>
    <row r="7" spans="3:17" x14ac:dyDescent="0.25">
      <c r="C7" s="11">
        <v>2</v>
      </c>
      <c r="D7" s="50"/>
      <c r="E7" s="50"/>
      <c r="F7" s="6" t="s">
        <v>6</v>
      </c>
      <c r="G7" s="5">
        <v>102</v>
      </c>
      <c r="H7" s="6">
        <v>91.685699999999997</v>
      </c>
      <c r="I7" s="7">
        <v>5.17</v>
      </c>
      <c r="J7" s="7">
        <v>6.5212000000000003</v>
      </c>
      <c r="K7" s="7">
        <v>8.5399999999999991</v>
      </c>
      <c r="L7" s="7">
        <f t="shared" ref="L7:L22" si="0">H7+I7+J7+K7</f>
        <v>111.9169</v>
      </c>
      <c r="M7" s="7">
        <v>73.7</v>
      </c>
      <c r="N7" s="7">
        <f t="shared" ref="N7:N22" si="1">SUM(L7:M7)</f>
        <v>185.61689999999999</v>
      </c>
      <c r="O7" s="7">
        <v>51.57</v>
      </c>
      <c r="P7" s="5">
        <v>1</v>
      </c>
      <c r="Q7" s="10">
        <v>0</v>
      </c>
    </row>
    <row r="8" spans="3:17" x14ac:dyDescent="0.25">
      <c r="C8" s="11">
        <v>3</v>
      </c>
      <c r="D8" s="50"/>
      <c r="E8" s="50"/>
      <c r="F8" s="6" t="s">
        <v>6</v>
      </c>
      <c r="G8" s="5">
        <v>103</v>
      </c>
      <c r="H8" s="6">
        <v>91.685699999999997</v>
      </c>
      <c r="I8" s="7">
        <v>5.17</v>
      </c>
      <c r="J8" s="7">
        <v>6.5212000000000003</v>
      </c>
      <c r="K8" s="7">
        <v>8.5399999999999991</v>
      </c>
      <c r="L8" s="7">
        <f t="shared" si="0"/>
        <v>111.9169</v>
      </c>
      <c r="M8" s="7">
        <v>73.7</v>
      </c>
      <c r="N8" s="7">
        <f t="shared" si="1"/>
        <v>185.61689999999999</v>
      </c>
      <c r="O8" s="7">
        <v>51.57</v>
      </c>
      <c r="P8" s="5">
        <v>1</v>
      </c>
      <c r="Q8" s="10">
        <v>0</v>
      </c>
    </row>
    <row r="9" spans="3:17" x14ac:dyDescent="0.25">
      <c r="C9" s="11">
        <v>4</v>
      </c>
      <c r="D9" s="50"/>
      <c r="E9" s="50"/>
      <c r="F9" s="6" t="s">
        <v>6</v>
      </c>
      <c r="G9" s="5">
        <v>104</v>
      </c>
      <c r="H9" s="6">
        <v>91.685699999999997</v>
      </c>
      <c r="I9" s="7">
        <v>5.17</v>
      </c>
      <c r="J9" s="7">
        <v>6.5212000000000003</v>
      </c>
      <c r="K9" s="7">
        <v>8.5399999999999991</v>
      </c>
      <c r="L9" s="7">
        <f t="shared" si="0"/>
        <v>111.9169</v>
      </c>
      <c r="M9" s="7">
        <v>73.7</v>
      </c>
      <c r="N9" s="7">
        <f t="shared" si="1"/>
        <v>185.61689999999999</v>
      </c>
      <c r="O9" s="7">
        <v>51.57</v>
      </c>
      <c r="P9" s="5">
        <v>1</v>
      </c>
      <c r="Q9" s="10">
        <v>0</v>
      </c>
    </row>
    <row r="10" spans="3:17" x14ac:dyDescent="0.25">
      <c r="C10" s="11">
        <v>5</v>
      </c>
      <c r="D10" s="50"/>
      <c r="E10" s="50"/>
      <c r="F10" s="6" t="s">
        <v>6</v>
      </c>
      <c r="G10" s="5">
        <v>105</v>
      </c>
      <c r="H10" s="6">
        <v>95.792400000000001</v>
      </c>
      <c r="I10" s="7">
        <v>9.64</v>
      </c>
      <c r="J10" s="7">
        <v>7.0511999999999997</v>
      </c>
      <c r="K10" s="7">
        <v>8.85</v>
      </c>
      <c r="L10" s="7">
        <f t="shared" si="0"/>
        <v>121.33359999999999</v>
      </c>
      <c r="M10" s="7">
        <v>79.900000000000006</v>
      </c>
      <c r="N10" s="7">
        <f t="shared" si="1"/>
        <v>201.2336</v>
      </c>
      <c r="O10" s="7">
        <v>55.79</v>
      </c>
      <c r="P10" s="5">
        <v>2</v>
      </c>
      <c r="Q10" s="10">
        <v>0</v>
      </c>
    </row>
    <row r="11" spans="3:17" x14ac:dyDescent="0.25">
      <c r="C11" s="11">
        <v>6</v>
      </c>
      <c r="D11" s="50"/>
      <c r="E11" s="50"/>
      <c r="F11" s="6" t="s">
        <v>6</v>
      </c>
      <c r="G11" s="5">
        <v>106</v>
      </c>
      <c r="H11" s="6">
        <v>94.688999999999993</v>
      </c>
      <c r="I11" s="7">
        <v>7.32</v>
      </c>
      <c r="J11" s="7">
        <v>5.4611999999999998</v>
      </c>
      <c r="K11" s="7">
        <v>9.36</v>
      </c>
      <c r="L11" s="7">
        <f t="shared" si="0"/>
        <v>116.83019999999999</v>
      </c>
      <c r="M11" s="7">
        <v>76.94</v>
      </c>
      <c r="N11" s="7">
        <f t="shared" si="1"/>
        <v>193.77019999999999</v>
      </c>
      <c r="O11" s="7">
        <v>53.47</v>
      </c>
      <c r="P11" s="5">
        <v>1</v>
      </c>
      <c r="Q11" s="10">
        <v>0</v>
      </c>
    </row>
    <row r="12" spans="3:17" x14ac:dyDescent="0.25">
      <c r="C12" s="11">
        <v>7</v>
      </c>
      <c r="D12" s="50"/>
      <c r="E12" s="50"/>
      <c r="F12" s="6" t="s">
        <v>7</v>
      </c>
      <c r="G12" s="5">
        <v>107</v>
      </c>
      <c r="H12" s="6">
        <v>62.802799999999998</v>
      </c>
      <c r="I12" s="7">
        <v>0</v>
      </c>
      <c r="J12" s="7">
        <v>5.9112</v>
      </c>
      <c r="K12" s="7">
        <v>7</v>
      </c>
      <c r="L12" s="7">
        <f t="shared" si="0"/>
        <v>75.713999999999999</v>
      </c>
      <c r="M12" s="7">
        <v>49.86</v>
      </c>
      <c r="N12" s="7">
        <f t="shared" si="1"/>
        <v>125.574</v>
      </c>
      <c r="O12" s="7">
        <v>35.53</v>
      </c>
      <c r="P12" s="5">
        <v>1</v>
      </c>
      <c r="Q12" s="10">
        <v>0</v>
      </c>
    </row>
    <row r="13" spans="3:17" x14ac:dyDescent="0.25">
      <c r="C13" s="11">
        <v>8</v>
      </c>
      <c r="D13" s="50"/>
      <c r="E13" s="50"/>
      <c r="F13" s="6" t="s">
        <v>7</v>
      </c>
      <c r="G13" s="5">
        <v>108</v>
      </c>
      <c r="H13" s="6">
        <v>62.903799999999997</v>
      </c>
      <c r="I13" s="7">
        <v>0</v>
      </c>
      <c r="J13" s="7">
        <v>5.9112</v>
      </c>
      <c r="K13" s="7">
        <v>7.01</v>
      </c>
      <c r="L13" s="7">
        <f t="shared" si="0"/>
        <v>75.825000000000003</v>
      </c>
      <c r="M13" s="7">
        <v>49.93</v>
      </c>
      <c r="N13" s="7">
        <f t="shared" si="1"/>
        <v>125.755</v>
      </c>
      <c r="O13" s="7">
        <v>35.58</v>
      </c>
      <c r="P13" s="5">
        <v>1</v>
      </c>
      <c r="Q13" s="10">
        <v>0</v>
      </c>
    </row>
    <row r="14" spans="3:17" x14ac:dyDescent="0.25">
      <c r="C14" s="11">
        <v>9</v>
      </c>
      <c r="D14" s="50"/>
      <c r="E14" s="50"/>
      <c r="F14" s="6" t="s">
        <v>7</v>
      </c>
      <c r="G14" s="5">
        <v>109</v>
      </c>
      <c r="H14" s="6">
        <v>62.903799999999997</v>
      </c>
      <c r="I14" s="7">
        <v>0</v>
      </c>
      <c r="J14" s="7">
        <v>5.1212</v>
      </c>
      <c r="K14" s="7">
        <v>7.3</v>
      </c>
      <c r="L14" s="7">
        <f t="shared" si="0"/>
        <v>75.324999999999989</v>
      </c>
      <c r="M14" s="7">
        <v>49.61</v>
      </c>
      <c r="N14" s="7">
        <f t="shared" si="1"/>
        <v>124.93499999999999</v>
      </c>
      <c r="O14" s="7">
        <v>35.21</v>
      </c>
      <c r="P14" s="5">
        <v>1</v>
      </c>
      <c r="Q14" s="10">
        <v>0</v>
      </c>
    </row>
    <row r="15" spans="3:17" x14ac:dyDescent="0.25">
      <c r="C15" s="11">
        <v>10</v>
      </c>
      <c r="D15" s="50"/>
      <c r="E15" s="50"/>
      <c r="F15" s="6" t="s">
        <v>7</v>
      </c>
      <c r="G15" s="5">
        <v>110</v>
      </c>
      <c r="H15" s="6">
        <v>61.832500000000003</v>
      </c>
      <c r="I15" s="7">
        <v>6.06</v>
      </c>
      <c r="J15" s="7">
        <v>1.1999999999999999E-3</v>
      </c>
      <c r="K15" s="7">
        <v>7.01</v>
      </c>
      <c r="L15" s="7">
        <f t="shared" si="0"/>
        <v>74.903700000000001</v>
      </c>
      <c r="M15" s="7">
        <v>49.33</v>
      </c>
      <c r="N15" s="7">
        <f t="shared" si="1"/>
        <v>124.2337</v>
      </c>
      <c r="O15" s="7">
        <v>35.15</v>
      </c>
      <c r="P15" s="5">
        <v>1</v>
      </c>
      <c r="Q15" s="10">
        <v>0</v>
      </c>
    </row>
    <row r="16" spans="3:17" x14ac:dyDescent="0.25">
      <c r="C16" s="11">
        <v>11</v>
      </c>
      <c r="D16" s="50"/>
      <c r="E16" s="50"/>
      <c r="F16" s="6" t="s">
        <v>7</v>
      </c>
      <c r="G16" s="5">
        <v>111</v>
      </c>
      <c r="H16" s="6">
        <v>60.711799999999997</v>
      </c>
      <c r="I16" s="7">
        <v>6.06</v>
      </c>
      <c r="J16" s="7">
        <v>1.1999999999999999E-3</v>
      </c>
      <c r="K16" s="7">
        <v>6.92</v>
      </c>
      <c r="L16" s="7">
        <f t="shared" si="0"/>
        <v>73.692999999999998</v>
      </c>
      <c r="M16" s="7">
        <v>48.53</v>
      </c>
      <c r="N16" s="7">
        <f t="shared" si="1"/>
        <v>122.223</v>
      </c>
      <c r="O16" s="7">
        <v>34.630000000000003</v>
      </c>
      <c r="P16" s="5">
        <v>1</v>
      </c>
      <c r="Q16" s="10">
        <v>0</v>
      </c>
    </row>
    <row r="17" spans="3:25" x14ac:dyDescent="0.25">
      <c r="C17" s="11">
        <v>12</v>
      </c>
      <c r="D17" s="50"/>
      <c r="E17" s="50"/>
      <c r="F17" s="6" t="s">
        <v>7</v>
      </c>
      <c r="G17" s="5">
        <v>112</v>
      </c>
      <c r="H17" s="6">
        <v>62.7761</v>
      </c>
      <c r="I17" s="7">
        <v>6.15</v>
      </c>
      <c r="J17" s="7">
        <v>1.1999999999999999E-3</v>
      </c>
      <c r="K17" s="7">
        <v>7.7</v>
      </c>
      <c r="L17" s="7">
        <f t="shared" si="0"/>
        <v>76.627300000000005</v>
      </c>
      <c r="M17" s="7">
        <v>50.46</v>
      </c>
      <c r="N17" s="7">
        <f t="shared" si="1"/>
        <v>127.0873</v>
      </c>
      <c r="O17" s="7">
        <v>35.630000000000003</v>
      </c>
      <c r="P17" s="5">
        <v>1</v>
      </c>
      <c r="Q17" s="10">
        <v>0</v>
      </c>
    </row>
    <row r="18" spans="3:25" x14ac:dyDescent="0.25">
      <c r="C18" s="11">
        <v>13</v>
      </c>
      <c r="D18" s="50"/>
      <c r="E18" s="50"/>
      <c r="F18" s="6" t="s">
        <v>7</v>
      </c>
      <c r="G18" s="5">
        <v>113</v>
      </c>
      <c r="H18" s="6">
        <v>63.030999999999999</v>
      </c>
      <c r="I18" s="7">
        <v>6.59</v>
      </c>
      <c r="J18" s="7">
        <v>5.5712000000000002</v>
      </c>
      <c r="K18" s="7">
        <v>7</v>
      </c>
      <c r="L18" s="7">
        <f t="shared" si="0"/>
        <v>82.1922</v>
      </c>
      <c r="M18" s="7">
        <v>54.13</v>
      </c>
      <c r="N18" s="7">
        <f t="shared" si="1"/>
        <v>136.32220000000001</v>
      </c>
      <c r="O18" s="7">
        <v>38.53</v>
      </c>
      <c r="P18" s="5">
        <v>1</v>
      </c>
      <c r="Q18" s="10">
        <v>0</v>
      </c>
    </row>
    <row r="19" spans="3:25" x14ac:dyDescent="0.25">
      <c r="C19" s="11">
        <v>14</v>
      </c>
      <c r="D19" s="50"/>
      <c r="E19" s="50"/>
      <c r="F19" s="6" t="s">
        <v>7</v>
      </c>
      <c r="G19" s="5">
        <v>114</v>
      </c>
      <c r="H19" s="6">
        <v>59.99</v>
      </c>
      <c r="I19" s="7">
        <v>5.81</v>
      </c>
      <c r="J19" s="7">
        <v>5.5712000000000002</v>
      </c>
      <c r="K19" s="7">
        <v>7.21</v>
      </c>
      <c r="L19" s="7">
        <f t="shared" si="0"/>
        <v>78.581199999999995</v>
      </c>
      <c r="M19" s="7">
        <v>51.75</v>
      </c>
      <c r="N19" s="7">
        <f t="shared" si="1"/>
        <v>130.3312</v>
      </c>
      <c r="O19" s="7">
        <v>36.76</v>
      </c>
      <c r="P19" s="5">
        <v>1</v>
      </c>
      <c r="Q19" s="10">
        <v>0</v>
      </c>
    </row>
    <row r="20" spans="3:25" x14ac:dyDescent="0.25">
      <c r="C20" s="11">
        <v>15</v>
      </c>
      <c r="D20" s="50"/>
      <c r="E20" s="50"/>
      <c r="F20" s="6" t="s">
        <v>7</v>
      </c>
      <c r="G20" s="5">
        <v>115</v>
      </c>
      <c r="H20" s="6">
        <v>61.2498</v>
      </c>
      <c r="I20" s="7">
        <v>6.06</v>
      </c>
      <c r="J20" s="7">
        <v>1.1999999999999999E-3</v>
      </c>
      <c r="K20" s="7">
        <v>7.29</v>
      </c>
      <c r="L20" s="7">
        <f t="shared" si="0"/>
        <v>74.600999999999999</v>
      </c>
      <c r="M20" s="7">
        <v>49.13</v>
      </c>
      <c r="N20" s="7">
        <f t="shared" si="1"/>
        <v>123.73099999999999</v>
      </c>
      <c r="O20" s="7">
        <v>34.880000000000003</v>
      </c>
      <c r="P20" s="5">
        <v>1</v>
      </c>
      <c r="Q20" s="10">
        <v>0</v>
      </c>
    </row>
    <row r="21" spans="3:25" x14ac:dyDescent="0.25">
      <c r="C21" s="11">
        <v>16</v>
      </c>
      <c r="D21" s="50"/>
      <c r="E21" s="50"/>
      <c r="F21" s="6" t="s">
        <v>7</v>
      </c>
      <c r="G21" s="5">
        <v>116</v>
      </c>
      <c r="H21" s="6">
        <v>63.337299999999999</v>
      </c>
      <c r="I21" s="7">
        <v>6.15</v>
      </c>
      <c r="J21" s="7">
        <v>1.1999999999999999E-3</v>
      </c>
      <c r="K21" s="7">
        <v>7.49</v>
      </c>
      <c r="L21" s="7">
        <f t="shared" si="0"/>
        <v>76.978499999999997</v>
      </c>
      <c r="M21" s="7">
        <v>50.69</v>
      </c>
      <c r="N21" s="7">
        <f t="shared" si="1"/>
        <v>127.66849999999999</v>
      </c>
      <c r="O21" s="7">
        <v>35.89</v>
      </c>
      <c r="P21" s="5">
        <v>1</v>
      </c>
      <c r="Q21" s="10">
        <v>0</v>
      </c>
    </row>
    <row r="22" spans="3:25" ht="15.75" thickBot="1" x14ac:dyDescent="0.3">
      <c r="C22" s="20">
        <v>17</v>
      </c>
      <c r="D22" s="51"/>
      <c r="E22" s="51"/>
      <c r="F22" s="21" t="s">
        <v>6</v>
      </c>
      <c r="G22" s="14">
        <v>117</v>
      </c>
      <c r="H22" s="21">
        <v>95.419600000000003</v>
      </c>
      <c r="I22" s="13">
        <v>5.05</v>
      </c>
      <c r="J22" s="13">
        <v>6.6512000000000002</v>
      </c>
      <c r="K22" s="13">
        <v>10.039999999999999</v>
      </c>
      <c r="L22" s="13">
        <f t="shared" si="0"/>
        <v>117.16079999999999</v>
      </c>
      <c r="M22" s="13">
        <v>77.16</v>
      </c>
      <c r="N22" s="13">
        <f t="shared" si="1"/>
        <v>194.32079999999999</v>
      </c>
      <c r="O22" s="13">
        <v>53.31</v>
      </c>
      <c r="P22" s="14">
        <v>1</v>
      </c>
      <c r="Q22" s="16">
        <v>0</v>
      </c>
    </row>
    <row r="23" spans="3:25" ht="15.75" thickBot="1" x14ac:dyDescent="0.3"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Y23" s="4"/>
    </row>
    <row r="24" spans="3:25" x14ac:dyDescent="0.25">
      <c r="C24" s="17">
        <v>1</v>
      </c>
      <c r="D24" s="49" t="s">
        <v>4</v>
      </c>
      <c r="E24" s="49" t="s">
        <v>12</v>
      </c>
      <c r="F24" s="18" t="s">
        <v>6</v>
      </c>
      <c r="G24" s="8">
        <v>201</v>
      </c>
      <c r="H24" s="18">
        <v>90.039299999999997</v>
      </c>
      <c r="I24" s="19">
        <v>11.47</v>
      </c>
      <c r="J24" s="19">
        <v>6.2712000000000003</v>
      </c>
      <c r="K24" s="19">
        <v>8.59</v>
      </c>
      <c r="L24" s="19">
        <f>H24+I24+J24+K24</f>
        <v>116.37049999999999</v>
      </c>
      <c r="M24" s="19">
        <v>76.64</v>
      </c>
      <c r="N24" s="19">
        <f>SUM(L24:M24)</f>
        <v>193.01049999999998</v>
      </c>
      <c r="O24" s="19">
        <v>53.61</v>
      </c>
      <c r="P24" s="8">
        <v>1</v>
      </c>
      <c r="Q24" s="9">
        <v>0</v>
      </c>
    </row>
    <row r="25" spans="3:25" x14ac:dyDescent="0.25">
      <c r="C25" s="11">
        <v>2</v>
      </c>
      <c r="D25" s="50"/>
      <c r="E25" s="50"/>
      <c r="F25" s="6" t="s">
        <v>6</v>
      </c>
      <c r="G25" s="5">
        <v>202</v>
      </c>
      <c r="H25" s="6">
        <v>91.685699999999997</v>
      </c>
      <c r="I25" s="7">
        <v>5.17</v>
      </c>
      <c r="J25" s="7">
        <v>6.5212000000000003</v>
      </c>
      <c r="K25" s="7">
        <v>8.5399999999999991</v>
      </c>
      <c r="L25" s="7">
        <f t="shared" ref="L25:L40" si="2">H25+I25+J25+K25</f>
        <v>111.9169</v>
      </c>
      <c r="M25" s="7">
        <v>73.7</v>
      </c>
      <c r="N25" s="7">
        <f t="shared" ref="N25:N40" si="3">SUM(L25:M25)</f>
        <v>185.61689999999999</v>
      </c>
      <c r="O25" s="7">
        <v>51.57</v>
      </c>
      <c r="P25" s="5">
        <v>1</v>
      </c>
      <c r="Q25" s="10">
        <v>0</v>
      </c>
    </row>
    <row r="26" spans="3:25" x14ac:dyDescent="0.25">
      <c r="C26" s="11">
        <v>3</v>
      </c>
      <c r="D26" s="50"/>
      <c r="E26" s="50"/>
      <c r="F26" s="6" t="s">
        <v>6</v>
      </c>
      <c r="G26" s="5">
        <v>203</v>
      </c>
      <c r="H26" s="6">
        <v>91.685699999999997</v>
      </c>
      <c r="I26" s="7">
        <v>5.17</v>
      </c>
      <c r="J26" s="7">
        <v>6.5212000000000003</v>
      </c>
      <c r="K26" s="7">
        <v>8.5399999999999991</v>
      </c>
      <c r="L26" s="7">
        <f t="shared" si="2"/>
        <v>111.9169</v>
      </c>
      <c r="M26" s="7">
        <v>73.7</v>
      </c>
      <c r="N26" s="7">
        <f t="shared" si="3"/>
        <v>185.61689999999999</v>
      </c>
      <c r="O26" s="7">
        <v>51.57</v>
      </c>
      <c r="P26" s="5">
        <v>1</v>
      </c>
      <c r="Q26" s="10">
        <v>0</v>
      </c>
    </row>
    <row r="27" spans="3:25" x14ac:dyDescent="0.25">
      <c r="C27" s="11">
        <v>4</v>
      </c>
      <c r="D27" s="50"/>
      <c r="E27" s="50"/>
      <c r="F27" s="6" t="s">
        <v>6</v>
      </c>
      <c r="G27" s="5">
        <v>204</v>
      </c>
      <c r="H27" s="6">
        <v>91.685699999999997</v>
      </c>
      <c r="I27" s="7">
        <v>5.17</v>
      </c>
      <c r="J27" s="7">
        <v>6.5212000000000003</v>
      </c>
      <c r="K27" s="7">
        <v>8.5399999999999991</v>
      </c>
      <c r="L27" s="7">
        <f t="shared" si="2"/>
        <v>111.9169</v>
      </c>
      <c r="M27" s="7">
        <v>73.7</v>
      </c>
      <c r="N27" s="7">
        <f t="shared" si="3"/>
        <v>185.61689999999999</v>
      </c>
      <c r="O27" s="7">
        <v>51.57</v>
      </c>
      <c r="P27" s="5">
        <v>1</v>
      </c>
      <c r="Q27" s="10">
        <v>0</v>
      </c>
    </row>
    <row r="28" spans="3:25" x14ac:dyDescent="0.25">
      <c r="C28" s="11">
        <v>5</v>
      </c>
      <c r="D28" s="50"/>
      <c r="E28" s="50"/>
      <c r="F28" s="6" t="s">
        <v>6</v>
      </c>
      <c r="G28" s="5">
        <v>205</v>
      </c>
      <c r="H28" s="6">
        <v>95.792400000000001</v>
      </c>
      <c r="I28" s="7">
        <v>9.64</v>
      </c>
      <c r="J28" s="7">
        <v>7.0511999999999997</v>
      </c>
      <c r="K28" s="7">
        <v>8.85</v>
      </c>
      <c r="L28" s="7">
        <f t="shared" si="2"/>
        <v>121.33359999999999</v>
      </c>
      <c r="M28" s="7">
        <v>79.900000000000006</v>
      </c>
      <c r="N28" s="7">
        <f t="shared" si="3"/>
        <v>201.2336</v>
      </c>
      <c r="O28" s="7">
        <v>55.79</v>
      </c>
      <c r="P28" s="5">
        <v>2</v>
      </c>
      <c r="Q28" s="10">
        <v>0</v>
      </c>
    </row>
    <row r="29" spans="3:25" x14ac:dyDescent="0.25">
      <c r="C29" s="11">
        <v>6</v>
      </c>
      <c r="D29" s="50"/>
      <c r="E29" s="50"/>
      <c r="F29" s="6" t="s">
        <v>6</v>
      </c>
      <c r="G29" s="5">
        <v>206</v>
      </c>
      <c r="H29" s="6">
        <v>94.688999999999993</v>
      </c>
      <c r="I29" s="7">
        <v>7.32</v>
      </c>
      <c r="J29" s="7">
        <v>5.4611999999999998</v>
      </c>
      <c r="K29" s="7">
        <v>9.36</v>
      </c>
      <c r="L29" s="7">
        <f t="shared" si="2"/>
        <v>116.83019999999999</v>
      </c>
      <c r="M29" s="7">
        <v>76.94</v>
      </c>
      <c r="N29" s="7">
        <f t="shared" si="3"/>
        <v>193.77019999999999</v>
      </c>
      <c r="O29" s="7">
        <v>53.47</v>
      </c>
      <c r="P29" s="5">
        <v>1</v>
      </c>
      <c r="Q29" s="10">
        <v>0</v>
      </c>
    </row>
    <row r="30" spans="3:25" x14ac:dyDescent="0.25">
      <c r="C30" s="11">
        <v>7</v>
      </c>
      <c r="D30" s="50"/>
      <c r="E30" s="50"/>
      <c r="F30" s="6" t="s">
        <v>7</v>
      </c>
      <c r="G30" s="5">
        <v>207</v>
      </c>
      <c r="H30" s="6">
        <v>62.802799999999998</v>
      </c>
      <c r="I30" s="7">
        <v>0</v>
      </c>
      <c r="J30" s="7">
        <v>5.9112</v>
      </c>
      <c r="K30" s="7">
        <v>7</v>
      </c>
      <c r="L30" s="7">
        <f t="shared" si="2"/>
        <v>75.713999999999999</v>
      </c>
      <c r="M30" s="7">
        <v>49.86</v>
      </c>
      <c r="N30" s="7">
        <f t="shared" si="3"/>
        <v>125.574</v>
      </c>
      <c r="O30" s="7">
        <v>35.53</v>
      </c>
      <c r="P30" s="5">
        <v>1</v>
      </c>
      <c r="Q30" s="10">
        <v>0</v>
      </c>
    </row>
    <row r="31" spans="3:25" x14ac:dyDescent="0.25">
      <c r="C31" s="11">
        <v>8</v>
      </c>
      <c r="D31" s="50"/>
      <c r="E31" s="50"/>
      <c r="F31" s="6" t="s">
        <v>7</v>
      </c>
      <c r="G31" s="5">
        <v>208</v>
      </c>
      <c r="H31" s="6">
        <v>62.903799999999997</v>
      </c>
      <c r="I31" s="7">
        <v>0</v>
      </c>
      <c r="J31" s="7">
        <v>5.9112</v>
      </c>
      <c r="K31" s="7">
        <v>7.01</v>
      </c>
      <c r="L31" s="7">
        <f t="shared" si="2"/>
        <v>75.825000000000003</v>
      </c>
      <c r="M31" s="7">
        <v>49.93</v>
      </c>
      <c r="N31" s="7">
        <f t="shared" si="3"/>
        <v>125.755</v>
      </c>
      <c r="O31" s="7">
        <v>35.58</v>
      </c>
      <c r="P31" s="5">
        <v>1</v>
      </c>
      <c r="Q31" s="10">
        <v>0</v>
      </c>
    </row>
    <row r="32" spans="3:25" x14ac:dyDescent="0.25">
      <c r="C32" s="11">
        <v>9</v>
      </c>
      <c r="D32" s="50"/>
      <c r="E32" s="50"/>
      <c r="F32" s="6" t="s">
        <v>7</v>
      </c>
      <c r="G32" s="5">
        <v>209</v>
      </c>
      <c r="H32" s="6">
        <v>62.903799999999997</v>
      </c>
      <c r="I32" s="7">
        <v>0</v>
      </c>
      <c r="J32" s="7">
        <v>5.1212</v>
      </c>
      <c r="K32" s="7">
        <v>7.3</v>
      </c>
      <c r="L32" s="7">
        <f t="shared" si="2"/>
        <v>75.324999999999989</v>
      </c>
      <c r="M32" s="7">
        <v>49.61</v>
      </c>
      <c r="N32" s="7">
        <f t="shared" si="3"/>
        <v>124.93499999999999</v>
      </c>
      <c r="O32" s="7">
        <v>35.21</v>
      </c>
      <c r="P32" s="5">
        <v>1</v>
      </c>
      <c r="Q32" s="10">
        <v>0</v>
      </c>
    </row>
    <row r="33" spans="3:17" x14ac:dyDescent="0.25">
      <c r="C33" s="11">
        <v>10</v>
      </c>
      <c r="D33" s="50"/>
      <c r="E33" s="50"/>
      <c r="F33" s="6" t="s">
        <v>7</v>
      </c>
      <c r="G33" s="5">
        <v>210</v>
      </c>
      <c r="H33" s="6">
        <v>61.832500000000003</v>
      </c>
      <c r="I33" s="7">
        <v>6.06</v>
      </c>
      <c r="J33" s="7">
        <v>1.1999999999999999E-3</v>
      </c>
      <c r="K33" s="7">
        <v>7.01</v>
      </c>
      <c r="L33" s="7">
        <f t="shared" si="2"/>
        <v>74.903700000000001</v>
      </c>
      <c r="M33" s="7">
        <v>49.33</v>
      </c>
      <c r="N33" s="7">
        <f t="shared" si="3"/>
        <v>124.2337</v>
      </c>
      <c r="O33" s="7">
        <v>35.15</v>
      </c>
      <c r="P33" s="5">
        <v>1</v>
      </c>
      <c r="Q33" s="10">
        <v>0</v>
      </c>
    </row>
    <row r="34" spans="3:17" x14ac:dyDescent="0.25">
      <c r="C34" s="11">
        <v>11</v>
      </c>
      <c r="D34" s="50"/>
      <c r="E34" s="50"/>
      <c r="F34" s="6" t="s">
        <v>7</v>
      </c>
      <c r="G34" s="5">
        <v>211</v>
      </c>
      <c r="H34" s="6">
        <v>60.711799999999997</v>
      </c>
      <c r="I34" s="7">
        <v>6.06</v>
      </c>
      <c r="J34" s="7">
        <v>1.1999999999999999E-3</v>
      </c>
      <c r="K34" s="7">
        <v>6.92</v>
      </c>
      <c r="L34" s="7">
        <f t="shared" si="2"/>
        <v>73.692999999999998</v>
      </c>
      <c r="M34" s="7">
        <v>48.53</v>
      </c>
      <c r="N34" s="7">
        <f t="shared" si="3"/>
        <v>122.223</v>
      </c>
      <c r="O34" s="7">
        <v>34.630000000000003</v>
      </c>
      <c r="P34" s="5">
        <v>1</v>
      </c>
      <c r="Q34" s="10">
        <v>0</v>
      </c>
    </row>
    <row r="35" spans="3:17" x14ac:dyDescent="0.25">
      <c r="C35" s="11">
        <v>12</v>
      </c>
      <c r="D35" s="50"/>
      <c r="E35" s="50"/>
      <c r="F35" s="6" t="s">
        <v>7</v>
      </c>
      <c r="G35" s="5">
        <v>212</v>
      </c>
      <c r="H35" s="6">
        <v>62.7761</v>
      </c>
      <c r="I35" s="7">
        <v>6.15</v>
      </c>
      <c r="J35" s="7">
        <v>1.1999999999999999E-3</v>
      </c>
      <c r="K35" s="7">
        <v>7.7</v>
      </c>
      <c r="L35" s="7">
        <f t="shared" si="2"/>
        <v>76.627300000000005</v>
      </c>
      <c r="M35" s="7">
        <v>50.46</v>
      </c>
      <c r="N35" s="7">
        <f t="shared" si="3"/>
        <v>127.0873</v>
      </c>
      <c r="O35" s="7">
        <v>35.630000000000003</v>
      </c>
      <c r="P35" s="5">
        <v>1</v>
      </c>
      <c r="Q35" s="10">
        <v>0</v>
      </c>
    </row>
    <row r="36" spans="3:17" x14ac:dyDescent="0.25">
      <c r="C36" s="11">
        <v>13</v>
      </c>
      <c r="D36" s="50"/>
      <c r="E36" s="50"/>
      <c r="F36" s="6" t="s">
        <v>7</v>
      </c>
      <c r="G36" s="5">
        <v>213</v>
      </c>
      <c r="H36" s="6">
        <v>63.030999999999999</v>
      </c>
      <c r="I36" s="7">
        <v>6.59</v>
      </c>
      <c r="J36" s="7">
        <v>5.5712000000000002</v>
      </c>
      <c r="K36" s="7">
        <v>7</v>
      </c>
      <c r="L36" s="7">
        <f t="shared" si="2"/>
        <v>82.1922</v>
      </c>
      <c r="M36" s="7">
        <v>54.13</v>
      </c>
      <c r="N36" s="7">
        <f t="shared" si="3"/>
        <v>136.32220000000001</v>
      </c>
      <c r="O36" s="7">
        <v>38.53</v>
      </c>
      <c r="P36" s="5">
        <v>1</v>
      </c>
      <c r="Q36" s="10">
        <v>0</v>
      </c>
    </row>
    <row r="37" spans="3:17" x14ac:dyDescent="0.25">
      <c r="C37" s="11">
        <v>14</v>
      </c>
      <c r="D37" s="50"/>
      <c r="E37" s="50"/>
      <c r="F37" s="6" t="s">
        <v>7</v>
      </c>
      <c r="G37" s="5">
        <v>214</v>
      </c>
      <c r="H37" s="6">
        <v>59.99</v>
      </c>
      <c r="I37" s="7">
        <v>5.81</v>
      </c>
      <c r="J37" s="7">
        <v>5.5712000000000002</v>
      </c>
      <c r="K37" s="7">
        <v>7.21</v>
      </c>
      <c r="L37" s="7">
        <f t="shared" si="2"/>
        <v>78.581199999999995</v>
      </c>
      <c r="M37" s="7">
        <v>51.75</v>
      </c>
      <c r="N37" s="7">
        <f t="shared" si="3"/>
        <v>130.3312</v>
      </c>
      <c r="O37" s="7">
        <v>36.76</v>
      </c>
      <c r="P37" s="5">
        <v>1</v>
      </c>
      <c r="Q37" s="10">
        <v>0</v>
      </c>
    </row>
    <row r="38" spans="3:17" x14ac:dyDescent="0.25">
      <c r="C38" s="11">
        <v>15</v>
      </c>
      <c r="D38" s="50"/>
      <c r="E38" s="50"/>
      <c r="F38" s="6" t="s">
        <v>7</v>
      </c>
      <c r="G38" s="5">
        <v>215</v>
      </c>
      <c r="H38" s="6">
        <v>61.2498</v>
      </c>
      <c r="I38" s="7">
        <v>6.06</v>
      </c>
      <c r="J38" s="7">
        <v>1.1999999999999999E-3</v>
      </c>
      <c r="K38" s="7">
        <v>7.29</v>
      </c>
      <c r="L38" s="7">
        <f t="shared" si="2"/>
        <v>74.600999999999999</v>
      </c>
      <c r="M38" s="7">
        <v>49.13</v>
      </c>
      <c r="N38" s="7">
        <f t="shared" si="3"/>
        <v>123.73099999999999</v>
      </c>
      <c r="O38" s="7">
        <v>34.880000000000003</v>
      </c>
      <c r="P38" s="5">
        <v>1</v>
      </c>
      <c r="Q38" s="10">
        <v>0</v>
      </c>
    </row>
    <row r="39" spans="3:17" x14ac:dyDescent="0.25">
      <c r="C39" s="11">
        <v>16</v>
      </c>
      <c r="D39" s="50"/>
      <c r="E39" s="50"/>
      <c r="F39" s="6" t="s">
        <v>7</v>
      </c>
      <c r="G39" s="5">
        <v>216</v>
      </c>
      <c r="H39" s="6">
        <v>63.337299999999999</v>
      </c>
      <c r="I39" s="7">
        <v>6.15</v>
      </c>
      <c r="J39" s="7">
        <v>1.1999999999999999E-3</v>
      </c>
      <c r="K39" s="7">
        <v>7.49</v>
      </c>
      <c r="L39" s="7">
        <f t="shared" si="2"/>
        <v>76.978499999999997</v>
      </c>
      <c r="M39" s="7">
        <v>50.69</v>
      </c>
      <c r="N39" s="7">
        <f t="shared" si="3"/>
        <v>127.66849999999999</v>
      </c>
      <c r="O39" s="7">
        <v>35.89</v>
      </c>
      <c r="P39" s="5">
        <v>1</v>
      </c>
      <c r="Q39" s="10">
        <v>0</v>
      </c>
    </row>
    <row r="40" spans="3:17" ht="15.75" thickBot="1" x14ac:dyDescent="0.3">
      <c r="C40" s="20">
        <v>17</v>
      </c>
      <c r="D40" s="51"/>
      <c r="E40" s="51"/>
      <c r="F40" s="21" t="s">
        <v>6</v>
      </c>
      <c r="G40" s="14">
        <v>217</v>
      </c>
      <c r="H40" s="21">
        <v>95.419600000000003</v>
      </c>
      <c r="I40" s="13">
        <v>5.05</v>
      </c>
      <c r="J40" s="13">
        <v>6.6512000000000002</v>
      </c>
      <c r="K40" s="13">
        <v>10.039999999999999</v>
      </c>
      <c r="L40" s="13">
        <f t="shared" si="2"/>
        <v>117.16079999999999</v>
      </c>
      <c r="M40" s="13">
        <v>77.16</v>
      </c>
      <c r="N40" s="13">
        <f t="shared" si="3"/>
        <v>194.32079999999999</v>
      </c>
      <c r="O40" s="13">
        <v>53.31</v>
      </c>
      <c r="P40" s="14">
        <v>1</v>
      </c>
      <c r="Q40" s="16">
        <v>0</v>
      </c>
    </row>
    <row r="41" spans="3:17" ht="15.75" thickBot="1" x14ac:dyDescent="0.3"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3:17" x14ac:dyDescent="0.25">
      <c r="C42" s="17">
        <v>1</v>
      </c>
      <c r="D42" s="49" t="s">
        <v>4</v>
      </c>
      <c r="E42" s="49" t="s">
        <v>9</v>
      </c>
      <c r="F42" s="18" t="s">
        <v>6</v>
      </c>
      <c r="G42" s="8">
        <v>301</v>
      </c>
      <c r="H42" s="18">
        <v>90.039299999999997</v>
      </c>
      <c r="I42" s="19">
        <v>11.47</v>
      </c>
      <c r="J42" s="19">
        <v>6.2712000000000003</v>
      </c>
      <c r="K42" s="19">
        <v>8.59</v>
      </c>
      <c r="L42" s="19">
        <f>H42+I42+J42+K42</f>
        <v>116.37049999999999</v>
      </c>
      <c r="M42" s="19">
        <v>76.64</v>
      </c>
      <c r="N42" s="19">
        <f>SUM(L42:M42)</f>
        <v>193.01049999999998</v>
      </c>
      <c r="O42" s="19">
        <v>53.61</v>
      </c>
      <c r="P42" s="8">
        <v>1</v>
      </c>
      <c r="Q42" s="9">
        <v>0</v>
      </c>
    </row>
    <row r="43" spans="3:17" x14ac:dyDescent="0.25">
      <c r="C43" s="11">
        <v>2</v>
      </c>
      <c r="D43" s="50"/>
      <c r="E43" s="50"/>
      <c r="F43" s="6" t="s">
        <v>6</v>
      </c>
      <c r="G43" s="5">
        <v>302</v>
      </c>
      <c r="H43" s="6">
        <v>91.685699999999997</v>
      </c>
      <c r="I43" s="7">
        <v>5.17</v>
      </c>
      <c r="J43" s="7">
        <v>6.5212000000000003</v>
      </c>
      <c r="K43" s="7">
        <v>8.5399999999999991</v>
      </c>
      <c r="L43" s="7">
        <f t="shared" ref="L43:L58" si="4">H43+I43+J43+K43</f>
        <v>111.9169</v>
      </c>
      <c r="M43" s="7">
        <v>73.7</v>
      </c>
      <c r="N43" s="7">
        <f t="shared" ref="N43:N58" si="5">SUM(L43:M43)</f>
        <v>185.61689999999999</v>
      </c>
      <c r="O43" s="7">
        <v>51.57</v>
      </c>
      <c r="P43" s="5">
        <v>1</v>
      </c>
      <c r="Q43" s="10">
        <v>0</v>
      </c>
    </row>
    <row r="44" spans="3:17" x14ac:dyDescent="0.25">
      <c r="C44" s="11">
        <v>3</v>
      </c>
      <c r="D44" s="50"/>
      <c r="E44" s="50"/>
      <c r="F44" s="6" t="s">
        <v>6</v>
      </c>
      <c r="G44" s="5">
        <v>303</v>
      </c>
      <c r="H44" s="6">
        <v>91.685699999999997</v>
      </c>
      <c r="I44" s="7">
        <v>5.17</v>
      </c>
      <c r="J44" s="7">
        <v>6.5212000000000003</v>
      </c>
      <c r="K44" s="7">
        <v>8.5399999999999991</v>
      </c>
      <c r="L44" s="7">
        <f t="shared" si="4"/>
        <v>111.9169</v>
      </c>
      <c r="M44" s="7">
        <v>73.7</v>
      </c>
      <c r="N44" s="7">
        <f t="shared" si="5"/>
        <v>185.61689999999999</v>
      </c>
      <c r="O44" s="7">
        <v>51.57</v>
      </c>
      <c r="P44" s="5">
        <v>1</v>
      </c>
      <c r="Q44" s="10">
        <v>0</v>
      </c>
    </row>
    <row r="45" spans="3:17" x14ac:dyDescent="0.25">
      <c r="C45" s="11">
        <v>4</v>
      </c>
      <c r="D45" s="50"/>
      <c r="E45" s="50"/>
      <c r="F45" s="6" t="s">
        <v>6</v>
      </c>
      <c r="G45" s="5">
        <v>304</v>
      </c>
      <c r="H45" s="6">
        <v>91.685699999999997</v>
      </c>
      <c r="I45" s="7">
        <v>5.17</v>
      </c>
      <c r="J45" s="7">
        <v>6.5212000000000003</v>
      </c>
      <c r="K45" s="7">
        <v>8.5399999999999991</v>
      </c>
      <c r="L45" s="7">
        <f t="shared" si="4"/>
        <v>111.9169</v>
      </c>
      <c r="M45" s="7">
        <v>73.7</v>
      </c>
      <c r="N45" s="7">
        <f t="shared" si="5"/>
        <v>185.61689999999999</v>
      </c>
      <c r="O45" s="7">
        <v>51.57</v>
      </c>
      <c r="P45" s="5">
        <v>1</v>
      </c>
      <c r="Q45" s="10">
        <v>0</v>
      </c>
    </row>
    <row r="46" spans="3:17" x14ac:dyDescent="0.25">
      <c r="C46" s="11">
        <v>5</v>
      </c>
      <c r="D46" s="50"/>
      <c r="E46" s="50"/>
      <c r="F46" s="6" t="s">
        <v>6</v>
      </c>
      <c r="G46" s="5">
        <v>305</v>
      </c>
      <c r="H46" s="6">
        <v>95.792400000000001</v>
      </c>
      <c r="I46" s="7">
        <v>9.64</v>
      </c>
      <c r="J46" s="7">
        <v>7.0511999999999997</v>
      </c>
      <c r="K46" s="7">
        <v>8.85</v>
      </c>
      <c r="L46" s="7">
        <f t="shared" si="4"/>
        <v>121.33359999999999</v>
      </c>
      <c r="M46" s="7">
        <v>79.900000000000006</v>
      </c>
      <c r="N46" s="7">
        <f t="shared" si="5"/>
        <v>201.2336</v>
      </c>
      <c r="O46" s="7">
        <v>55.79</v>
      </c>
      <c r="P46" s="5">
        <v>2</v>
      </c>
      <c r="Q46" s="10">
        <v>0</v>
      </c>
    </row>
    <row r="47" spans="3:17" x14ac:dyDescent="0.25">
      <c r="C47" s="11">
        <v>6</v>
      </c>
      <c r="D47" s="50"/>
      <c r="E47" s="50"/>
      <c r="F47" s="6" t="s">
        <v>6</v>
      </c>
      <c r="G47" s="5">
        <v>306</v>
      </c>
      <c r="H47" s="6">
        <v>94.688999999999993</v>
      </c>
      <c r="I47" s="7">
        <v>7.32</v>
      </c>
      <c r="J47" s="7">
        <v>5.4611999999999998</v>
      </c>
      <c r="K47" s="7">
        <v>9.36</v>
      </c>
      <c r="L47" s="7">
        <f t="shared" si="4"/>
        <v>116.83019999999999</v>
      </c>
      <c r="M47" s="7">
        <v>76.94</v>
      </c>
      <c r="N47" s="7">
        <f t="shared" si="5"/>
        <v>193.77019999999999</v>
      </c>
      <c r="O47" s="7">
        <v>53.47</v>
      </c>
      <c r="P47" s="5">
        <v>1</v>
      </c>
      <c r="Q47" s="10">
        <v>0</v>
      </c>
    </row>
    <row r="48" spans="3:17" x14ac:dyDescent="0.25">
      <c r="C48" s="11">
        <v>7</v>
      </c>
      <c r="D48" s="50"/>
      <c r="E48" s="50"/>
      <c r="F48" s="6" t="s">
        <v>7</v>
      </c>
      <c r="G48" s="5">
        <v>307</v>
      </c>
      <c r="H48" s="6">
        <v>62.802799999999998</v>
      </c>
      <c r="I48" s="7">
        <v>0</v>
      </c>
      <c r="J48" s="7">
        <v>5.9112</v>
      </c>
      <c r="K48" s="7">
        <v>7</v>
      </c>
      <c r="L48" s="7">
        <f t="shared" si="4"/>
        <v>75.713999999999999</v>
      </c>
      <c r="M48" s="7">
        <v>49.86</v>
      </c>
      <c r="N48" s="7">
        <f t="shared" si="5"/>
        <v>125.574</v>
      </c>
      <c r="O48" s="7">
        <v>35.53</v>
      </c>
      <c r="P48" s="5">
        <v>1</v>
      </c>
      <c r="Q48" s="10">
        <v>0</v>
      </c>
    </row>
    <row r="49" spans="3:17" x14ac:dyDescent="0.25">
      <c r="C49" s="11">
        <v>8</v>
      </c>
      <c r="D49" s="50"/>
      <c r="E49" s="50"/>
      <c r="F49" s="6" t="s">
        <v>7</v>
      </c>
      <c r="G49" s="5">
        <v>308</v>
      </c>
      <c r="H49" s="6">
        <v>62.903799999999997</v>
      </c>
      <c r="I49" s="7">
        <v>0</v>
      </c>
      <c r="J49" s="7">
        <v>5.9112</v>
      </c>
      <c r="K49" s="7">
        <v>7.01</v>
      </c>
      <c r="L49" s="7">
        <f t="shared" si="4"/>
        <v>75.825000000000003</v>
      </c>
      <c r="M49" s="7">
        <v>49.93</v>
      </c>
      <c r="N49" s="7">
        <f t="shared" si="5"/>
        <v>125.755</v>
      </c>
      <c r="O49" s="7">
        <v>35.58</v>
      </c>
      <c r="P49" s="5">
        <v>1</v>
      </c>
      <c r="Q49" s="10">
        <v>0</v>
      </c>
    </row>
    <row r="50" spans="3:17" x14ac:dyDescent="0.25">
      <c r="C50" s="11">
        <v>9</v>
      </c>
      <c r="D50" s="50"/>
      <c r="E50" s="50"/>
      <c r="F50" s="6" t="s">
        <v>7</v>
      </c>
      <c r="G50" s="5">
        <v>309</v>
      </c>
      <c r="H50" s="6">
        <v>62.903799999999997</v>
      </c>
      <c r="I50" s="7">
        <v>0</v>
      </c>
      <c r="J50" s="7">
        <v>5.1212</v>
      </c>
      <c r="K50" s="7">
        <v>7.3</v>
      </c>
      <c r="L50" s="7">
        <f t="shared" si="4"/>
        <v>75.324999999999989</v>
      </c>
      <c r="M50" s="7">
        <v>49.61</v>
      </c>
      <c r="N50" s="7">
        <f t="shared" si="5"/>
        <v>124.93499999999999</v>
      </c>
      <c r="O50" s="7">
        <v>35.21</v>
      </c>
      <c r="P50" s="5">
        <v>1</v>
      </c>
      <c r="Q50" s="10">
        <v>0</v>
      </c>
    </row>
    <row r="51" spans="3:17" x14ac:dyDescent="0.25">
      <c r="C51" s="11">
        <v>10</v>
      </c>
      <c r="D51" s="50"/>
      <c r="E51" s="50"/>
      <c r="F51" s="6" t="s">
        <v>7</v>
      </c>
      <c r="G51" s="5">
        <v>310</v>
      </c>
      <c r="H51" s="6">
        <v>61.832500000000003</v>
      </c>
      <c r="I51" s="7">
        <v>6.06</v>
      </c>
      <c r="J51" s="7">
        <v>1.1999999999999999E-3</v>
      </c>
      <c r="K51" s="7">
        <v>7.01</v>
      </c>
      <c r="L51" s="7">
        <f t="shared" si="4"/>
        <v>74.903700000000001</v>
      </c>
      <c r="M51" s="7">
        <v>49.33</v>
      </c>
      <c r="N51" s="7">
        <f t="shared" si="5"/>
        <v>124.2337</v>
      </c>
      <c r="O51" s="7">
        <v>35.15</v>
      </c>
      <c r="P51" s="5">
        <v>1</v>
      </c>
      <c r="Q51" s="10">
        <v>0</v>
      </c>
    </row>
    <row r="52" spans="3:17" x14ac:dyDescent="0.25">
      <c r="C52" s="11">
        <v>11</v>
      </c>
      <c r="D52" s="50"/>
      <c r="E52" s="50"/>
      <c r="F52" s="6" t="s">
        <v>7</v>
      </c>
      <c r="G52" s="5">
        <v>311</v>
      </c>
      <c r="H52" s="6">
        <v>60.711799999999997</v>
      </c>
      <c r="I52" s="7">
        <v>6.06</v>
      </c>
      <c r="J52" s="7">
        <v>1.1999999999999999E-3</v>
      </c>
      <c r="K52" s="7">
        <v>6.92</v>
      </c>
      <c r="L52" s="7">
        <f t="shared" si="4"/>
        <v>73.692999999999998</v>
      </c>
      <c r="M52" s="7">
        <v>48.53</v>
      </c>
      <c r="N52" s="7">
        <f t="shared" si="5"/>
        <v>122.223</v>
      </c>
      <c r="O52" s="7">
        <v>34.630000000000003</v>
      </c>
      <c r="P52" s="5">
        <v>1</v>
      </c>
      <c r="Q52" s="10">
        <v>0</v>
      </c>
    </row>
    <row r="53" spans="3:17" x14ac:dyDescent="0.25">
      <c r="C53" s="11">
        <v>12</v>
      </c>
      <c r="D53" s="50"/>
      <c r="E53" s="50"/>
      <c r="F53" s="6" t="s">
        <v>7</v>
      </c>
      <c r="G53" s="5">
        <v>312</v>
      </c>
      <c r="H53" s="6">
        <v>62.7761</v>
      </c>
      <c r="I53" s="7">
        <v>6.15</v>
      </c>
      <c r="J53" s="7">
        <v>1.1999999999999999E-3</v>
      </c>
      <c r="K53" s="7">
        <v>7.7</v>
      </c>
      <c r="L53" s="7">
        <f t="shared" si="4"/>
        <v>76.627300000000005</v>
      </c>
      <c r="M53" s="7">
        <v>50.46</v>
      </c>
      <c r="N53" s="7">
        <f t="shared" si="5"/>
        <v>127.0873</v>
      </c>
      <c r="O53" s="7">
        <v>35.630000000000003</v>
      </c>
      <c r="P53" s="5">
        <v>1</v>
      </c>
      <c r="Q53" s="10">
        <v>0</v>
      </c>
    </row>
    <row r="54" spans="3:17" x14ac:dyDescent="0.25">
      <c r="C54" s="11">
        <v>13</v>
      </c>
      <c r="D54" s="50"/>
      <c r="E54" s="50"/>
      <c r="F54" s="6" t="s">
        <v>7</v>
      </c>
      <c r="G54" s="5">
        <v>313</v>
      </c>
      <c r="H54" s="6">
        <v>63.030999999999999</v>
      </c>
      <c r="I54" s="7">
        <v>6.59</v>
      </c>
      <c r="J54" s="7">
        <v>5.5712000000000002</v>
      </c>
      <c r="K54" s="7">
        <v>7</v>
      </c>
      <c r="L54" s="7">
        <f t="shared" si="4"/>
        <v>82.1922</v>
      </c>
      <c r="M54" s="7">
        <v>54.13</v>
      </c>
      <c r="N54" s="7">
        <f t="shared" si="5"/>
        <v>136.32220000000001</v>
      </c>
      <c r="O54" s="7">
        <v>38.53</v>
      </c>
      <c r="P54" s="5">
        <v>1</v>
      </c>
      <c r="Q54" s="10">
        <v>0</v>
      </c>
    </row>
    <row r="55" spans="3:17" x14ac:dyDescent="0.25">
      <c r="C55" s="11">
        <v>14</v>
      </c>
      <c r="D55" s="50"/>
      <c r="E55" s="50"/>
      <c r="F55" s="6" t="s">
        <v>7</v>
      </c>
      <c r="G55" s="5">
        <v>314</v>
      </c>
      <c r="H55" s="6">
        <v>59.99</v>
      </c>
      <c r="I55" s="7">
        <v>5.81</v>
      </c>
      <c r="J55" s="7">
        <v>5.5712000000000002</v>
      </c>
      <c r="K55" s="7">
        <v>7.21</v>
      </c>
      <c r="L55" s="7">
        <f t="shared" si="4"/>
        <v>78.581199999999995</v>
      </c>
      <c r="M55" s="7">
        <v>51.75</v>
      </c>
      <c r="N55" s="7">
        <f t="shared" si="5"/>
        <v>130.3312</v>
      </c>
      <c r="O55" s="7">
        <v>36.76</v>
      </c>
      <c r="P55" s="5">
        <v>1</v>
      </c>
      <c r="Q55" s="10">
        <v>0</v>
      </c>
    </row>
    <row r="56" spans="3:17" x14ac:dyDescent="0.25">
      <c r="C56" s="11">
        <v>15</v>
      </c>
      <c r="D56" s="50"/>
      <c r="E56" s="50"/>
      <c r="F56" s="6" t="s">
        <v>7</v>
      </c>
      <c r="G56" s="5">
        <v>315</v>
      </c>
      <c r="H56" s="6">
        <v>61.2498</v>
      </c>
      <c r="I56" s="7">
        <v>6.06</v>
      </c>
      <c r="J56" s="7">
        <v>1.1999999999999999E-3</v>
      </c>
      <c r="K56" s="7">
        <v>7.29</v>
      </c>
      <c r="L56" s="7">
        <f t="shared" si="4"/>
        <v>74.600999999999999</v>
      </c>
      <c r="M56" s="7">
        <v>49.13</v>
      </c>
      <c r="N56" s="7">
        <f t="shared" si="5"/>
        <v>123.73099999999999</v>
      </c>
      <c r="O56" s="7">
        <v>34.880000000000003</v>
      </c>
      <c r="P56" s="5">
        <v>1</v>
      </c>
      <c r="Q56" s="10">
        <v>0</v>
      </c>
    </row>
    <row r="57" spans="3:17" x14ac:dyDescent="0.25">
      <c r="C57" s="11">
        <v>16</v>
      </c>
      <c r="D57" s="50"/>
      <c r="E57" s="50"/>
      <c r="F57" s="6" t="s">
        <v>7</v>
      </c>
      <c r="G57" s="5">
        <v>316</v>
      </c>
      <c r="H57" s="6">
        <v>63.337299999999999</v>
      </c>
      <c r="I57" s="7">
        <v>6.15</v>
      </c>
      <c r="J57" s="7">
        <v>1.1999999999999999E-3</v>
      </c>
      <c r="K57" s="7">
        <v>7.49</v>
      </c>
      <c r="L57" s="7">
        <f t="shared" si="4"/>
        <v>76.978499999999997</v>
      </c>
      <c r="M57" s="7">
        <v>50.69</v>
      </c>
      <c r="N57" s="7">
        <f t="shared" si="5"/>
        <v>127.66849999999999</v>
      </c>
      <c r="O57" s="7">
        <v>35.89</v>
      </c>
      <c r="P57" s="5">
        <v>1</v>
      </c>
      <c r="Q57" s="10">
        <v>0</v>
      </c>
    </row>
    <row r="58" spans="3:17" ht="15.75" thickBot="1" x14ac:dyDescent="0.3">
      <c r="C58" s="20">
        <v>17</v>
      </c>
      <c r="D58" s="51"/>
      <c r="E58" s="51"/>
      <c r="F58" s="21" t="s">
        <v>6</v>
      </c>
      <c r="G58" s="14">
        <v>317</v>
      </c>
      <c r="H58" s="21">
        <v>95.419600000000003</v>
      </c>
      <c r="I58" s="13">
        <v>5.05</v>
      </c>
      <c r="J58" s="13">
        <v>6.6512000000000002</v>
      </c>
      <c r="K58" s="13">
        <v>10.039999999999999</v>
      </c>
      <c r="L58" s="13">
        <f t="shared" si="4"/>
        <v>117.16079999999999</v>
      </c>
      <c r="M58" s="13">
        <v>77.16</v>
      </c>
      <c r="N58" s="13">
        <f t="shared" si="5"/>
        <v>194.32079999999999</v>
      </c>
      <c r="O58" s="13">
        <v>53.31</v>
      </c>
      <c r="P58" s="14">
        <v>1</v>
      </c>
      <c r="Q58" s="16">
        <v>0</v>
      </c>
    </row>
    <row r="59" spans="3:17" ht="15.75" thickBot="1" x14ac:dyDescent="0.3"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3:17" x14ac:dyDescent="0.25">
      <c r="C60" s="17">
        <v>1</v>
      </c>
      <c r="D60" s="49" t="s">
        <v>4</v>
      </c>
      <c r="E60" s="49" t="s">
        <v>10</v>
      </c>
      <c r="F60" s="18" t="s">
        <v>6</v>
      </c>
      <c r="G60" s="8">
        <v>401</v>
      </c>
      <c r="H60" s="18">
        <v>90.039299999999997</v>
      </c>
      <c r="I60" s="19">
        <v>11.47</v>
      </c>
      <c r="J60" s="19">
        <v>6.2712000000000003</v>
      </c>
      <c r="K60" s="19">
        <v>8.59</v>
      </c>
      <c r="L60" s="19">
        <f>H60+I60+J60+K60</f>
        <v>116.37049999999999</v>
      </c>
      <c r="M60" s="19">
        <v>76.64</v>
      </c>
      <c r="N60" s="19">
        <f>SUM(L60:M60)</f>
        <v>193.01049999999998</v>
      </c>
      <c r="O60" s="19">
        <v>53.61</v>
      </c>
      <c r="P60" s="8">
        <v>1</v>
      </c>
      <c r="Q60" s="9">
        <v>0</v>
      </c>
    </row>
    <row r="61" spans="3:17" x14ac:dyDescent="0.25">
      <c r="C61" s="11">
        <v>2</v>
      </c>
      <c r="D61" s="50"/>
      <c r="E61" s="50"/>
      <c r="F61" s="6" t="s">
        <v>6</v>
      </c>
      <c r="G61" s="5">
        <v>402</v>
      </c>
      <c r="H61" s="6">
        <v>91.685699999999997</v>
      </c>
      <c r="I61" s="7">
        <v>5.17</v>
      </c>
      <c r="J61" s="7">
        <v>6.5212000000000003</v>
      </c>
      <c r="K61" s="7">
        <v>8.5399999999999991</v>
      </c>
      <c r="L61" s="7">
        <f t="shared" ref="L61:L76" si="6">H61+I61+J61+K61</f>
        <v>111.9169</v>
      </c>
      <c r="M61" s="7">
        <v>73.7</v>
      </c>
      <c r="N61" s="7">
        <f t="shared" ref="N61:N76" si="7">SUM(L61:M61)</f>
        <v>185.61689999999999</v>
      </c>
      <c r="O61" s="7">
        <v>51.57</v>
      </c>
      <c r="P61" s="5">
        <v>1</v>
      </c>
      <c r="Q61" s="10">
        <v>0</v>
      </c>
    </row>
    <row r="62" spans="3:17" x14ac:dyDescent="0.25">
      <c r="C62" s="11">
        <v>3</v>
      </c>
      <c r="D62" s="50"/>
      <c r="E62" s="50"/>
      <c r="F62" s="6" t="s">
        <v>6</v>
      </c>
      <c r="G62" s="5">
        <v>403</v>
      </c>
      <c r="H62" s="6">
        <v>91.685699999999997</v>
      </c>
      <c r="I62" s="7">
        <v>5.17</v>
      </c>
      <c r="J62" s="7">
        <v>6.5212000000000003</v>
      </c>
      <c r="K62" s="7">
        <v>8.5399999999999991</v>
      </c>
      <c r="L62" s="7">
        <f t="shared" si="6"/>
        <v>111.9169</v>
      </c>
      <c r="M62" s="7">
        <v>73.7</v>
      </c>
      <c r="N62" s="7">
        <f t="shared" si="7"/>
        <v>185.61689999999999</v>
      </c>
      <c r="O62" s="7">
        <v>51.57</v>
      </c>
      <c r="P62" s="5">
        <v>1</v>
      </c>
      <c r="Q62" s="10">
        <v>0</v>
      </c>
    </row>
    <row r="63" spans="3:17" x14ac:dyDescent="0.25">
      <c r="C63" s="11">
        <v>4</v>
      </c>
      <c r="D63" s="50"/>
      <c r="E63" s="50"/>
      <c r="F63" s="6" t="s">
        <v>6</v>
      </c>
      <c r="G63" s="5">
        <v>404</v>
      </c>
      <c r="H63" s="6">
        <v>91.685699999999997</v>
      </c>
      <c r="I63" s="7">
        <v>5.17</v>
      </c>
      <c r="J63" s="7">
        <v>6.5212000000000003</v>
      </c>
      <c r="K63" s="7">
        <v>8.5399999999999991</v>
      </c>
      <c r="L63" s="7">
        <f t="shared" si="6"/>
        <v>111.9169</v>
      </c>
      <c r="M63" s="7">
        <v>73.7</v>
      </c>
      <c r="N63" s="7">
        <f t="shared" si="7"/>
        <v>185.61689999999999</v>
      </c>
      <c r="O63" s="7">
        <v>51.57</v>
      </c>
      <c r="P63" s="5">
        <v>1</v>
      </c>
      <c r="Q63" s="10">
        <v>0</v>
      </c>
    </row>
    <row r="64" spans="3:17" x14ac:dyDescent="0.25">
      <c r="C64" s="11">
        <v>5</v>
      </c>
      <c r="D64" s="50"/>
      <c r="E64" s="50"/>
      <c r="F64" s="6" t="s">
        <v>6</v>
      </c>
      <c r="G64" s="5">
        <v>405</v>
      </c>
      <c r="H64" s="6">
        <v>95.792400000000001</v>
      </c>
      <c r="I64" s="7">
        <v>9.64</v>
      </c>
      <c r="J64" s="7">
        <v>7.0511999999999997</v>
      </c>
      <c r="K64" s="7">
        <v>8.85</v>
      </c>
      <c r="L64" s="7">
        <f t="shared" si="6"/>
        <v>121.33359999999999</v>
      </c>
      <c r="M64" s="7">
        <v>79.900000000000006</v>
      </c>
      <c r="N64" s="7">
        <f t="shared" si="7"/>
        <v>201.2336</v>
      </c>
      <c r="O64" s="7">
        <v>55.79</v>
      </c>
      <c r="P64" s="5">
        <v>2</v>
      </c>
      <c r="Q64" s="10">
        <v>0</v>
      </c>
    </row>
    <row r="65" spans="3:23" x14ac:dyDescent="0.25">
      <c r="C65" s="11">
        <v>6</v>
      </c>
      <c r="D65" s="50"/>
      <c r="E65" s="50"/>
      <c r="F65" s="6" t="s">
        <v>6</v>
      </c>
      <c r="G65" s="5">
        <v>406</v>
      </c>
      <c r="H65" s="6">
        <v>94.688999999999993</v>
      </c>
      <c r="I65" s="7">
        <v>7.32</v>
      </c>
      <c r="J65" s="7">
        <v>5.4611999999999998</v>
      </c>
      <c r="K65" s="7">
        <v>9.36</v>
      </c>
      <c r="L65" s="7">
        <f t="shared" si="6"/>
        <v>116.83019999999999</v>
      </c>
      <c r="M65" s="7">
        <v>76.94</v>
      </c>
      <c r="N65" s="7">
        <f t="shared" si="7"/>
        <v>193.77019999999999</v>
      </c>
      <c r="O65" s="7">
        <v>53.47</v>
      </c>
      <c r="P65" s="5">
        <v>1</v>
      </c>
      <c r="Q65" s="10">
        <v>0</v>
      </c>
    </row>
    <row r="66" spans="3:23" x14ac:dyDescent="0.25">
      <c r="C66" s="11">
        <v>7</v>
      </c>
      <c r="D66" s="50"/>
      <c r="E66" s="50"/>
      <c r="F66" s="6" t="s">
        <v>7</v>
      </c>
      <c r="G66" s="5">
        <v>407</v>
      </c>
      <c r="H66" s="6">
        <v>62.802799999999998</v>
      </c>
      <c r="I66" s="7">
        <v>0</v>
      </c>
      <c r="J66" s="7">
        <v>5.9112</v>
      </c>
      <c r="K66" s="7">
        <v>7</v>
      </c>
      <c r="L66" s="7">
        <f t="shared" si="6"/>
        <v>75.713999999999999</v>
      </c>
      <c r="M66" s="7">
        <v>49.86</v>
      </c>
      <c r="N66" s="7">
        <f t="shared" si="7"/>
        <v>125.574</v>
      </c>
      <c r="O66" s="7">
        <v>35.53</v>
      </c>
      <c r="P66" s="5">
        <v>1</v>
      </c>
      <c r="Q66" s="10">
        <v>0</v>
      </c>
    </row>
    <row r="67" spans="3:23" x14ac:dyDescent="0.25">
      <c r="C67" s="11">
        <v>8</v>
      </c>
      <c r="D67" s="50"/>
      <c r="E67" s="50"/>
      <c r="F67" s="6" t="s">
        <v>7</v>
      </c>
      <c r="G67" s="5">
        <v>408</v>
      </c>
      <c r="H67" s="6">
        <v>62.903799999999997</v>
      </c>
      <c r="I67" s="7">
        <v>0</v>
      </c>
      <c r="J67" s="7">
        <v>5.9112</v>
      </c>
      <c r="K67" s="7">
        <v>7.01</v>
      </c>
      <c r="L67" s="7">
        <f t="shared" si="6"/>
        <v>75.825000000000003</v>
      </c>
      <c r="M67" s="7">
        <v>49.93</v>
      </c>
      <c r="N67" s="7">
        <f t="shared" si="7"/>
        <v>125.755</v>
      </c>
      <c r="O67" s="7">
        <v>35.58</v>
      </c>
      <c r="P67" s="5">
        <v>1</v>
      </c>
      <c r="Q67" s="10">
        <v>0</v>
      </c>
    </row>
    <row r="68" spans="3:23" x14ac:dyDescent="0.25">
      <c r="C68" s="11">
        <v>9</v>
      </c>
      <c r="D68" s="50"/>
      <c r="E68" s="50"/>
      <c r="F68" s="6" t="s">
        <v>7</v>
      </c>
      <c r="G68" s="5">
        <v>409</v>
      </c>
      <c r="H68" s="6">
        <v>62.903799999999997</v>
      </c>
      <c r="I68" s="7">
        <v>0</v>
      </c>
      <c r="J68" s="7">
        <v>5.1212</v>
      </c>
      <c r="K68" s="7">
        <v>7.3</v>
      </c>
      <c r="L68" s="7">
        <f t="shared" si="6"/>
        <v>75.324999999999989</v>
      </c>
      <c r="M68" s="7">
        <v>49.61</v>
      </c>
      <c r="N68" s="7">
        <f t="shared" si="7"/>
        <v>124.93499999999999</v>
      </c>
      <c r="O68" s="7">
        <v>35.21</v>
      </c>
      <c r="P68" s="5">
        <v>1</v>
      </c>
      <c r="Q68" s="10">
        <v>0</v>
      </c>
    </row>
    <row r="69" spans="3:23" x14ac:dyDescent="0.25">
      <c r="C69" s="11">
        <v>10</v>
      </c>
      <c r="D69" s="50"/>
      <c r="E69" s="50"/>
      <c r="F69" s="6" t="s">
        <v>7</v>
      </c>
      <c r="G69" s="5">
        <v>410</v>
      </c>
      <c r="H69" s="6">
        <v>61.832500000000003</v>
      </c>
      <c r="I69" s="7">
        <v>6.06</v>
      </c>
      <c r="J69" s="7">
        <v>1.1999999999999999E-3</v>
      </c>
      <c r="K69" s="7">
        <v>7.01</v>
      </c>
      <c r="L69" s="7">
        <f t="shared" si="6"/>
        <v>74.903700000000001</v>
      </c>
      <c r="M69" s="7">
        <v>49.33</v>
      </c>
      <c r="N69" s="7">
        <f t="shared" si="7"/>
        <v>124.2337</v>
      </c>
      <c r="O69" s="7">
        <v>35.15</v>
      </c>
      <c r="P69" s="5">
        <v>1</v>
      </c>
      <c r="Q69" s="10">
        <v>0</v>
      </c>
    </row>
    <row r="70" spans="3:23" x14ac:dyDescent="0.25">
      <c r="C70" s="11">
        <v>11</v>
      </c>
      <c r="D70" s="50"/>
      <c r="E70" s="50"/>
      <c r="F70" s="6" t="s">
        <v>7</v>
      </c>
      <c r="G70" s="5">
        <v>411</v>
      </c>
      <c r="H70" s="6">
        <v>60.711799999999997</v>
      </c>
      <c r="I70" s="7">
        <v>6.06</v>
      </c>
      <c r="J70" s="7">
        <v>1.1999999999999999E-3</v>
      </c>
      <c r="K70" s="7">
        <v>6.92</v>
      </c>
      <c r="L70" s="7">
        <f t="shared" si="6"/>
        <v>73.692999999999998</v>
      </c>
      <c r="M70" s="7">
        <v>48.53</v>
      </c>
      <c r="N70" s="7">
        <f t="shared" si="7"/>
        <v>122.223</v>
      </c>
      <c r="O70" s="7">
        <v>34.630000000000003</v>
      </c>
      <c r="P70" s="5">
        <v>1</v>
      </c>
      <c r="Q70" s="10">
        <v>0</v>
      </c>
    </row>
    <row r="71" spans="3:23" x14ac:dyDescent="0.25">
      <c r="C71" s="11">
        <v>12</v>
      </c>
      <c r="D71" s="50"/>
      <c r="E71" s="50"/>
      <c r="F71" s="6" t="s">
        <v>7</v>
      </c>
      <c r="G71" s="5">
        <v>412</v>
      </c>
      <c r="H71" s="6">
        <v>62.7761</v>
      </c>
      <c r="I71" s="7">
        <v>6.15</v>
      </c>
      <c r="J71" s="7">
        <v>1.1999999999999999E-3</v>
      </c>
      <c r="K71" s="7">
        <v>7.7</v>
      </c>
      <c r="L71" s="7">
        <f t="shared" si="6"/>
        <v>76.627300000000005</v>
      </c>
      <c r="M71" s="7">
        <v>50.46</v>
      </c>
      <c r="N71" s="7">
        <f t="shared" si="7"/>
        <v>127.0873</v>
      </c>
      <c r="O71" s="7">
        <v>35.630000000000003</v>
      </c>
      <c r="P71" s="5">
        <v>1</v>
      </c>
      <c r="Q71" s="10">
        <v>0</v>
      </c>
    </row>
    <row r="72" spans="3:23" x14ac:dyDescent="0.25">
      <c r="C72" s="11">
        <v>13</v>
      </c>
      <c r="D72" s="50"/>
      <c r="E72" s="50"/>
      <c r="F72" s="6" t="s">
        <v>7</v>
      </c>
      <c r="G72" s="5">
        <v>413</v>
      </c>
      <c r="H72" s="6">
        <v>63.030999999999999</v>
      </c>
      <c r="I72" s="7">
        <v>6.59</v>
      </c>
      <c r="J72" s="7">
        <v>5.5712000000000002</v>
      </c>
      <c r="K72" s="7">
        <v>7</v>
      </c>
      <c r="L72" s="7">
        <f t="shared" si="6"/>
        <v>82.1922</v>
      </c>
      <c r="M72" s="7">
        <v>54.13</v>
      </c>
      <c r="N72" s="7">
        <f t="shared" si="7"/>
        <v>136.32220000000001</v>
      </c>
      <c r="O72" s="7">
        <v>38.53</v>
      </c>
      <c r="P72" s="5">
        <v>1</v>
      </c>
      <c r="Q72" s="10">
        <v>0</v>
      </c>
    </row>
    <row r="73" spans="3:23" x14ac:dyDescent="0.25">
      <c r="C73" s="11">
        <v>14</v>
      </c>
      <c r="D73" s="50"/>
      <c r="E73" s="50"/>
      <c r="F73" s="6" t="s">
        <v>7</v>
      </c>
      <c r="G73" s="5">
        <v>414</v>
      </c>
      <c r="H73" s="6">
        <v>59.99</v>
      </c>
      <c r="I73" s="7">
        <v>5.81</v>
      </c>
      <c r="J73" s="7">
        <v>5.5712000000000002</v>
      </c>
      <c r="K73" s="7">
        <v>7.21</v>
      </c>
      <c r="L73" s="7">
        <f t="shared" si="6"/>
        <v>78.581199999999995</v>
      </c>
      <c r="M73" s="7">
        <v>51.75</v>
      </c>
      <c r="N73" s="7">
        <f t="shared" si="7"/>
        <v>130.3312</v>
      </c>
      <c r="O73" s="7">
        <v>36.76</v>
      </c>
      <c r="P73" s="5">
        <v>1</v>
      </c>
      <c r="Q73" s="10">
        <v>0</v>
      </c>
    </row>
    <row r="74" spans="3:23" x14ac:dyDescent="0.25">
      <c r="C74" s="11">
        <v>15</v>
      </c>
      <c r="D74" s="50"/>
      <c r="E74" s="50"/>
      <c r="F74" s="6" t="s">
        <v>7</v>
      </c>
      <c r="G74" s="5">
        <v>415</v>
      </c>
      <c r="H74" s="6">
        <v>61.2498</v>
      </c>
      <c r="I74" s="7">
        <v>6.06</v>
      </c>
      <c r="J74" s="7">
        <v>1.1999999999999999E-3</v>
      </c>
      <c r="K74" s="7">
        <v>7.29</v>
      </c>
      <c r="L74" s="7">
        <f t="shared" si="6"/>
        <v>74.600999999999999</v>
      </c>
      <c r="M74" s="7">
        <v>49.13</v>
      </c>
      <c r="N74" s="7">
        <f t="shared" si="7"/>
        <v>123.73099999999999</v>
      </c>
      <c r="O74" s="7">
        <v>34.880000000000003</v>
      </c>
      <c r="P74" s="5">
        <v>1</v>
      </c>
      <c r="Q74" s="10">
        <v>0</v>
      </c>
    </row>
    <row r="75" spans="3:23" x14ac:dyDescent="0.25">
      <c r="C75" s="11">
        <v>16</v>
      </c>
      <c r="D75" s="50"/>
      <c r="E75" s="50"/>
      <c r="F75" s="6" t="s">
        <v>7</v>
      </c>
      <c r="G75" s="5">
        <v>416</v>
      </c>
      <c r="H75" s="6">
        <v>63.337299999999999</v>
      </c>
      <c r="I75" s="7">
        <v>6.15</v>
      </c>
      <c r="J75" s="7">
        <v>1.1999999999999999E-3</v>
      </c>
      <c r="K75" s="7">
        <v>7.49</v>
      </c>
      <c r="L75" s="7">
        <f t="shared" si="6"/>
        <v>76.978499999999997</v>
      </c>
      <c r="M75" s="7">
        <v>50.69</v>
      </c>
      <c r="N75" s="7">
        <f t="shared" si="7"/>
        <v>127.66849999999999</v>
      </c>
      <c r="O75" s="7">
        <v>35.89</v>
      </c>
      <c r="P75" s="5">
        <v>1</v>
      </c>
      <c r="Q75" s="10">
        <v>0</v>
      </c>
    </row>
    <row r="76" spans="3:23" ht="15.75" thickBot="1" x14ac:dyDescent="0.3">
      <c r="C76" s="20">
        <v>17</v>
      </c>
      <c r="D76" s="51"/>
      <c r="E76" s="51"/>
      <c r="F76" s="21" t="s">
        <v>6</v>
      </c>
      <c r="G76" s="14">
        <v>417</v>
      </c>
      <c r="H76" s="21">
        <v>95.419600000000003</v>
      </c>
      <c r="I76" s="13">
        <v>5.05</v>
      </c>
      <c r="J76" s="13">
        <v>6.6512000000000002</v>
      </c>
      <c r="K76" s="13">
        <v>10.039999999999999</v>
      </c>
      <c r="L76" s="13">
        <f t="shared" si="6"/>
        <v>117.16079999999999</v>
      </c>
      <c r="M76" s="13">
        <v>77.16</v>
      </c>
      <c r="N76" s="13">
        <f t="shared" si="7"/>
        <v>194.32079999999999</v>
      </c>
      <c r="O76" s="13">
        <v>53.31</v>
      </c>
      <c r="P76" s="14">
        <v>1</v>
      </c>
      <c r="Q76" s="16">
        <v>0</v>
      </c>
    </row>
    <row r="77" spans="3:23" ht="15.75" thickBot="1" x14ac:dyDescent="0.3"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3:23" x14ac:dyDescent="0.25">
      <c r="C78" s="17">
        <v>1</v>
      </c>
      <c r="D78" s="49" t="s">
        <v>4</v>
      </c>
      <c r="E78" s="49" t="s">
        <v>11</v>
      </c>
      <c r="F78" s="18" t="s">
        <v>6</v>
      </c>
      <c r="G78" s="8">
        <v>501</v>
      </c>
      <c r="H78" s="18">
        <v>90.039299999999997</v>
      </c>
      <c r="I78" s="19">
        <v>11.47</v>
      </c>
      <c r="J78" s="19">
        <v>6.2712000000000003</v>
      </c>
      <c r="K78" s="19">
        <v>8.59</v>
      </c>
      <c r="L78" s="19">
        <f>H78+I78+J78+K78</f>
        <v>116.37049999999999</v>
      </c>
      <c r="M78" s="19">
        <v>76.64</v>
      </c>
      <c r="N78" s="19">
        <f>SUM(L78:M78)</f>
        <v>193.01049999999998</v>
      </c>
      <c r="O78" s="19">
        <v>53.61</v>
      </c>
      <c r="P78" s="8">
        <v>1</v>
      </c>
      <c r="Q78" s="9">
        <v>0</v>
      </c>
      <c r="W78" s="4"/>
    </row>
    <row r="79" spans="3:23" x14ac:dyDescent="0.25">
      <c r="C79" s="11">
        <v>2</v>
      </c>
      <c r="D79" s="50"/>
      <c r="E79" s="50"/>
      <c r="F79" s="6" t="s">
        <v>6</v>
      </c>
      <c r="G79" s="5">
        <v>502</v>
      </c>
      <c r="H79" s="6">
        <v>91.685699999999997</v>
      </c>
      <c r="I79" s="7">
        <v>5.17</v>
      </c>
      <c r="J79" s="7">
        <v>6.5212000000000003</v>
      </c>
      <c r="K79" s="7">
        <v>8.5399999999999991</v>
      </c>
      <c r="L79" s="7">
        <f t="shared" ref="L79:L94" si="8">H79+I79+J79+K79</f>
        <v>111.9169</v>
      </c>
      <c r="M79" s="7">
        <v>73.7</v>
      </c>
      <c r="N79" s="7">
        <f t="shared" ref="N79:N94" si="9">SUM(L79:M79)</f>
        <v>185.61689999999999</v>
      </c>
      <c r="O79" s="7">
        <v>51.57</v>
      </c>
      <c r="P79" s="5">
        <v>1</v>
      </c>
      <c r="Q79" s="10">
        <v>0</v>
      </c>
      <c r="W79" s="4"/>
    </row>
    <row r="80" spans="3:23" x14ac:dyDescent="0.25">
      <c r="C80" s="11">
        <v>3</v>
      </c>
      <c r="D80" s="50"/>
      <c r="E80" s="50"/>
      <c r="F80" s="6" t="s">
        <v>6</v>
      </c>
      <c r="G80" s="5">
        <v>503</v>
      </c>
      <c r="H80" s="6">
        <v>91.685699999999997</v>
      </c>
      <c r="I80" s="7">
        <v>5.17</v>
      </c>
      <c r="J80" s="7">
        <v>6.5212000000000003</v>
      </c>
      <c r="K80" s="7">
        <v>8.5399999999999991</v>
      </c>
      <c r="L80" s="7">
        <f t="shared" si="8"/>
        <v>111.9169</v>
      </c>
      <c r="M80" s="7">
        <v>73.7</v>
      </c>
      <c r="N80" s="7">
        <f t="shared" si="9"/>
        <v>185.61689999999999</v>
      </c>
      <c r="O80" s="7">
        <v>51.57</v>
      </c>
      <c r="P80" s="5">
        <v>1</v>
      </c>
      <c r="Q80" s="10">
        <v>0</v>
      </c>
      <c r="W80" s="4"/>
    </row>
    <row r="81" spans="3:26" x14ac:dyDescent="0.25">
      <c r="C81" s="11">
        <v>4</v>
      </c>
      <c r="D81" s="50"/>
      <c r="E81" s="50"/>
      <c r="F81" s="6" t="s">
        <v>6</v>
      </c>
      <c r="G81" s="5">
        <v>504</v>
      </c>
      <c r="H81" s="6">
        <v>91.685699999999997</v>
      </c>
      <c r="I81" s="7">
        <v>5.17</v>
      </c>
      <c r="J81" s="7">
        <v>6.5212000000000003</v>
      </c>
      <c r="K81" s="7">
        <v>8.5399999999999991</v>
      </c>
      <c r="L81" s="7">
        <f t="shared" si="8"/>
        <v>111.9169</v>
      </c>
      <c r="M81" s="7">
        <v>73.7</v>
      </c>
      <c r="N81" s="7">
        <f t="shared" si="9"/>
        <v>185.61689999999999</v>
      </c>
      <c r="O81" s="7">
        <v>51.57</v>
      </c>
      <c r="P81" s="5">
        <v>1</v>
      </c>
      <c r="Q81" s="10">
        <v>0</v>
      </c>
      <c r="W81" s="4"/>
    </row>
    <row r="82" spans="3:26" x14ac:dyDescent="0.25">
      <c r="C82" s="11">
        <v>5</v>
      </c>
      <c r="D82" s="50"/>
      <c r="E82" s="50"/>
      <c r="F82" s="6" t="s">
        <v>6</v>
      </c>
      <c r="G82" s="5">
        <v>505</v>
      </c>
      <c r="H82" s="6">
        <v>95.792400000000001</v>
      </c>
      <c r="I82" s="7">
        <v>9.64</v>
      </c>
      <c r="J82" s="7">
        <v>7.0511999999999997</v>
      </c>
      <c r="K82" s="7">
        <v>8.85</v>
      </c>
      <c r="L82" s="7">
        <f t="shared" si="8"/>
        <v>121.33359999999999</v>
      </c>
      <c r="M82" s="7">
        <v>79.900000000000006</v>
      </c>
      <c r="N82" s="7">
        <f t="shared" si="9"/>
        <v>201.2336</v>
      </c>
      <c r="O82" s="7">
        <v>55.79</v>
      </c>
      <c r="P82" s="5">
        <v>2</v>
      </c>
      <c r="Q82" s="10">
        <v>0</v>
      </c>
      <c r="W82" s="4"/>
    </row>
    <row r="83" spans="3:26" x14ac:dyDescent="0.25">
      <c r="C83" s="11">
        <v>6</v>
      </c>
      <c r="D83" s="50"/>
      <c r="E83" s="50"/>
      <c r="F83" s="6" t="s">
        <v>6</v>
      </c>
      <c r="G83" s="5">
        <v>506</v>
      </c>
      <c r="H83" s="6">
        <v>94.688999999999993</v>
      </c>
      <c r="I83" s="7">
        <v>7.32</v>
      </c>
      <c r="J83" s="7">
        <v>5.4611999999999998</v>
      </c>
      <c r="K83" s="7">
        <v>9.36</v>
      </c>
      <c r="L83" s="7">
        <f t="shared" si="8"/>
        <v>116.83019999999999</v>
      </c>
      <c r="M83" s="7">
        <v>76.94</v>
      </c>
      <c r="N83" s="7">
        <f t="shared" si="9"/>
        <v>193.77019999999999</v>
      </c>
      <c r="O83" s="7">
        <v>53.47</v>
      </c>
      <c r="P83" s="5">
        <v>1</v>
      </c>
      <c r="Q83" s="10">
        <v>0</v>
      </c>
      <c r="W83" s="4"/>
    </row>
    <row r="84" spans="3:26" x14ac:dyDescent="0.25">
      <c r="C84" s="11">
        <v>7</v>
      </c>
      <c r="D84" s="50"/>
      <c r="E84" s="50"/>
      <c r="F84" s="6" t="s">
        <v>7</v>
      </c>
      <c r="G84" s="5">
        <v>507</v>
      </c>
      <c r="H84" s="6">
        <v>62.802799999999998</v>
      </c>
      <c r="I84" s="7">
        <v>0</v>
      </c>
      <c r="J84" s="7">
        <v>5.9112</v>
      </c>
      <c r="K84" s="7">
        <v>7</v>
      </c>
      <c r="L84" s="7">
        <f t="shared" si="8"/>
        <v>75.713999999999999</v>
      </c>
      <c r="M84" s="7">
        <v>49.86</v>
      </c>
      <c r="N84" s="7">
        <f t="shared" si="9"/>
        <v>125.574</v>
      </c>
      <c r="O84" s="7">
        <v>35.53</v>
      </c>
      <c r="P84" s="5">
        <v>1</v>
      </c>
      <c r="Q84" s="10">
        <v>0</v>
      </c>
      <c r="W84" s="4"/>
    </row>
    <row r="85" spans="3:26" x14ac:dyDescent="0.25">
      <c r="C85" s="11">
        <v>8</v>
      </c>
      <c r="D85" s="50"/>
      <c r="E85" s="50"/>
      <c r="F85" s="6" t="s">
        <v>7</v>
      </c>
      <c r="G85" s="5">
        <v>508</v>
      </c>
      <c r="H85" s="6">
        <v>62.903799999999997</v>
      </c>
      <c r="I85" s="7">
        <v>0</v>
      </c>
      <c r="J85" s="7">
        <v>5.9112</v>
      </c>
      <c r="K85" s="7">
        <v>7.01</v>
      </c>
      <c r="L85" s="7">
        <f t="shared" si="8"/>
        <v>75.825000000000003</v>
      </c>
      <c r="M85" s="7">
        <v>49.93</v>
      </c>
      <c r="N85" s="7">
        <f t="shared" si="9"/>
        <v>125.755</v>
      </c>
      <c r="O85" s="7">
        <v>35.58</v>
      </c>
      <c r="P85" s="5">
        <v>1</v>
      </c>
      <c r="Q85" s="10">
        <v>0</v>
      </c>
      <c r="W85" s="4"/>
    </row>
    <row r="86" spans="3:26" x14ac:dyDescent="0.25">
      <c r="C86" s="11">
        <v>9</v>
      </c>
      <c r="D86" s="50"/>
      <c r="E86" s="50"/>
      <c r="F86" s="6" t="s">
        <v>7</v>
      </c>
      <c r="G86" s="5">
        <v>509</v>
      </c>
      <c r="H86" s="6">
        <v>62.903799999999997</v>
      </c>
      <c r="I86" s="7">
        <v>0</v>
      </c>
      <c r="J86" s="7">
        <v>5.1212</v>
      </c>
      <c r="K86" s="7">
        <v>7.3</v>
      </c>
      <c r="L86" s="7">
        <f t="shared" si="8"/>
        <v>75.324999999999989</v>
      </c>
      <c r="M86" s="7">
        <v>49.61</v>
      </c>
      <c r="N86" s="7">
        <f t="shared" si="9"/>
        <v>124.93499999999999</v>
      </c>
      <c r="O86" s="7">
        <v>35.21</v>
      </c>
      <c r="P86" s="5">
        <v>1</v>
      </c>
      <c r="Q86" s="10">
        <v>0</v>
      </c>
      <c r="W86" s="4"/>
    </row>
    <row r="87" spans="3:26" x14ac:dyDescent="0.25">
      <c r="C87" s="11">
        <v>10</v>
      </c>
      <c r="D87" s="50"/>
      <c r="E87" s="50"/>
      <c r="F87" s="6" t="s">
        <v>7</v>
      </c>
      <c r="G87" s="5">
        <v>510</v>
      </c>
      <c r="H87" s="6">
        <v>61.832500000000003</v>
      </c>
      <c r="I87" s="7">
        <v>6.06</v>
      </c>
      <c r="J87" s="7">
        <v>1.1999999999999999E-3</v>
      </c>
      <c r="K87" s="7">
        <v>7.01</v>
      </c>
      <c r="L87" s="7">
        <f t="shared" si="8"/>
        <v>74.903700000000001</v>
      </c>
      <c r="M87" s="7">
        <v>49.33</v>
      </c>
      <c r="N87" s="7">
        <f t="shared" si="9"/>
        <v>124.2337</v>
      </c>
      <c r="O87" s="7">
        <v>35.15</v>
      </c>
      <c r="P87" s="5">
        <v>1</v>
      </c>
      <c r="Q87" s="10">
        <v>0</v>
      </c>
      <c r="W87" s="4"/>
    </row>
    <row r="88" spans="3:26" x14ac:dyDescent="0.25">
      <c r="C88" s="11">
        <v>11</v>
      </c>
      <c r="D88" s="50"/>
      <c r="E88" s="50"/>
      <c r="F88" s="6" t="s">
        <v>7</v>
      </c>
      <c r="G88" s="5">
        <v>511</v>
      </c>
      <c r="H88" s="6">
        <v>60.711799999999997</v>
      </c>
      <c r="I88" s="7">
        <v>6.06</v>
      </c>
      <c r="J88" s="7">
        <v>1.1999999999999999E-3</v>
      </c>
      <c r="K88" s="7">
        <v>6.92</v>
      </c>
      <c r="L88" s="7">
        <f t="shared" si="8"/>
        <v>73.692999999999998</v>
      </c>
      <c r="M88" s="7">
        <v>48.53</v>
      </c>
      <c r="N88" s="7">
        <f t="shared" si="9"/>
        <v>122.223</v>
      </c>
      <c r="O88" s="7">
        <v>34.630000000000003</v>
      </c>
      <c r="P88" s="5">
        <v>1</v>
      </c>
      <c r="Q88" s="10">
        <v>0</v>
      </c>
      <c r="W88" s="4"/>
    </row>
    <row r="89" spans="3:26" x14ac:dyDescent="0.25">
      <c r="C89" s="11">
        <v>12</v>
      </c>
      <c r="D89" s="50"/>
      <c r="E89" s="50"/>
      <c r="F89" s="6" t="s">
        <v>7</v>
      </c>
      <c r="G89" s="5">
        <v>512</v>
      </c>
      <c r="H89" s="6">
        <v>62.7761</v>
      </c>
      <c r="I89" s="7">
        <v>6.15</v>
      </c>
      <c r="J89" s="7">
        <v>1.1999999999999999E-3</v>
      </c>
      <c r="K89" s="7">
        <v>7.7</v>
      </c>
      <c r="L89" s="7">
        <f t="shared" si="8"/>
        <v>76.627300000000005</v>
      </c>
      <c r="M89" s="7">
        <v>50.46</v>
      </c>
      <c r="N89" s="7">
        <f t="shared" si="9"/>
        <v>127.0873</v>
      </c>
      <c r="O89" s="7">
        <v>35.630000000000003</v>
      </c>
      <c r="P89" s="5">
        <v>1</v>
      </c>
      <c r="Q89" s="10">
        <v>0</v>
      </c>
      <c r="W89" s="4"/>
    </row>
    <row r="90" spans="3:26" x14ac:dyDescent="0.25">
      <c r="C90" s="11">
        <v>13</v>
      </c>
      <c r="D90" s="50"/>
      <c r="E90" s="50"/>
      <c r="F90" s="6" t="s">
        <v>7</v>
      </c>
      <c r="G90" s="5">
        <v>513</v>
      </c>
      <c r="H90" s="6">
        <v>63.030999999999999</v>
      </c>
      <c r="I90" s="7">
        <v>6.59</v>
      </c>
      <c r="J90" s="7">
        <v>5.5712000000000002</v>
      </c>
      <c r="K90" s="7">
        <v>7</v>
      </c>
      <c r="L90" s="7">
        <f t="shared" si="8"/>
        <v>82.1922</v>
      </c>
      <c r="M90" s="7">
        <v>54.13</v>
      </c>
      <c r="N90" s="7">
        <f t="shared" si="9"/>
        <v>136.32220000000001</v>
      </c>
      <c r="O90" s="7">
        <v>38.53</v>
      </c>
      <c r="P90" s="5">
        <v>1</v>
      </c>
      <c r="Q90" s="10">
        <v>0</v>
      </c>
      <c r="W90" s="4"/>
    </row>
    <row r="91" spans="3:26" x14ac:dyDescent="0.25">
      <c r="C91" s="11">
        <v>14</v>
      </c>
      <c r="D91" s="50"/>
      <c r="E91" s="50"/>
      <c r="F91" s="6" t="s">
        <v>7</v>
      </c>
      <c r="G91" s="5">
        <v>514</v>
      </c>
      <c r="H91" s="6">
        <v>59.99</v>
      </c>
      <c r="I91" s="7">
        <v>5.81</v>
      </c>
      <c r="J91" s="7">
        <v>5.5712000000000002</v>
      </c>
      <c r="K91" s="7">
        <v>7.21</v>
      </c>
      <c r="L91" s="7">
        <f t="shared" si="8"/>
        <v>78.581199999999995</v>
      </c>
      <c r="M91" s="7">
        <v>51.75</v>
      </c>
      <c r="N91" s="7">
        <f t="shared" si="9"/>
        <v>130.3312</v>
      </c>
      <c r="O91" s="7">
        <v>36.76</v>
      </c>
      <c r="P91" s="5">
        <v>1</v>
      </c>
      <c r="Q91" s="10">
        <v>0</v>
      </c>
      <c r="W91" s="4"/>
    </row>
    <row r="92" spans="3:26" x14ac:dyDescent="0.25">
      <c r="C92" s="11">
        <v>15</v>
      </c>
      <c r="D92" s="50"/>
      <c r="E92" s="50"/>
      <c r="F92" s="6" t="s">
        <v>7</v>
      </c>
      <c r="G92" s="5">
        <v>515</v>
      </c>
      <c r="H92" s="6">
        <v>61.2498</v>
      </c>
      <c r="I92" s="7">
        <v>6.06</v>
      </c>
      <c r="J92" s="7">
        <v>1.1999999999999999E-3</v>
      </c>
      <c r="K92" s="7">
        <v>7.29</v>
      </c>
      <c r="L92" s="7">
        <f t="shared" si="8"/>
        <v>74.600999999999999</v>
      </c>
      <c r="M92" s="7">
        <v>49.13</v>
      </c>
      <c r="N92" s="7">
        <f t="shared" si="9"/>
        <v>123.73099999999999</v>
      </c>
      <c r="O92" s="7">
        <v>34.880000000000003</v>
      </c>
      <c r="P92" s="5">
        <v>1</v>
      </c>
      <c r="Q92" s="10">
        <v>0</v>
      </c>
      <c r="W92" s="4"/>
    </row>
    <row r="93" spans="3:26" x14ac:dyDescent="0.25">
      <c r="C93" s="11">
        <v>16</v>
      </c>
      <c r="D93" s="50"/>
      <c r="E93" s="50"/>
      <c r="F93" s="6" t="s">
        <v>7</v>
      </c>
      <c r="G93" s="5">
        <v>516</v>
      </c>
      <c r="H93" s="6">
        <v>63.337299999999999</v>
      </c>
      <c r="I93" s="7">
        <v>6.15</v>
      </c>
      <c r="J93" s="7">
        <v>1.1999999999999999E-3</v>
      </c>
      <c r="K93" s="7">
        <v>7.49</v>
      </c>
      <c r="L93" s="7">
        <f t="shared" si="8"/>
        <v>76.978499999999997</v>
      </c>
      <c r="M93" s="7">
        <v>50.69</v>
      </c>
      <c r="N93" s="7">
        <f t="shared" si="9"/>
        <v>127.66849999999999</v>
      </c>
      <c r="O93" s="7">
        <v>35.89</v>
      </c>
      <c r="P93" s="5">
        <v>1</v>
      </c>
      <c r="Q93" s="10">
        <v>0</v>
      </c>
      <c r="W93" s="4"/>
    </row>
    <row r="94" spans="3:26" ht="15.75" thickBot="1" x14ac:dyDescent="0.3">
      <c r="C94" s="20">
        <v>17</v>
      </c>
      <c r="D94" s="51"/>
      <c r="E94" s="51"/>
      <c r="F94" s="21" t="s">
        <v>6</v>
      </c>
      <c r="G94" s="14">
        <v>517</v>
      </c>
      <c r="H94" s="21">
        <v>95.419600000000003</v>
      </c>
      <c r="I94" s="13">
        <v>5.05</v>
      </c>
      <c r="J94" s="13">
        <v>6.6512000000000002</v>
      </c>
      <c r="K94" s="13">
        <v>10.039999999999999</v>
      </c>
      <c r="L94" s="13">
        <f t="shared" si="8"/>
        <v>117.16079999999999</v>
      </c>
      <c r="M94" s="13">
        <v>77.16</v>
      </c>
      <c r="N94" s="13">
        <f t="shared" si="9"/>
        <v>194.32079999999999</v>
      </c>
      <c r="O94" s="13">
        <v>53.31</v>
      </c>
      <c r="P94" s="14">
        <v>1</v>
      </c>
      <c r="Q94" s="16">
        <v>0</v>
      </c>
      <c r="W94" s="4"/>
    </row>
    <row r="95" spans="3:26" ht="15.75" thickBot="1" x14ac:dyDescent="0.3"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3:26" ht="15.75" x14ac:dyDescent="0.25">
      <c r="C96" s="52" t="s">
        <v>8</v>
      </c>
      <c r="D96" s="53"/>
      <c r="E96" s="53"/>
      <c r="F96" s="53"/>
      <c r="G96" s="25"/>
      <c r="H96" s="26">
        <f>SUM(H78:H94)*5</f>
        <v>6362.6814999999997</v>
      </c>
      <c r="I96" s="26">
        <f t="shared" ref="I96:Q96" si="10">SUM(I78:I94)*5</f>
        <v>459.35000000000008</v>
      </c>
      <c r="J96" s="26">
        <f t="shared" si="10"/>
        <v>365.45199999999994</v>
      </c>
      <c r="K96" s="26">
        <f t="shared" si="10"/>
        <v>671.94999999999993</v>
      </c>
      <c r="L96" s="26">
        <f t="shared" si="10"/>
        <v>7859.4335000000001</v>
      </c>
      <c r="M96" s="26">
        <f t="shared" si="10"/>
        <v>5175.8</v>
      </c>
      <c r="N96" s="26">
        <f t="shared" si="10"/>
        <v>13035.233499999997</v>
      </c>
      <c r="O96" s="25">
        <f t="shared" si="10"/>
        <v>3643.3999999999992</v>
      </c>
      <c r="P96" s="25">
        <f t="shared" si="10"/>
        <v>90</v>
      </c>
      <c r="Q96" s="27">
        <f t="shared" si="10"/>
        <v>0</v>
      </c>
      <c r="X96" s="3"/>
      <c r="Z96" s="4"/>
    </row>
    <row r="97" spans="3:30" ht="45" x14ac:dyDescent="0.25">
      <c r="C97" s="28"/>
      <c r="D97" s="7"/>
      <c r="E97" s="7"/>
      <c r="F97" s="7"/>
      <c r="G97" s="5"/>
      <c r="H97" s="7"/>
      <c r="I97" s="7"/>
      <c r="J97" s="7"/>
      <c r="K97" s="7"/>
      <c r="L97" s="7"/>
      <c r="M97" s="7"/>
      <c r="N97" s="7"/>
      <c r="O97" s="24" t="s">
        <v>30</v>
      </c>
      <c r="P97" s="5">
        <v>12</v>
      </c>
      <c r="Q97" s="10">
        <f>SUM(Q78:Q94,Q60:Q76,Q42:Q58,Q24:Q40,Q6:Q22)</f>
        <v>0</v>
      </c>
    </row>
    <row r="98" spans="3:30" ht="30.75" thickBot="1" x14ac:dyDescent="0.3">
      <c r="C98" s="12"/>
      <c r="D98" s="13"/>
      <c r="E98" s="13"/>
      <c r="F98" s="13"/>
      <c r="G98" s="14"/>
      <c r="H98" s="13"/>
      <c r="I98" s="13"/>
      <c r="J98" s="13"/>
      <c r="K98" s="13"/>
      <c r="L98" s="13"/>
      <c r="M98" s="13"/>
      <c r="N98" s="13"/>
      <c r="O98" s="15" t="s">
        <v>18</v>
      </c>
      <c r="P98" s="14">
        <f>P96+P97</f>
        <v>102</v>
      </c>
      <c r="Q98" s="16">
        <f>Q96+Q97</f>
        <v>0</v>
      </c>
    </row>
    <row r="99" spans="3:30" x14ac:dyDescent="0.25">
      <c r="AA99" s="4"/>
    </row>
    <row r="103" spans="3:30" ht="15.75" x14ac:dyDescent="0.25">
      <c r="Z103" s="29"/>
      <c r="AA103" s="30"/>
      <c r="AD103" s="4"/>
    </row>
    <row r="108" spans="3:30" x14ac:dyDescent="0.25">
      <c r="Z108" s="4"/>
    </row>
  </sheetData>
  <mergeCells count="32">
    <mergeCell ref="D78:D94"/>
    <mergeCell ref="E78:E94"/>
    <mergeCell ref="C95:Q95"/>
    <mergeCell ref="C96:F96"/>
    <mergeCell ref="D42:D58"/>
    <mergeCell ref="E42:E58"/>
    <mergeCell ref="C59:Q59"/>
    <mergeCell ref="D60:D76"/>
    <mergeCell ref="E60:E76"/>
    <mergeCell ref="C77:Q77"/>
    <mergeCell ref="C41:Q41"/>
    <mergeCell ref="K4:K5"/>
    <mergeCell ref="L4:L5"/>
    <mergeCell ref="M4:M5"/>
    <mergeCell ref="N4:N5"/>
    <mergeCell ref="O4:O5"/>
    <mergeCell ref="P4:Q4"/>
    <mergeCell ref="D6:D22"/>
    <mergeCell ref="E6:E22"/>
    <mergeCell ref="C23:Q23"/>
    <mergeCell ref="D24:D40"/>
    <mergeCell ref="E24:E40"/>
    <mergeCell ref="C2:O2"/>
    <mergeCell ref="C3:Q3"/>
    <mergeCell ref="C4:C5"/>
    <mergeCell ref="D4:D5"/>
    <mergeCell ref="E4:E5"/>
    <mergeCell ref="F4:F5"/>
    <mergeCell ref="G4:G5"/>
    <mergeCell ref="H4:H5"/>
    <mergeCell ref="I4:I5"/>
    <mergeCell ref="J4:J5"/>
  </mergeCells>
  <pageMargins left="0.28999999999999998" right="0.19685039370078741" top="0.43" bottom="0.43307086614173229" header="0.19685039370078741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Emerald Apartment - Rera De (2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S0925576</cp:lastModifiedBy>
  <cp:lastPrinted>2026-06-06T08:19:46Z</cp:lastPrinted>
  <dcterms:created xsi:type="dcterms:W3CDTF">2026-03-09T05:47:26Z</dcterms:created>
  <dcterms:modified xsi:type="dcterms:W3CDTF">2026-06-09T06:28:00Z</dcterms:modified>
</cp:coreProperties>
</file>