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 tabRatio="500"/>
  </bookViews>
  <sheets>
    <sheet name="RERA" sheetId="1" r:id="rId1"/>
  </sheets>
  <definedNames>
    <definedName name="_xlnm.Print_Area" localSheetId="0">RERA!$B$2:$M$20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18" i="1" l="1"/>
  <c r="L18" i="1"/>
  <c r="J18" i="1"/>
  <c r="K14" i="1" l="1"/>
  <c r="K9" i="1"/>
  <c r="K10" i="1"/>
  <c r="K15" i="1"/>
  <c r="K11" i="1"/>
  <c r="K16" i="1"/>
  <c r="K12" i="1"/>
  <c r="K8" i="1"/>
  <c r="K13" i="1"/>
  <c r="K7" i="1"/>
  <c r="K18" i="1" l="1"/>
  <c r="I14" i="1"/>
  <c r="I10" i="1"/>
  <c r="I9" i="1"/>
  <c r="H18" i="1"/>
  <c r="G18" i="1"/>
  <c r="F18" i="1"/>
  <c r="I8" i="1" l="1"/>
  <c r="I12" i="1"/>
  <c r="I15" i="1"/>
  <c r="I11" i="1"/>
  <c r="I13" i="1"/>
  <c r="I7" i="1"/>
  <c r="I16" i="1"/>
  <c r="I18" i="1" l="1"/>
</calcChain>
</file>

<file path=xl/sharedStrings.xml><?xml version="1.0" encoding="utf-8"?>
<sst xmlns="http://schemas.openxmlformats.org/spreadsheetml/2006/main" count="48" uniqueCount="26">
  <si>
    <t>Sq.m</t>
  </si>
  <si>
    <t>S.No.</t>
  </si>
  <si>
    <t xml:space="preserve">Floor </t>
  </si>
  <si>
    <t>Flat No.</t>
  </si>
  <si>
    <t>Type</t>
  </si>
  <si>
    <t>Exclusive Balcony (Sq.m)</t>
  </si>
  <si>
    <t>Proportionate Common Area (Sq.m)</t>
  </si>
  <si>
    <t xml:space="preserve">UDS Land Area (Sq.m)                  </t>
  </si>
  <si>
    <t>Car Parking (Nos.)</t>
  </si>
  <si>
    <t>Covered</t>
  </si>
  <si>
    <t>Open</t>
  </si>
  <si>
    <t xml:space="preserve">TOTAL  </t>
  </si>
  <si>
    <t>A</t>
  </si>
  <si>
    <t>B</t>
  </si>
  <si>
    <t>Exclusive Service  (Sq.m)</t>
  </si>
  <si>
    <t>Rera Carpet Area (Sq.m)</t>
  </si>
  <si>
    <t xml:space="preserve">Saleable      Area (Sq.m) </t>
  </si>
  <si>
    <t>1st Floor</t>
  </si>
  <si>
    <t>2nd Floor</t>
  </si>
  <si>
    <t>3rd Floor</t>
  </si>
  <si>
    <t>4th Floor</t>
  </si>
  <si>
    <t>5th Floor</t>
  </si>
  <si>
    <t>3BHK+3T</t>
  </si>
  <si>
    <t xml:space="preserve">    PLOT EXTEND (AS PER DOCUMENT)    </t>
  </si>
  <si>
    <t>Visitors Parking</t>
  </si>
  <si>
    <t>Rera Area statement for Proposed Residential Flats at Indira Nagar Chennai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</si>
</sst>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name val="Arial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2"/>
      <color rgb="FF000000"/>
      <name val="Book Antiqua"/>
      <family val="1"/>
    </font>
    <font>
      <b/>
      <sz val="12"/>
      <name val="Book Antiqua"/>
      <family val="1"/>
    </font>
    <font>
      <b/>
      <sz val="11"/>
      <color rgb="FF000000"/>
      <name val="Book Antiqua"/>
      <family val="1"/>
    </font>
    <font>
      <b/>
      <sz val="10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BE5D6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/>
    </xf>
    <xf numFmtId="2" fontId="1" fillId="0" borderId="0" xfId="0" applyNumberFormat="1" applyFont="1" applyFill="1"/>
    <xf numFmtId="2" fontId="3" fillId="0" borderId="0" xfId="0" applyNumberFormat="1" applyFont="1" applyFill="1"/>
    <xf numFmtId="2" fontId="2" fillId="0" borderId="0" xfId="0" applyNumberFormat="1" applyFont="1" applyFill="1" applyAlignment="1">
      <alignment vertical="center"/>
    </xf>
    <xf numFmtId="0" fontId="4" fillId="0" borderId="1" xfId="1" applyBorder="1"/>
    <xf numFmtId="0" fontId="0" fillId="0" borderId="1" xfId="1" applyFont="1" applyBorder="1"/>
    <xf numFmtId="0" fontId="6" fillId="0" borderId="1" xfId="1" applyFont="1" applyBorder="1"/>
    <xf numFmtId="2" fontId="1" fillId="0" borderId="0" xfId="0" applyNumberFormat="1" applyFont="1" applyFill="1" applyAlignment="1">
      <alignment horizontal="left"/>
    </xf>
    <xf numFmtId="0" fontId="6" fillId="0" borderId="6" xfId="1" applyFont="1" applyBorder="1"/>
    <xf numFmtId="0" fontId="5" fillId="0" borderId="0" xfId="0" applyFont="1"/>
    <xf numFmtId="0" fontId="4" fillId="0" borderId="6" xfId="1" applyBorder="1"/>
    <xf numFmtId="0" fontId="4" fillId="0" borderId="1" xfId="1" applyBorder="1" applyAlignment="1">
      <alignment horizontal="left"/>
    </xf>
    <xf numFmtId="2" fontId="4" fillId="0" borderId="1" xfId="1" applyNumberFormat="1" applyBorder="1" applyAlignment="1">
      <alignment horizontal="left"/>
    </xf>
    <xf numFmtId="0" fontId="7" fillId="0" borderId="1" xfId="1" applyFont="1" applyBorder="1" applyAlignment="1">
      <alignment horizontal="left"/>
    </xf>
    <xf numFmtId="2" fontId="7" fillId="0" borderId="1" xfId="1" applyNumberFormat="1" applyFont="1" applyBorder="1" applyAlignment="1">
      <alignment horizontal="left"/>
    </xf>
    <xf numFmtId="0" fontId="7" fillId="0" borderId="1" xfId="1" applyFont="1" applyBorder="1"/>
    <xf numFmtId="2" fontId="5" fillId="0" borderId="0" xfId="0" applyNumberFormat="1" applyFont="1" applyAlignment="1">
      <alignment horizontal="left"/>
    </xf>
    <xf numFmtId="2" fontId="9" fillId="0" borderId="0" xfId="0" applyNumberFormat="1" applyFont="1" applyAlignment="1">
      <alignment horizontal="right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2" fontId="10" fillId="0" borderId="9" xfId="0" applyNumberFormat="1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2" fontId="1" fillId="0" borderId="0" xfId="0" applyNumberFormat="1" applyFont="1" applyFill="1" applyBorder="1"/>
    <xf numFmtId="2" fontId="2" fillId="0" borderId="0" xfId="0" applyNumberFormat="1" applyFont="1" applyFill="1" applyBorder="1" applyAlignment="1">
      <alignment vertical="center"/>
    </xf>
    <xf numFmtId="0" fontId="0" fillId="0" borderId="8" xfId="1" applyFont="1" applyBorder="1" applyAlignment="1">
      <alignment horizontal="left"/>
    </xf>
    <xf numFmtId="0" fontId="0" fillId="0" borderId="9" xfId="1" applyFont="1" applyBorder="1" applyAlignment="1">
      <alignment horizontal="left"/>
    </xf>
    <xf numFmtId="0" fontId="0" fillId="0" borderId="10" xfId="1" applyFont="1" applyBorder="1" applyAlignment="1">
      <alignment horizontal="left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center" wrapText="1"/>
    </xf>
    <xf numFmtId="0" fontId="6" fillId="0" borderId="6" xfId="1" applyFont="1" applyBorder="1" applyAlignment="1">
      <alignment horizontal="center" wrapText="1"/>
    </xf>
    <xf numFmtId="0" fontId="6" fillId="0" borderId="2" xfId="1" applyFont="1" applyBorder="1" applyAlignment="1">
      <alignment horizontal="left" wrapText="1"/>
    </xf>
    <xf numFmtId="0" fontId="6" fillId="0" borderId="6" xfId="1" applyFont="1" applyBorder="1" applyAlignment="1">
      <alignment horizontal="left" wrapText="1"/>
    </xf>
    <xf numFmtId="0" fontId="6" fillId="0" borderId="7" xfId="1" applyFont="1" applyBorder="1" applyAlignment="1">
      <alignment horizontal="left" wrapText="1"/>
    </xf>
    <xf numFmtId="0" fontId="11" fillId="0" borderId="9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7030A0"/>
      <rgbColor rgb="FFFBE5D6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77853</xdr:colOff>
      <xdr:row>1</xdr:row>
      <xdr:rowOff>97978</xdr:rowOff>
    </xdr:from>
    <xdr:to>
      <xdr:col>7</xdr:col>
      <xdr:colOff>521800</xdr:colOff>
      <xdr:row>1</xdr:row>
      <xdr:rowOff>937721</xdr:rowOff>
    </xdr:to>
    <xdr:pic>
      <xdr:nvPicPr>
        <xdr:cNvPr id="2" name="Picture 2" descr="LOGO WITH OFFICE NAME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3916428" y="498028"/>
          <a:ext cx="1044022" cy="839743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I21"/>
  <sheetViews>
    <sheetView tabSelected="1" zoomScaleSheetLayoutView="115" workbookViewId="0">
      <selection activeCell="S11" sqref="S11"/>
    </sheetView>
  </sheetViews>
  <sheetFormatPr defaultColWidth="9.140625" defaultRowHeight="15.75" x14ac:dyDescent="0.25"/>
  <cols>
    <col min="1" max="1" width="9.140625" customWidth="1"/>
    <col min="2" max="2" width="5.5703125" style="1" customWidth="1"/>
    <col min="3" max="3" width="14.85546875" style="1" bestFit="1" customWidth="1"/>
    <col min="4" max="4" width="7.140625" style="2" customWidth="1"/>
    <col min="5" max="5" width="9.42578125" style="1" customWidth="1"/>
    <col min="6" max="6" width="11.42578125" style="1" bestFit="1" customWidth="1"/>
    <col min="7" max="7" width="9" style="1" customWidth="1"/>
    <col min="8" max="8" width="9.140625" style="1" customWidth="1"/>
    <col min="9" max="9" width="14.28515625" style="1" customWidth="1"/>
    <col min="10" max="11" width="11.42578125" style="1" customWidth="1"/>
    <col min="12" max="12" width="8.42578125" style="2" customWidth="1"/>
    <col min="13" max="13" width="8.42578125" style="1" customWidth="1"/>
    <col min="14" max="14" width="9.140625" style="1"/>
    <col min="15" max="15" width="9.140625" style="3"/>
    <col min="16" max="16" width="14.5703125" style="1" customWidth="1"/>
    <col min="17" max="17" width="9.140625" style="1"/>
    <col min="18" max="18" width="9.5703125" style="1" bestFit="1" customWidth="1"/>
    <col min="19" max="20" width="9.140625" style="1"/>
    <col min="21" max="21" width="8.7109375" style="3" customWidth="1"/>
    <col min="22" max="22" width="9.140625" style="3"/>
    <col min="23" max="1023" width="9.140625" style="1"/>
  </cols>
  <sheetData>
    <row r="1" spans="2:44" ht="31.5" customHeight="1" x14ac:dyDescent="0.25"/>
    <row r="2" spans="2:44" ht="78.75" customHeight="1" x14ac:dyDescent="0.25">
      <c r="B2" s="29"/>
      <c r="C2" s="30"/>
      <c r="D2" s="31"/>
      <c r="E2" s="30"/>
      <c r="F2" s="30"/>
      <c r="G2" s="30"/>
      <c r="H2" s="30"/>
      <c r="I2" s="30"/>
      <c r="J2" s="30"/>
      <c r="K2" s="30"/>
      <c r="L2" s="31"/>
      <c r="M2" s="32"/>
    </row>
    <row r="3" spans="2:44" s="27" customFormat="1" ht="33.75" customHeight="1" x14ac:dyDescent="0.25">
      <c r="B3" s="48" t="s">
        <v>25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  <c r="O3" s="28"/>
      <c r="U3" s="28"/>
      <c r="V3" s="28"/>
    </row>
    <row r="4" spans="2:44" s="4" customFormat="1" ht="15" customHeight="1" x14ac:dyDescent="0.25">
      <c r="B4" s="36"/>
      <c r="C4" s="60" t="s">
        <v>23</v>
      </c>
      <c r="D4" s="60"/>
      <c r="E4" s="60"/>
      <c r="F4" s="60"/>
      <c r="G4" s="38">
        <v>520.25</v>
      </c>
      <c r="H4" s="37" t="s">
        <v>0</v>
      </c>
      <c r="I4" s="33"/>
      <c r="J4" s="33"/>
      <c r="K4" s="33"/>
      <c r="L4" s="34"/>
      <c r="M4" s="35"/>
      <c r="O4" s="5"/>
      <c r="U4" s="42"/>
      <c r="V4" s="42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</row>
    <row r="5" spans="2:44" s="6" customFormat="1" ht="14.25" customHeight="1" x14ac:dyDescent="0.25">
      <c r="B5" s="51" t="s">
        <v>1</v>
      </c>
      <c r="C5" s="51" t="s">
        <v>2</v>
      </c>
      <c r="D5" s="51" t="s">
        <v>3</v>
      </c>
      <c r="E5" s="53" t="s">
        <v>4</v>
      </c>
      <c r="F5" s="55" t="s">
        <v>15</v>
      </c>
      <c r="G5" s="57" t="s">
        <v>5</v>
      </c>
      <c r="H5" s="57" t="s">
        <v>14</v>
      </c>
      <c r="I5" s="55" t="s">
        <v>6</v>
      </c>
      <c r="J5" s="59" t="s">
        <v>16</v>
      </c>
      <c r="K5" s="59" t="s">
        <v>7</v>
      </c>
      <c r="L5" s="17" t="s">
        <v>8</v>
      </c>
      <c r="M5" s="19"/>
      <c r="N5" s="8"/>
      <c r="O5" s="10"/>
      <c r="P5" s="8"/>
      <c r="Q5" s="8"/>
      <c r="R5" s="8"/>
      <c r="S5" s="8"/>
      <c r="T5" s="8"/>
      <c r="U5" s="43"/>
      <c r="V5" s="43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</row>
    <row r="6" spans="2:44" s="6" customFormat="1" ht="12.75" customHeight="1" x14ac:dyDescent="0.25">
      <c r="B6" s="52"/>
      <c r="C6" s="52"/>
      <c r="D6" s="52"/>
      <c r="E6" s="54"/>
      <c r="F6" s="56"/>
      <c r="G6" s="58"/>
      <c r="H6" s="58"/>
      <c r="I6" s="56"/>
      <c r="J6" s="58"/>
      <c r="K6" s="58"/>
      <c r="L6" s="15" t="s">
        <v>9</v>
      </c>
      <c r="M6" s="15" t="s">
        <v>10</v>
      </c>
      <c r="N6" s="8"/>
      <c r="O6" s="10"/>
      <c r="P6" s="8"/>
      <c r="Q6" s="8"/>
      <c r="R6" s="18"/>
      <c r="S6" s="8"/>
      <c r="T6" s="8"/>
      <c r="U6" s="43"/>
      <c r="V6" s="43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</row>
    <row r="7" spans="2:44" s="6" customFormat="1" x14ac:dyDescent="0.25">
      <c r="B7" s="20">
        <v>1</v>
      </c>
      <c r="C7" s="14" t="s">
        <v>17</v>
      </c>
      <c r="D7" s="13" t="s">
        <v>12</v>
      </c>
      <c r="E7" s="14" t="s">
        <v>22</v>
      </c>
      <c r="F7" s="20">
        <v>104.58</v>
      </c>
      <c r="G7" s="20">
        <v>5.66</v>
      </c>
      <c r="H7" s="20">
        <v>3.59</v>
      </c>
      <c r="I7" s="21">
        <f t="shared" ref="I7:I16" si="0">J7-P7</f>
        <v>137.65</v>
      </c>
      <c r="J7" s="21">
        <v>137.65</v>
      </c>
      <c r="K7" s="21">
        <f>J7/J18*G4</f>
        <v>51.53826016552717</v>
      </c>
      <c r="L7" s="13">
        <v>1</v>
      </c>
      <c r="M7" s="13">
        <v>0</v>
      </c>
      <c r="N7" s="10"/>
      <c r="O7" s="16"/>
      <c r="P7" s="16"/>
      <c r="Q7" s="16"/>
      <c r="R7" s="25"/>
      <c r="S7" s="10"/>
      <c r="T7" s="8"/>
      <c r="U7" s="43"/>
      <c r="V7" s="43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</row>
    <row r="8" spans="2:44" s="6" customFormat="1" x14ac:dyDescent="0.25">
      <c r="B8" s="20">
        <v>2</v>
      </c>
      <c r="C8" s="14" t="s">
        <v>17</v>
      </c>
      <c r="D8" s="13" t="s">
        <v>13</v>
      </c>
      <c r="E8" s="14" t="s">
        <v>22</v>
      </c>
      <c r="F8" s="20">
        <v>104.56</v>
      </c>
      <c r="G8" s="20">
        <v>7.74</v>
      </c>
      <c r="H8" s="20">
        <v>3.58</v>
      </c>
      <c r="I8" s="21">
        <f t="shared" si="0"/>
        <v>140.25</v>
      </c>
      <c r="J8" s="21">
        <v>140.25</v>
      </c>
      <c r="K8" s="21">
        <f>J8/J18*G4</f>
        <v>52.511739834472834</v>
      </c>
      <c r="L8" s="13">
        <v>1</v>
      </c>
      <c r="M8" s="13">
        <v>0</v>
      </c>
      <c r="N8" s="10"/>
      <c r="O8" s="16"/>
      <c r="P8" s="16"/>
      <c r="Q8" s="16"/>
      <c r="R8" s="25"/>
      <c r="S8" s="8"/>
      <c r="T8" s="8"/>
      <c r="U8" s="43"/>
      <c r="V8" s="43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</row>
    <row r="9" spans="2:44" s="6" customFormat="1" x14ac:dyDescent="0.25">
      <c r="B9" s="20">
        <v>3</v>
      </c>
      <c r="C9" s="14" t="s">
        <v>18</v>
      </c>
      <c r="D9" s="14" t="s">
        <v>12</v>
      </c>
      <c r="E9" s="14" t="s">
        <v>22</v>
      </c>
      <c r="F9" s="20">
        <v>104.58</v>
      </c>
      <c r="G9" s="20">
        <v>5.66</v>
      </c>
      <c r="H9" s="20">
        <v>3.59</v>
      </c>
      <c r="I9" s="21">
        <f t="shared" si="0"/>
        <v>137.65</v>
      </c>
      <c r="J9" s="21">
        <v>137.65</v>
      </c>
      <c r="K9" s="21">
        <f>J9/J18*G4</f>
        <v>51.53826016552717</v>
      </c>
      <c r="L9" s="13">
        <v>0</v>
      </c>
      <c r="M9" s="13">
        <v>1</v>
      </c>
      <c r="N9" s="11"/>
      <c r="O9" s="16"/>
      <c r="P9" s="16"/>
      <c r="Q9" s="16"/>
      <c r="R9" s="25"/>
      <c r="S9" s="8"/>
      <c r="T9" s="8"/>
      <c r="U9" s="43"/>
      <c r="V9" s="43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</row>
    <row r="10" spans="2:44" s="6" customFormat="1" ht="16.5" x14ac:dyDescent="0.3">
      <c r="B10" s="20">
        <v>4</v>
      </c>
      <c r="C10" s="14" t="s">
        <v>18</v>
      </c>
      <c r="D10" s="14" t="s">
        <v>13</v>
      </c>
      <c r="E10" s="14" t="s">
        <v>22</v>
      </c>
      <c r="F10" s="20">
        <v>104.56</v>
      </c>
      <c r="G10" s="20">
        <v>7.74</v>
      </c>
      <c r="H10" s="20">
        <v>3.58</v>
      </c>
      <c r="I10" s="21">
        <f t="shared" si="0"/>
        <v>140.25</v>
      </c>
      <c r="J10" s="21">
        <v>140.25</v>
      </c>
      <c r="K10" s="21">
        <f>J10/J18*G4</f>
        <v>52.511739834472834</v>
      </c>
      <c r="L10" s="13">
        <v>1</v>
      </c>
      <c r="M10" s="13">
        <v>0</v>
      </c>
      <c r="N10" s="10"/>
      <c r="O10" s="16"/>
      <c r="P10" s="16"/>
      <c r="Q10" s="16"/>
      <c r="R10" s="26"/>
      <c r="S10" s="8"/>
      <c r="T10" s="8"/>
      <c r="U10" s="43"/>
      <c r="V10" s="43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</row>
    <row r="11" spans="2:44" s="6" customFormat="1" x14ac:dyDescent="0.25">
      <c r="B11" s="20">
        <v>5</v>
      </c>
      <c r="C11" s="14" t="s">
        <v>19</v>
      </c>
      <c r="D11" s="13" t="s">
        <v>12</v>
      </c>
      <c r="E11" s="14" t="s">
        <v>22</v>
      </c>
      <c r="F11" s="20">
        <v>104.58</v>
      </c>
      <c r="G11" s="20">
        <v>5.66</v>
      </c>
      <c r="H11" s="20">
        <v>3.59</v>
      </c>
      <c r="I11" s="21">
        <f t="shared" si="0"/>
        <v>137.65</v>
      </c>
      <c r="J11" s="21">
        <v>137.65</v>
      </c>
      <c r="K11" s="21">
        <f>J11/J18*G4</f>
        <v>51.53826016552717</v>
      </c>
      <c r="L11" s="13">
        <v>1</v>
      </c>
      <c r="M11" s="13">
        <v>0</v>
      </c>
      <c r="N11" s="10"/>
      <c r="O11" s="16"/>
      <c r="P11" s="16"/>
      <c r="Q11" s="16"/>
      <c r="R11" s="25"/>
      <c r="S11" s="8"/>
      <c r="T11" s="8"/>
      <c r="U11" s="43"/>
      <c r="V11" s="43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</row>
    <row r="12" spans="2:44" s="6" customFormat="1" x14ac:dyDescent="0.25">
      <c r="B12" s="20">
        <v>6</v>
      </c>
      <c r="C12" s="14" t="s">
        <v>19</v>
      </c>
      <c r="D12" s="13" t="s">
        <v>13</v>
      </c>
      <c r="E12" s="14" t="s">
        <v>22</v>
      </c>
      <c r="F12" s="20">
        <v>104.56</v>
      </c>
      <c r="G12" s="20">
        <v>7.74</v>
      </c>
      <c r="H12" s="20">
        <v>3.58</v>
      </c>
      <c r="I12" s="21">
        <f t="shared" si="0"/>
        <v>140.25</v>
      </c>
      <c r="J12" s="21">
        <v>140.25</v>
      </c>
      <c r="K12" s="21">
        <f>J12/J18*G4</f>
        <v>52.511739834472834</v>
      </c>
      <c r="L12" s="13">
        <v>1</v>
      </c>
      <c r="M12" s="13">
        <v>0</v>
      </c>
      <c r="N12" s="11"/>
      <c r="O12" s="16"/>
      <c r="P12" s="16"/>
      <c r="Q12" s="16"/>
      <c r="R12" s="25"/>
      <c r="S12" s="8"/>
      <c r="T12" s="8"/>
      <c r="U12" s="43"/>
      <c r="V12" s="43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</row>
    <row r="13" spans="2:44" s="6" customFormat="1" x14ac:dyDescent="0.25">
      <c r="B13" s="20">
        <v>7</v>
      </c>
      <c r="C13" s="14" t="s">
        <v>20</v>
      </c>
      <c r="D13" s="14" t="s">
        <v>12</v>
      </c>
      <c r="E13" s="14" t="s">
        <v>22</v>
      </c>
      <c r="F13" s="20">
        <v>104.58</v>
      </c>
      <c r="G13" s="20">
        <v>5.66</v>
      </c>
      <c r="H13" s="20">
        <v>3.59</v>
      </c>
      <c r="I13" s="21">
        <f t="shared" si="0"/>
        <v>137.65</v>
      </c>
      <c r="J13" s="21">
        <v>137.65</v>
      </c>
      <c r="K13" s="21">
        <f>J13/J18*G4</f>
        <v>51.53826016552717</v>
      </c>
      <c r="L13" s="13">
        <v>0</v>
      </c>
      <c r="M13" s="13">
        <v>1</v>
      </c>
      <c r="N13" s="10"/>
      <c r="O13" s="16"/>
      <c r="P13" s="16"/>
      <c r="Q13" s="16"/>
      <c r="R13" s="25"/>
      <c r="S13" s="8"/>
      <c r="T13" s="8"/>
      <c r="U13" s="43"/>
      <c r="V13" s="43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</row>
    <row r="14" spans="2:44" s="6" customFormat="1" x14ac:dyDescent="0.25">
      <c r="B14" s="20">
        <v>8</v>
      </c>
      <c r="C14" s="14" t="s">
        <v>20</v>
      </c>
      <c r="D14" s="14" t="s">
        <v>13</v>
      </c>
      <c r="E14" s="14" t="s">
        <v>22</v>
      </c>
      <c r="F14" s="20">
        <v>104.56</v>
      </c>
      <c r="G14" s="20">
        <v>7.74</v>
      </c>
      <c r="H14" s="20">
        <v>3.58</v>
      </c>
      <c r="I14" s="21">
        <f t="shared" si="0"/>
        <v>140.25</v>
      </c>
      <c r="J14" s="21">
        <v>140.25</v>
      </c>
      <c r="K14" s="21">
        <f>J14/J18*G4</f>
        <v>52.511739834472834</v>
      </c>
      <c r="L14" s="13">
        <v>1</v>
      </c>
      <c r="M14" s="13">
        <v>0</v>
      </c>
      <c r="N14" s="10"/>
      <c r="O14" s="16"/>
      <c r="P14" s="16"/>
      <c r="Q14" s="16"/>
      <c r="R14" s="25"/>
      <c r="S14" s="8"/>
      <c r="T14" s="8"/>
      <c r="U14" s="43"/>
      <c r="V14" s="43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</row>
    <row r="15" spans="2:44" s="6" customFormat="1" x14ac:dyDescent="0.25">
      <c r="B15" s="20">
        <v>9</v>
      </c>
      <c r="C15" s="14" t="s">
        <v>21</v>
      </c>
      <c r="D15" s="13" t="s">
        <v>12</v>
      </c>
      <c r="E15" s="14" t="s">
        <v>22</v>
      </c>
      <c r="F15" s="20">
        <v>104.58</v>
      </c>
      <c r="G15" s="20">
        <v>5.66</v>
      </c>
      <c r="H15" s="20">
        <v>3.59</v>
      </c>
      <c r="I15" s="21">
        <f t="shared" si="0"/>
        <v>137.65</v>
      </c>
      <c r="J15" s="21">
        <v>137.65</v>
      </c>
      <c r="K15" s="21">
        <f>J15/J18*G4</f>
        <v>51.53826016552717</v>
      </c>
      <c r="L15" s="13">
        <v>0</v>
      </c>
      <c r="M15" s="13">
        <v>1</v>
      </c>
      <c r="N15" s="11"/>
      <c r="O15" s="16"/>
      <c r="P15" s="16"/>
      <c r="Q15" s="16"/>
      <c r="R15" s="25"/>
      <c r="S15" s="8"/>
      <c r="T15" s="8"/>
      <c r="U15" s="43"/>
      <c r="V15" s="43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</row>
    <row r="16" spans="2:44" s="6" customFormat="1" x14ac:dyDescent="0.25">
      <c r="B16" s="20">
        <v>10</v>
      </c>
      <c r="C16" s="14" t="s">
        <v>21</v>
      </c>
      <c r="D16" s="13" t="s">
        <v>13</v>
      </c>
      <c r="E16" s="14" t="s">
        <v>22</v>
      </c>
      <c r="F16" s="20">
        <v>104.56</v>
      </c>
      <c r="G16" s="20">
        <v>7.74</v>
      </c>
      <c r="H16" s="20">
        <v>3.58</v>
      </c>
      <c r="I16" s="21">
        <f t="shared" si="0"/>
        <v>140.25</v>
      </c>
      <c r="J16" s="21">
        <v>140.25</v>
      </c>
      <c r="K16" s="21">
        <f>J16/J18*G4</f>
        <v>52.511739834472834</v>
      </c>
      <c r="L16" s="13">
        <v>1</v>
      </c>
      <c r="M16" s="13">
        <v>0</v>
      </c>
      <c r="N16" s="11"/>
      <c r="O16" s="16"/>
      <c r="P16" s="16"/>
      <c r="Q16" s="16"/>
      <c r="R16" s="25"/>
      <c r="S16" s="8"/>
      <c r="T16" s="8"/>
      <c r="U16" s="43"/>
      <c r="V16" s="43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</row>
    <row r="17" spans="2:44" s="6" customFormat="1" x14ac:dyDescent="0.25">
      <c r="B17" s="20"/>
      <c r="C17" s="45" t="s">
        <v>24</v>
      </c>
      <c r="D17" s="46"/>
      <c r="E17" s="46"/>
      <c r="F17" s="46"/>
      <c r="G17" s="46"/>
      <c r="H17" s="46"/>
      <c r="I17" s="46"/>
      <c r="J17" s="46"/>
      <c r="K17" s="47"/>
      <c r="L17" s="13"/>
      <c r="M17" s="13">
        <v>1</v>
      </c>
      <c r="N17" s="11"/>
      <c r="O17" s="16"/>
      <c r="P17" s="16"/>
      <c r="Q17" s="16"/>
      <c r="R17" s="25"/>
      <c r="S17" s="8"/>
      <c r="T17" s="8"/>
      <c r="U17" s="43"/>
      <c r="V17" s="43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</row>
    <row r="18" spans="2:44" s="7" customFormat="1" ht="16.5" customHeight="1" x14ac:dyDescent="0.25">
      <c r="B18" s="20"/>
      <c r="C18" s="24" t="s">
        <v>11</v>
      </c>
      <c r="D18" s="13"/>
      <c r="E18" s="13"/>
      <c r="F18" s="22">
        <f t="shared" ref="F18:L18" si="1">SUM(F7:F16)</f>
        <v>1045.7000000000003</v>
      </c>
      <c r="G18" s="22">
        <f t="shared" si="1"/>
        <v>67.000000000000014</v>
      </c>
      <c r="H18" s="22">
        <f t="shared" si="1"/>
        <v>35.849999999999994</v>
      </c>
      <c r="I18" s="23">
        <f t="shared" si="1"/>
        <v>1389.5</v>
      </c>
      <c r="J18" s="23">
        <f t="shared" si="1"/>
        <v>1389.5</v>
      </c>
      <c r="K18" s="23">
        <f t="shared" si="1"/>
        <v>520.25</v>
      </c>
      <c r="L18" s="24">
        <f t="shared" si="1"/>
        <v>7</v>
      </c>
      <c r="M18" s="24">
        <f>SUM(M7:M17)</f>
        <v>4</v>
      </c>
      <c r="N18" s="9"/>
      <c r="O18" s="12"/>
      <c r="P18" s="9"/>
      <c r="Q18" s="9"/>
      <c r="R18" s="9"/>
      <c r="S18" s="9"/>
      <c r="T18" s="9"/>
      <c r="U18" s="44"/>
      <c r="V18" s="44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</row>
    <row r="19" spans="2:44" x14ac:dyDescent="0.25">
      <c r="U19" s="43"/>
      <c r="V19" s="43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</row>
    <row r="20" spans="2:44" x14ac:dyDescent="0.25">
      <c r="U20" s="43"/>
      <c r="V20" s="43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</row>
    <row r="21" spans="2:44" x14ac:dyDescent="0.25">
      <c r="K21" s="3"/>
    </row>
  </sheetData>
  <mergeCells count="13">
    <mergeCell ref="C17:K17"/>
    <mergeCell ref="B3:M3"/>
    <mergeCell ref="B5:B6"/>
    <mergeCell ref="C5:C6"/>
    <mergeCell ref="D5:D6"/>
    <mergeCell ref="E5:E6"/>
    <mergeCell ref="F5:F6"/>
    <mergeCell ref="G5:G6"/>
    <mergeCell ref="H5:H6"/>
    <mergeCell ref="I5:I6"/>
    <mergeCell ref="K5:K6"/>
    <mergeCell ref="J5:J6"/>
    <mergeCell ref="C4:F4"/>
  </mergeCells>
  <printOptions horizontalCentered="1"/>
  <pageMargins left="0.15748031496062992" right="0.15748031496062992" top="0.74803149606299213" bottom="0.51181102362204722" header="0.51181102362204722" footer="0.51181102362204722"/>
  <pageSetup paperSize="9" scale="11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RERA</vt:lpstr>
      <vt:lpstr>RERA!Print_Area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bup</dc:creator>
  <cp:lastModifiedBy>user</cp:lastModifiedBy>
  <cp:revision>1</cp:revision>
  <cp:lastPrinted>2024-02-21T05:48:52Z</cp:lastPrinted>
  <dcterms:created xsi:type="dcterms:W3CDTF">2015-06-05T18:17:20Z</dcterms:created>
  <dcterms:modified xsi:type="dcterms:W3CDTF">2024-02-23T05:44:20Z</dcterms:modified>
  <dc:language>en-IN</dc:language>
</cp:coreProperties>
</file>