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OG FILES\"/>
    </mc:Choice>
  </mc:AlternateContent>
  <bookViews>
    <workbookView xWindow="0" yWindow="0" windowWidth="28800" windowHeight="11580"/>
  </bookViews>
  <sheets>
    <sheet name="Table 1" sheetId="1" r:id="rId1"/>
  </sheets>
  <definedNames>
    <definedName name="_xlnm.Print_Area" localSheetId="0">'Table 1'!$A$1:$M$87</definedName>
  </definedNames>
  <calcPr calcId="152511"/>
</workbook>
</file>

<file path=xl/calcChain.xml><?xml version="1.0" encoding="utf-8"?>
<calcChain xmlns="http://schemas.openxmlformats.org/spreadsheetml/2006/main">
  <c r="M58" i="1" l="1"/>
  <c r="L58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AB19" i="1"/>
  <c r="I48" i="1" s="1"/>
  <c r="K20" i="1"/>
  <c r="K19" i="1"/>
  <c r="K18" i="1"/>
  <c r="K17" i="1"/>
  <c r="K16" i="1"/>
  <c r="K15" i="1"/>
  <c r="K14" i="1"/>
  <c r="K13" i="1"/>
  <c r="K12" i="1"/>
  <c r="I30" i="1" l="1"/>
  <c r="I31" i="1"/>
  <c r="J31" i="1" s="1"/>
  <c r="I32" i="1"/>
  <c r="J32" i="1" s="1"/>
  <c r="I33" i="1"/>
  <c r="I43" i="1"/>
  <c r="I52" i="1"/>
  <c r="J52" i="1" s="1"/>
  <c r="J53" i="1"/>
  <c r="I44" i="1"/>
  <c r="J44" i="1" s="1"/>
  <c r="I18" i="1"/>
  <c r="I45" i="1"/>
  <c r="J45" i="1" s="1"/>
  <c r="I19" i="1"/>
  <c r="I49" i="1"/>
  <c r="J49" i="1" s="1"/>
  <c r="I20" i="1"/>
  <c r="I50" i="1"/>
  <c r="J50" i="1" s="1"/>
  <c r="I26" i="1"/>
  <c r="I28" i="1"/>
  <c r="I53" i="1"/>
  <c r="I29" i="1"/>
  <c r="J40" i="1"/>
  <c r="I37" i="1"/>
  <c r="J37" i="1" s="1"/>
  <c r="I14" i="1"/>
  <c r="J43" i="1"/>
  <c r="I38" i="1"/>
  <c r="J38" i="1" s="1"/>
  <c r="I55" i="1"/>
  <c r="J55" i="1" s="1"/>
  <c r="I15" i="1"/>
  <c r="I40" i="1"/>
  <c r="I56" i="1"/>
  <c r="J56" i="1" s="1"/>
  <c r="J30" i="1"/>
  <c r="I16" i="1"/>
  <c r="J33" i="1"/>
  <c r="I21" i="1"/>
  <c r="J21" i="1" s="1"/>
  <c r="I41" i="1"/>
  <c r="J41" i="1" s="1"/>
  <c r="J29" i="1"/>
  <c r="J48" i="1"/>
  <c r="J42" i="1"/>
  <c r="I54" i="1"/>
  <c r="J54" i="1" s="1"/>
  <c r="K58" i="1"/>
  <c r="I17" i="1"/>
  <c r="I25" i="1"/>
  <c r="J25" i="1" s="1"/>
  <c r="I42" i="1"/>
  <c r="J26" i="1"/>
  <c r="I27" i="1"/>
  <c r="I39" i="1"/>
  <c r="J39" i="1" s="1"/>
  <c r="I51" i="1"/>
  <c r="J51" i="1" s="1"/>
  <c r="I23" i="1"/>
  <c r="J23" i="1" s="1"/>
  <c r="I35" i="1"/>
  <c r="J35" i="1" s="1"/>
  <c r="I47" i="1"/>
  <c r="J47" i="1" s="1"/>
  <c r="I22" i="1"/>
  <c r="J22" i="1" s="1"/>
  <c r="I34" i="1"/>
  <c r="J34" i="1" s="1"/>
  <c r="I46" i="1"/>
  <c r="J46" i="1" s="1"/>
  <c r="I12" i="1"/>
  <c r="I13" i="1"/>
  <c r="I24" i="1"/>
  <c r="J24" i="1" s="1"/>
  <c r="I36" i="1"/>
  <c r="J36" i="1" s="1"/>
  <c r="J28" i="1"/>
  <c r="J27" i="1"/>
  <c r="I58" i="1" l="1"/>
  <c r="H13" i="1"/>
  <c r="H14" i="1"/>
  <c r="H15" i="1"/>
  <c r="H16" i="1"/>
  <c r="H17" i="1"/>
  <c r="H18" i="1"/>
  <c r="H19" i="1"/>
  <c r="H20" i="1"/>
  <c r="G13" i="1"/>
  <c r="G14" i="1"/>
  <c r="G15" i="1"/>
  <c r="G16" i="1"/>
  <c r="G17" i="1"/>
  <c r="G18" i="1"/>
  <c r="G19" i="1"/>
  <c r="G20" i="1"/>
  <c r="F13" i="1"/>
  <c r="F14" i="1"/>
  <c r="F15" i="1"/>
  <c r="F16" i="1"/>
  <c r="F17" i="1"/>
  <c r="F18" i="1"/>
  <c r="J18" i="1" s="1"/>
  <c r="F19" i="1"/>
  <c r="J19" i="1" s="1"/>
  <c r="F20" i="1"/>
  <c r="H12" i="1"/>
  <c r="G12" i="1"/>
  <c r="F12" i="1"/>
  <c r="H58" i="1" l="1"/>
  <c r="J20" i="1"/>
  <c r="J17" i="1"/>
  <c r="J16" i="1"/>
  <c r="J15" i="1"/>
  <c r="J14" i="1"/>
  <c r="J13" i="1"/>
  <c r="F58" i="1"/>
  <c r="J12" i="1"/>
  <c r="J58" i="1" s="1"/>
  <c r="G58" i="1"/>
</calcChain>
</file>

<file path=xl/sharedStrings.xml><?xml version="1.0" encoding="utf-8"?>
<sst xmlns="http://schemas.openxmlformats.org/spreadsheetml/2006/main" count="124" uniqueCount="30">
  <si>
    <t>TOTAL</t>
  </si>
  <si>
    <t>SI.No.</t>
  </si>
  <si>
    <t>Block</t>
  </si>
  <si>
    <t>Floor</t>
  </si>
  <si>
    <t>Flat No.</t>
  </si>
  <si>
    <t>Type</t>
  </si>
  <si>
    <t>Exclusive Balcony (sq.m)</t>
  </si>
  <si>
    <t>Exclusive Verandah/Utility/ Service/Open Terrace (sq.m)</t>
  </si>
  <si>
    <t>Proportionate Common Area (sq.m)</t>
  </si>
  <si>
    <t>Total Area (sq.m)</t>
  </si>
  <si>
    <t>UDS land Area (sq.m)</t>
  </si>
  <si>
    <t>Car Parking (Nos.)</t>
  </si>
  <si>
    <t>Covered</t>
  </si>
  <si>
    <t>Open</t>
  </si>
  <si>
    <t>_</t>
  </si>
  <si>
    <t>VISITORS PARKING</t>
  </si>
  <si>
    <t>2BHK</t>
  </si>
  <si>
    <t>STILT FLOOR</t>
  </si>
  <si>
    <t>FIRST FLOOR</t>
  </si>
  <si>
    <t>SECOND FLOOR</t>
  </si>
  <si>
    <t>THIRD FLOOR</t>
  </si>
  <si>
    <t>FOURTH FLOOR</t>
  </si>
  <si>
    <t>FIFTH FLOOR</t>
  </si>
  <si>
    <t>TERRACE</t>
  </si>
  <si>
    <t>-</t>
  </si>
  <si>
    <r>
      <rPr>
        <b/>
        <sz val="14"/>
        <rFont val="Century Gothic"/>
        <family val="2"/>
      </rPr>
      <t>RERA Carpet Area (sec 2(k))
(sq.m)</t>
    </r>
  </si>
  <si>
    <t>Proposed Apartment at Old Ward-H, Block-25.27, T.S.No-33/9,13/2. New Ward-AA, Block-66, T.S.No-129/2, 129/3, Annathanapatti Village, Salem City Municipal Corporation, Salem South Taluk &amp; Salem District.</t>
  </si>
  <si>
    <t>CARPET AREA STATEMENT</t>
  </si>
  <si>
    <t>Apartment: METROPOLE - OG TOWERS</t>
  </si>
  <si>
    <t>Promoter: METROPOLE HOMES, SALEM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</si>
</sst>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  <charset val="204"/>
    </font>
    <font>
      <b/>
      <sz val="14"/>
      <name val="Century Gothic"/>
      <family val="2"/>
    </font>
    <font>
      <sz val="14"/>
      <color rgb="FF000000"/>
      <name val="Times New Roman"/>
      <family val="1"/>
    </font>
    <font>
      <sz val="14"/>
      <color rgb="FF000000"/>
      <name val="Century Gothic"/>
      <family val="2"/>
    </font>
    <font>
      <sz val="14"/>
      <color theme="1"/>
      <name val="Century Gothic"/>
      <family val="2"/>
    </font>
    <font>
      <b/>
      <sz val="14"/>
      <color rgb="FF00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1" fontId="4" fillId="2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676275</xdr:colOff>
      <xdr:row>59</xdr:row>
      <xdr:rowOff>123825</xdr:rowOff>
    </xdr:from>
    <xdr:to>
      <xdr:col>12</xdr:col>
      <xdr:colOff>95250</xdr:colOff>
      <xdr:row>69</xdr:row>
      <xdr:rowOff>136723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954875"/>
          <a:ext cx="6667500" cy="1632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B58"/>
  <sheetViews>
    <sheetView tabSelected="1" view="pageBreakPreview" topLeftCell="A46" zoomScaleNormal="82" zoomScaleSheetLayoutView="100" workbookViewId="0">
      <selection activeCell="K76" sqref="K76"/>
    </sheetView>
  </sheetViews>
  <sheetFormatPr defaultRowHeight="12.75" x14ac:dyDescent="0.2"/>
  <cols>
    <col min="1" max="1" width="11.33203125" customWidth="1"/>
    <col min="2" max="2" width="13.5" customWidth="1"/>
    <col min="3" max="3" width="12" customWidth="1"/>
    <col min="4" max="4" width="11.83203125" customWidth="1"/>
    <col min="5" max="5" width="12" customWidth="1"/>
    <col min="6" max="6" width="22.83203125" customWidth="1"/>
    <col min="7" max="7" width="22" customWidth="1"/>
    <col min="8" max="8" width="26.5" customWidth="1"/>
    <col min="9" max="9" width="22" customWidth="1"/>
    <col min="10" max="10" width="21.83203125" customWidth="1"/>
    <col min="11" max="11" width="15.33203125" customWidth="1"/>
    <col min="12" max="12" width="19.1640625" bestFit="1" customWidth="1"/>
    <col min="13" max="13" width="14" customWidth="1"/>
    <col min="19" max="22" width="9.5" bestFit="1" customWidth="1"/>
    <col min="24" max="24" width="13.33203125" bestFit="1" customWidth="1"/>
    <col min="25" max="25" width="8.6640625" customWidth="1"/>
    <col min="26" max="26" width="9.33203125" hidden="1" customWidth="1"/>
    <col min="27" max="27" width="20.83203125" customWidth="1"/>
    <col min="28" max="28" width="14.6640625" customWidth="1"/>
  </cols>
  <sheetData>
    <row r="3" spans="1:28" ht="15.75" customHeight="1" x14ac:dyDescent="0.2">
      <c r="A3" s="15" t="s">
        <v>26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28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28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28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28" ht="18" x14ac:dyDescent="0.2">
      <c r="A7" s="16" t="s">
        <v>27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28" ht="23.25" customHeight="1" x14ac:dyDescent="0.2">
      <c r="A8" s="17" t="s">
        <v>28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28" ht="27" customHeight="1" x14ac:dyDescent="0.2">
      <c r="A9" s="17" t="s">
        <v>29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28" s="1" customFormat="1" ht="64.5" customHeight="1" x14ac:dyDescent="0.2">
      <c r="A10" s="11" t="s">
        <v>1</v>
      </c>
      <c r="B10" s="11" t="s">
        <v>2</v>
      </c>
      <c r="C10" s="11" t="s">
        <v>3</v>
      </c>
      <c r="D10" s="11" t="s">
        <v>4</v>
      </c>
      <c r="E10" s="11" t="s">
        <v>5</v>
      </c>
      <c r="F10" s="18" t="s">
        <v>25</v>
      </c>
      <c r="G10" s="11" t="s">
        <v>6</v>
      </c>
      <c r="H10" s="11" t="s">
        <v>7</v>
      </c>
      <c r="I10" s="11" t="s">
        <v>8</v>
      </c>
      <c r="J10" s="11" t="s">
        <v>9</v>
      </c>
      <c r="K10" s="11" t="s">
        <v>10</v>
      </c>
      <c r="L10" s="11" t="s">
        <v>11</v>
      </c>
      <c r="M10" s="11"/>
    </row>
    <row r="11" spans="1:28" s="1" customFormat="1" ht="29.1" customHeight="1" x14ac:dyDescent="0.2">
      <c r="A11" s="11"/>
      <c r="B11" s="11"/>
      <c r="C11" s="11"/>
      <c r="D11" s="11"/>
      <c r="E11" s="11"/>
      <c r="F11" s="18"/>
      <c r="G11" s="11"/>
      <c r="H11" s="11"/>
      <c r="I11" s="11"/>
      <c r="J11" s="11"/>
      <c r="K11" s="11"/>
      <c r="L11" s="8" t="s">
        <v>12</v>
      </c>
      <c r="M11" s="8" t="s">
        <v>13</v>
      </c>
    </row>
    <row r="12" spans="1:28" s="2" customFormat="1" ht="29.1" customHeight="1" x14ac:dyDescent="0.2">
      <c r="A12" s="9">
        <v>1</v>
      </c>
      <c r="B12" s="9">
        <v>1</v>
      </c>
      <c r="C12" s="9">
        <v>1</v>
      </c>
      <c r="D12" s="9">
        <v>1</v>
      </c>
      <c r="E12" s="9" t="s">
        <v>16</v>
      </c>
      <c r="F12" s="10">
        <f>S12/10.764</f>
        <v>68.46897064288369</v>
      </c>
      <c r="G12" s="10">
        <f>T12/10.764</f>
        <v>3.5767372723894466</v>
      </c>
      <c r="H12" s="10">
        <f>U12/10.764</f>
        <v>2.7303976217019699</v>
      </c>
      <c r="I12" s="10">
        <f>((AB19*V12)/100)/5</f>
        <v>16.7002782</v>
      </c>
      <c r="J12" s="10">
        <f>SUM(F12:I12)</f>
        <v>91.476383736975109</v>
      </c>
      <c r="K12" s="10">
        <f>((X12*V12)/100)/5</f>
        <v>34.431013800000002</v>
      </c>
      <c r="L12" s="9" t="s">
        <v>24</v>
      </c>
      <c r="M12" s="9">
        <v>1</v>
      </c>
      <c r="S12" s="2">
        <v>737</v>
      </c>
      <c r="T12" s="2">
        <v>38.5</v>
      </c>
      <c r="U12" s="2">
        <v>29.39</v>
      </c>
      <c r="V12" s="2">
        <v>10.47</v>
      </c>
      <c r="W12" s="3"/>
      <c r="X12" s="4">
        <v>1644.27</v>
      </c>
      <c r="AA12" s="2" t="s">
        <v>17</v>
      </c>
      <c r="AB12" s="2">
        <v>67.66</v>
      </c>
    </row>
    <row r="13" spans="1:28" s="2" customFormat="1" ht="29.1" customHeight="1" x14ac:dyDescent="0.2">
      <c r="A13" s="9">
        <v>2</v>
      </c>
      <c r="B13" s="9">
        <v>1</v>
      </c>
      <c r="C13" s="9">
        <v>1</v>
      </c>
      <c r="D13" s="9">
        <v>2</v>
      </c>
      <c r="E13" s="9" t="s">
        <v>16</v>
      </c>
      <c r="F13" s="10">
        <f t="shared" ref="F13:F20" si="0">S13/10.764</f>
        <v>67.911557041991827</v>
      </c>
      <c r="G13" s="10">
        <f t="shared" ref="G13:G20" si="1">T13/10.764</f>
        <v>3.5767372723894466</v>
      </c>
      <c r="H13" s="10">
        <f t="shared" ref="H13:H20" si="2">U13/10.764</f>
        <v>2.5641025641025643</v>
      </c>
      <c r="I13" s="10">
        <f>((AB19*V13)/100)/5</f>
        <v>16.540772199999999</v>
      </c>
      <c r="J13" s="10">
        <f t="shared" ref="J13:J19" si="3">SUM(F13:I13)</f>
        <v>90.593169078483839</v>
      </c>
      <c r="K13" s="10">
        <f>((X12*V13)/100)/5</f>
        <v>34.102159799999995</v>
      </c>
      <c r="L13" s="9" t="s">
        <v>14</v>
      </c>
      <c r="M13" s="9" t="s">
        <v>24</v>
      </c>
      <c r="S13" s="2">
        <v>731</v>
      </c>
      <c r="T13" s="2">
        <v>38.5</v>
      </c>
      <c r="U13" s="2">
        <v>27.6</v>
      </c>
      <c r="V13" s="2">
        <v>10.37</v>
      </c>
      <c r="W13" s="3"/>
      <c r="AA13" s="2" t="s">
        <v>18</v>
      </c>
      <c r="AB13" s="2">
        <v>138.5</v>
      </c>
    </row>
    <row r="14" spans="1:28" s="2" customFormat="1" ht="29.1" customHeight="1" x14ac:dyDescent="0.2">
      <c r="A14" s="9">
        <v>3</v>
      </c>
      <c r="B14" s="9">
        <v>1</v>
      </c>
      <c r="C14" s="9">
        <v>1</v>
      </c>
      <c r="D14" s="9">
        <v>3</v>
      </c>
      <c r="E14" s="9" t="s">
        <v>16</v>
      </c>
      <c r="F14" s="10">
        <f t="shared" si="0"/>
        <v>68.190263842437759</v>
      </c>
      <c r="G14" s="10">
        <f t="shared" si="1"/>
        <v>3.5767372723894466</v>
      </c>
      <c r="H14" s="10">
        <f t="shared" si="2"/>
        <v>2.5641025641025643</v>
      </c>
      <c r="I14" s="10">
        <f>((AB19*V14)/100)/5</f>
        <v>16.604574599999999</v>
      </c>
      <c r="J14" s="10">
        <f t="shared" si="3"/>
        <v>90.935678278929771</v>
      </c>
      <c r="K14" s="10">
        <f>((X12*V14)/100)/5</f>
        <v>34.233701399999994</v>
      </c>
      <c r="L14" s="9" t="s">
        <v>24</v>
      </c>
      <c r="M14" s="9" t="s">
        <v>14</v>
      </c>
      <c r="S14" s="2">
        <v>734</v>
      </c>
      <c r="T14" s="2">
        <v>38.5</v>
      </c>
      <c r="U14" s="2">
        <v>27.6</v>
      </c>
      <c r="V14" s="2">
        <v>10.41</v>
      </c>
      <c r="W14" s="3"/>
      <c r="AA14" s="2" t="s">
        <v>19</v>
      </c>
      <c r="AB14" s="2">
        <v>138.5</v>
      </c>
    </row>
    <row r="15" spans="1:28" s="2" customFormat="1" ht="29.1" customHeight="1" x14ac:dyDescent="0.2">
      <c r="A15" s="9">
        <v>4</v>
      </c>
      <c r="B15" s="9">
        <v>1</v>
      </c>
      <c r="C15" s="9">
        <v>1</v>
      </c>
      <c r="D15" s="9">
        <v>4</v>
      </c>
      <c r="E15" s="9" t="s">
        <v>16</v>
      </c>
      <c r="F15" s="10">
        <f t="shared" si="0"/>
        <v>72.593831289483461</v>
      </c>
      <c r="G15" s="10">
        <f t="shared" si="1"/>
        <v>7.4879227053140092</v>
      </c>
      <c r="H15" s="10">
        <f t="shared" si="2"/>
        <v>2.6477146042363437</v>
      </c>
      <c r="I15" s="10">
        <f>((AB19*V15)/100)/5</f>
        <v>18.502696</v>
      </c>
      <c r="J15" s="10">
        <f t="shared" si="3"/>
        <v>101.23216459903381</v>
      </c>
      <c r="K15" s="10">
        <f>((X12*V15)/100)/5</f>
        <v>38.147064</v>
      </c>
      <c r="L15" s="9" t="s">
        <v>24</v>
      </c>
      <c r="M15" s="9">
        <v>1</v>
      </c>
      <c r="S15" s="2">
        <v>781.4</v>
      </c>
      <c r="T15" s="2">
        <v>80.599999999999994</v>
      </c>
      <c r="U15" s="2">
        <v>28.5</v>
      </c>
      <c r="V15" s="2">
        <v>11.6</v>
      </c>
      <c r="W15" s="3"/>
      <c r="AA15" s="2" t="s">
        <v>20</v>
      </c>
      <c r="AB15" s="2">
        <v>138.5</v>
      </c>
    </row>
    <row r="16" spans="1:28" s="2" customFormat="1" ht="29.1" customHeight="1" x14ac:dyDescent="0.2">
      <c r="A16" s="9">
        <v>5</v>
      </c>
      <c r="B16" s="9">
        <v>1</v>
      </c>
      <c r="C16" s="9">
        <v>1</v>
      </c>
      <c r="D16" s="9">
        <v>5</v>
      </c>
      <c r="E16" s="9" t="s">
        <v>16</v>
      </c>
      <c r="F16" s="10">
        <f t="shared" si="0"/>
        <v>75.034373838721663</v>
      </c>
      <c r="G16" s="10">
        <f t="shared" si="1"/>
        <v>2.4897807506503162</v>
      </c>
      <c r="H16" s="10">
        <f t="shared" si="2"/>
        <v>3.706800445930881</v>
      </c>
      <c r="I16" s="10">
        <f>((AB19*V16)/100)/5</f>
        <v>18.151782799999999</v>
      </c>
      <c r="J16" s="10">
        <f t="shared" si="3"/>
        <v>99.382737835302862</v>
      </c>
      <c r="K16" s="10">
        <f>((X12*V16)/100)/5</f>
        <v>37.423585200000005</v>
      </c>
      <c r="L16" s="9">
        <v>1</v>
      </c>
      <c r="M16" s="9" t="s">
        <v>24</v>
      </c>
      <c r="S16" s="2">
        <v>807.67</v>
      </c>
      <c r="T16" s="2">
        <v>26.8</v>
      </c>
      <c r="U16" s="2">
        <v>39.9</v>
      </c>
      <c r="V16" s="2">
        <v>11.38</v>
      </c>
      <c r="W16" s="3"/>
      <c r="AA16" s="2" t="s">
        <v>21</v>
      </c>
      <c r="AB16" s="2">
        <v>138.5</v>
      </c>
    </row>
    <row r="17" spans="1:28" s="2" customFormat="1" ht="29.1" customHeight="1" x14ac:dyDescent="0.2">
      <c r="A17" s="9">
        <v>6</v>
      </c>
      <c r="B17" s="9">
        <v>1</v>
      </c>
      <c r="C17" s="9">
        <v>1</v>
      </c>
      <c r="D17" s="9">
        <v>6</v>
      </c>
      <c r="E17" s="9" t="s">
        <v>16</v>
      </c>
      <c r="F17" s="10">
        <f t="shared" si="0"/>
        <v>79.803047194351549</v>
      </c>
      <c r="G17" s="10">
        <f t="shared" si="1"/>
        <v>3.9947974730583429</v>
      </c>
      <c r="H17" s="10">
        <f t="shared" si="2"/>
        <v>3.7625418060200673</v>
      </c>
      <c r="I17" s="10">
        <f>((AB19*V17)/100)/5</f>
        <v>19.587336799999996</v>
      </c>
      <c r="J17" s="10">
        <f t="shared" si="3"/>
        <v>107.14772327342996</v>
      </c>
      <c r="K17" s="10">
        <f>((X12*V17)/100)/5</f>
        <v>40.383271199999996</v>
      </c>
      <c r="L17" s="9">
        <v>1</v>
      </c>
      <c r="M17" s="9" t="s">
        <v>14</v>
      </c>
      <c r="S17" s="2">
        <v>859</v>
      </c>
      <c r="T17" s="2">
        <v>43</v>
      </c>
      <c r="U17" s="2">
        <v>40.5</v>
      </c>
      <c r="V17" s="2">
        <v>12.28</v>
      </c>
      <c r="W17" s="3"/>
      <c r="AA17" s="2" t="s">
        <v>22</v>
      </c>
      <c r="AB17" s="2">
        <v>138.5</v>
      </c>
    </row>
    <row r="18" spans="1:28" s="2" customFormat="1" ht="29.1" customHeight="1" x14ac:dyDescent="0.2">
      <c r="A18" s="9">
        <v>7</v>
      </c>
      <c r="B18" s="9">
        <v>1</v>
      </c>
      <c r="C18" s="9">
        <v>1</v>
      </c>
      <c r="D18" s="9">
        <v>7</v>
      </c>
      <c r="E18" s="9" t="s">
        <v>16</v>
      </c>
      <c r="F18" s="10">
        <f t="shared" si="0"/>
        <v>73.485693050910442</v>
      </c>
      <c r="G18" s="10">
        <f t="shared" si="1"/>
        <v>4.6915644741731697</v>
      </c>
      <c r="H18" s="10">
        <f t="shared" si="2"/>
        <v>4.1991824600520262</v>
      </c>
      <c r="I18" s="10">
        <f>((AB19*V18)/100)/5</f>
        <v>18.3910418</v>
      </c>
      <c r="J18" s="10">
        <f t="shared" si="3"/>
        <v>100.76748178513563</v>
      </c>
      <c r="K18" s="10">
        <f>((X12*V18)/100)/5</f>
        <v>37.916866200000001</v>
      </c>
      <c r="L18" s="9">
        <v>1</v>
      </c>
      <c r="M18" s="9" t="s">
        <v>24</v>
      </c>
      <c r="S18" s="2">
        <v>791</v>
      </c>
      <c r="T18" s="2">
        <v>50.5</v>
      </c>
      <c r="U18" s="2">
        <v>45.2</v>
      </c>
      <c r="V18" s="2">
        <v>11.53</v>
      </c>
      <c r="W18" s="3"/>
      <c r="AA18" s="2" t="s">
        <v>23</v>
      </c>
      <c r="AB18" s="2">
        <v>37.369999999999997</v>
      </c>
    </row>
    <row r="19" spans="1:28" s="2" customFormat="1" ht="29.1" customHeight="1" x14ac:dyDescent="0.2">
      <c r="A19" s="9">
        <v>8</v>
      </c>
      <c r="B19" s="9">
        <v>1</v>
      </c>
      <c r="C19" s="9">
        <v>1</v>
      </c>
      <c r="D19" s="9">
        <v>8</v>
      </c>
      <c r="E19" s="9" t="s">
        <v>16</v>
      </c>
      <c r="F19" s="10">
        <f t="shared" si="0"/>
        <v>71.098104793756974</v>
      </c>
      <c r="G19" s="10">
        <f t="shared" si="1"/>
        <v>4.0133779264214056</v>
      </c>
      <c r="H19" s="10">
        <f t="shared" si="2"/>
        <v>3.6231884057971016</v>
      </c>
      <c r="I19" s="10">
        <f>((AB19*V19)/100)/5</f>
        <v>17.609462399999995</v>
      </c>
      <c r="J19" s="10">
        <f t="shared" si="3"/>
        <v>96.344133525975465</v>
      </c>
      <c r="K19" s="10">
        <f>((X12*V19)/100)/5</f>
        <v>36.3054816</v>
      </c>
      <c r="L19" s="9" t="s">
        <v>14</v>
      </c>
      <c r="M19" s="9">
        <v>1</v>
      </c>
      <c r="S19" s="2">
        <v>765.3</v>
      </c>
      <c r="T19" s="2">
        <v>43.2</v>
      </c>
      <c r="U19" s="2">
        <v>39</v>
      </c>
      <c r="V19" s="2">
        <v>11.04</v>
      </c>
      <c r="W19" s="3"/>
      <c r="AB19" s="2">
        <f>SUM(AB12:AB18)</f>
        <v>797.53</v>
      </c>
    </row>
    <row r="20" spans="1:28" s="2" customFormat="1" ht="29.1" customHeight="1" x14ac:dyDescent="0.2">
      <c r="A20" s="9">
        <v>9</v>
      </c>
      <c r="B20" s="9">
        <v>1</v>
      </c>
      <c r="C20" s="9">
        <v>1</v>
      </c>
      <c r="D20" s="9">
        <v>9</v>
      </c>
      <c r="E20" s="9" t="s">
        <v>16</v>
      </c>
      <c r="F20" s="10">
        <f t="shared" si="0"/>
        <v>70.930880713489415</v>
      </c>
      <c r="G20" s="10">
        <f t="shared" si="1"/>
        <v>3.5767372723894466</v>
      </c>
      <c r="H20" s="10">
        <f t="shared" si="2"/>
        <v>3.3909327387588259</v>
      </c>
      <c r="I20" s="10">
        <f>((AB19*V20)/100)/5</f>
        <v>17.418055199999998</v>
      </c>
      <c r="J20" s="10">
        <f>SUM(F20:I20)</f>
        <v>95.316605924637685</v>
      </c>
      <c r="K20" s="10">
        <f>((X12*V20)/100)/5</f>
        <v>35.910856799999998</v>
      </c>
      <c r="L20" s="9" t="s">
        <v>24</v>
      </c>
      <c r="M20" s="9">
        <v>1</v>
      </c>
      <c r="S20" s="2">
        <v>763.5</v>
      </c>
      <c r="T20" s="2">
        <v>38.5</v>
      </c>
      <c r="U20" s="2">
        <v>36.5</v>
      </c>
      <c r="V20" s="2">
        <v>10.92</v>
      </c>
      <c r="W20" s="3"/>
    </row>
    <row r="21" spans="1:28" s="2" customFormat="1" ht="29.1" customHeight="1" x14ac:dyDescent="0.2">
      <c r="A21" s="9">
        <v>10</v>
      </c>
      <c r="B21" s="9">
        <v>1</v>
      </c>
      <c r="C21" s="9">
        <v>2</v>
      </c>
      <c r="D21" s="9">
        <v>1</v>
      </c>
      <c r="E21" s="9" t="s">
        <v>16</v>
      </c>
      <c r="F21" s="10">
        <f t="shared" ref="F21:F29" si="4">S12/10.764</f>
        <v>68.46897064288369</v>
      </c>
      <c r="G21" s="10">
        <f t="shared" ref="G21:G29" si="5">T12/10.764</f>
        <v>3.5767372723894466</v>
      </c>
      <c r="H21" s="10">
        <f t="shared" ref="H21:H29" si="6">U12/10.764</f>
        <v>2.7303976217019699</v>
      </c>
      <c r="I21" s="10">
        <f>((AB19*V12)/100)/5</f>
        <v>16.7002782</v>
      </c>
      <c r="J21" s="10">
        <f>SUM(F21:I21)</f>
        <v>91.476383736975109</v>
      </c>
      <c r="K21" s="10">
        <f>((X12*V12)/100)/5</f>
        <v>34.431013800000002</v>
      </c>
      <c r="L21" s="9" t="s">
        <v>24</v>
      </c>
      <c r="M21" s="9">
        <v>1</v>
      </c>
    </row>
    <row r="22" spans="1:28" s="2" customFormat="1" ht="29.1" customHeight="1" x14ac:dyDescent="0.2">
      <c r="A22" s="9">
        <v>11</v>
      </c>
      <c r="B22" s="9">
        <v>1</v>
      </c>
      <c r="C22" s="9">
        <v>2</v>
      </c>
      <c r="D22" s="9">
        <v>2</v>
      </c>
      <c r="E22" s="9" t="s">
        <v>16</v>
      </c>
      <c r="F22" s="10">
        <f t="shared" si="4"/>
        <v>67.911557041991827</v>
      </c>
      <c r="G22" s="10">
        <f t="shared" si="5"/>
        <v>3.5767372723894466</v>
      </c>
      <c r="H22" s="10">
        <f t="shared" si="6"/>
        <v>2.5641025641025643</v>
      </c>
      <c r="I22" s="10">
        <f>((AB19*V13)/100)/5</f>
        <v>16.540772199999999</v>
      </c>
      <c r="J22" s="10">
        <f t="shared" ref="J22:J28" si="7">SUM(F22:I22)</f>
        <v>90.593169078483839</v>
      </c>
      <c r="K22" s="10">
        <f>((X12*V13)/100)/5</f>
        <v>34.102159799999995</v>
      </c>
      <c r="L22" s="9" t="s">
        <v>14</v>
      </c>
      <c r="M22" s="9" t="s">
        <v>24</v>
      </c>
    </row>
    <row r="23" spans="1:28" s="2" customFormat="1" ht="29.1" customHeight="1" x14ac:dyDescent="0.2">
      <c r="A23" s="9">
        <v>12</v>
      </c>
      <c r="B23" s="9">
        <v>1</v>
      </c>
      <c r="C23" s="9">
        <v>2</v>
      </c>
      <c r="D23" s="9">
        <v>3</v>
      </c>
      <c r="E23" s="9" t="s">
        <v>16</v>
      </c>
      <c r="F23" s="10">
        <f t="shared" si="4"/>
        <v>68.190263842437759</v>
      </c>
      <c r="G23" s="10">
        <f t="shared" si="5"/>
        <v>3.5767372723894466</v>
      </c>
      <c r="H23" s="10">
        <f t="shared" si="6"/>
        <v>2.5641025641025643</v>
      </c>
      <c r="I23" s="10">
        <f>((AB19*V14)/100)/5</f>
        <v>16.604574599999999</v>
      </c>
      <c r="J23" s="10">
        <f t="shared" si="7"/>
        <v>90.935678278929771</v>
      </c>
      <c r="K23" s="10">
        <f>((X12*V14)/100)/5</f>
        <v>34.233701399999994</v>
      </c>
      <c r="L23" s="9" t="s">
        <v>24</v>
      </c>
      <c r="M23" s="9" t="s">
        <v>14</v>
      </c>
    </row>
    <row r="24" spans="1:28" s="2" customFormat="1" ht="29.1" customHeight="1" x14ac:dyDescent="0.2">
      <c r="A24" s="9">
        <v>13</v>
      </c>
      <c r="B24" s="9">
        <v>1</v>
      </c>
      <c r="C24" s="9">
        <v>2</v>
      </c>
      <c r="D24" s="9">
        <v>4</v>
      </c>
      <c r="E24" s="9" t="s">
        <v>16</v>
      </c>
      <c r="F24" s="10">
        <f t="shared" si="4"/>
        <v>72.593831289483461</v>
      </c>
      <c r="G24" s="10">
        <f t="shared" si="5"/>
        <v>7.4879227053140092</v>
      </c>
      <c r="H24" s="10">
        <f t="shared" si="6"/>
        <v>2.6477146042363437</v>
      </c>
      <c r="I24" s="10">
        <f>((AB19*V15)/100)/5</f>
        <v>18.502696</v>
      </c>
      <c r="J24" s="10">
        <f t="shared" si="7"/>
        <v>101.23216459903381</v>
      </c>
      <c r="K24" s="10">
        <f>((X12*V15)/100)/5</f>
        <v>38.147064</v>
      </c>
      <c r="L24" s="9" t="s">
        <v>24</v>
      </c>
      <c r="M24" s="9">
        <v>1</v>
      </c>
    </row>
    <row r="25" spans="1:28" s="2" customFormat="1" ht="29.1" customHeight="1" x14ac:dyDescent="0.2">
      <c r="A25" s="9">
        <v>14</v>
      </c>
      <c r="B25" s="9">
        <v>1</v>
      </c>
      <c r="C25" s="9">
        <v>2</v>
      </c>
      <c r="D25" s="9">
        <v>5</v>
      </c>
      <c r="E25" s="9" t="s">
        <v>16</v>
      </c>
      <c r="F25" s="10">
        <f t="shared" si="4"/>
        <v>75.034373838721663</v>
      </c>
      <c r="G25" s="10">
        <f t="shared" si="5"/>
        <v>2.4897807506503162</v>
      </c>
      <c r="H25" s="10">
        <f t="shared" si="6"/>
        <v>3.706800445930881</v>
      </c>
      <c r="I25" s="10">
        <f>((AB19*V16)/100)/5</f>
        <v>18.151782799999999</v>
      </c>
      <c r="J25" s="10">
        <f t="shared" si="7"/>
        <v>99.382737835302862</v>
      </c>
      <c r="K25" s="10">
        <f>((X12*V16)/100)/5</f>
        <v>37.423585200000005</v>
      </c>
      <c r="L25" s="9">
        <v>1</v>
      </c>
      <c r="M25" s="9" t="s">
        <v>24</v>
      </c>
    </row>
    <row r="26" spans="1:28" s="2" customFormat="1" ht="29.1" customHeight="1" x14ac:dyDescent="0.2">
      <c r="A26" s="9">
        <v>15</v>
      </c>
      <c r="B26" s="9">
        <v>1</v>
      </c>
      <c r="C26" s="9">
        <v>2</v>
      </c>
      <c r="D26" s="9">
        <v>6</v>
      </c>
      <c r="E26" s="9" t="s">
        <v>16</v>
      </c>
      <c r="F26" s="10">
        <f t="shared" si="4"/>
        <v>79.803047194351549</v>
      </c>
      <c r="G26" s="10">
        <f t="shared" si="5"/>
        <v>3.9947974730583429</v>
      </c>
      <c r="H26" s="10">
        <f t="shared" si="6"/>
        <v>3.7625418060200673</v>
      </c>
      <c r="I26" s="10">
        <f>((AB19*V17)/100)/5</f>
        <v>19.587336799999996</v>
      </c>
      <c r="J26" s="10">
        <f t="shared" si="7"/>
        <v>107.14772327342996</v>
      </c>
      <c r="K26" s="10">
        <f>((X12*V17)/100)/5</f>
        <v>40.383271199999996</v>
      </c>
      <c r="L26" s="9">
        <v>1</v>
      </c>
      <c r="M26" s="9" t="s">
        <v>14</v>
      </c>
    </row>
    <row r="27" spans="1:28" s="2" customFormat="1" ht="29.1" customHeight="1" x14ac:dyDescent="0.2">
      <c r="A27" s="9">
        <v>16</v>
      </c>
      <c r="B27" s="9">
        <v>1</v>
      </c>
      <c r="C27" s="9">
        <v>2</v>
      </c>
      <c r="D27" s="9">
        <v>7</v>
      </c>
      <c r="E27" s="9" t="s">
        <v>16</v>
      </c>
      <c r="F27" s="10">
        <f t="shared" si="4"/>
        <v>73.485693050910442</v>
      </c>
      <c r="G27" s="10">
        <f t="shared" si="5"/>
        <v>4.6915644741731697</v>
      </c>
      <c r="H27" s="10">
        <f t="shared" si="6"/>
        <v>4.1991824600520262</v>
      </c>
      <c r="I27" s="10">
        <f>((AB19*V18)/100)/5</f>
        <v>18.3910418</v>
      </c>
      <c r="J27" s="10">
        <f t="shared" si="7"/>
        <v>100.76748178513563</v>
      </c>
      <c r="K27" s="10">
        <f>((X12*V18)/100)/5</f>
        <v>37.916866200000001</v>
      </c>
      <c r="L27" s="9">
        <v>1</v>
      </c>
      <c r="M27" s="9" t="s">
        <v>24</v>
      </c>
    </row>
    <row r="28" spans="1:28" s="2" customFormat="1" ht="29.1" customHeight="1" x14ac:dyDescent="0.2">
      <c r="A28" s="9">
        <v>17</v>
      </c>
      <c r="B28" s="9">
        <v>1</v>
      </c>
      <c r="C28" s="9">
        <v>2</v>
      </c>
      <c r="D28" s="9">
        <v>8</v>
      </c>
      <c r="E28" s="9" t="s">
        <v>16</v>
      </c>
      <c r="F28" s="10">
        <f t="shared" si="4"/>
        <v>71.098104793756974</v>
      </c>
      <c r="G28" s="10">
        <f t="shared" si="5"/>
        <v>4.0133779264214056</v>
      </c>
      <c r="H28" s="10">
        <f t="shared" si="6"/>
        <v>3.6231884057971016</v>
      </c>
      <c r="I28" s="10">
        <f>((AB19*V19)/100)/5</f>
        <v>17.609462399999995</v>
      </c>
      <c r="J28" s="10">
        <f t="shared" si="7"/>
        <v>96.344133525975465</v>
      </c>
      <c r="K28" s="10">
        <f>((X12*V19)/100)/5</f>
        <v>36.3054816</v>
      </c>
      <c r="L28" s="9" t="s">
        <v>14</v>
      </c>
      <c r="M28" s="9">
        <v>1</v>
      </c>
    </row>
    <row r="29" spans="1:28" s="1" customFormat="1" ht="24" customHeight="1" x14ac:dyDescent="0.2">
      <c r="A29" s="9">
        <v>18</v>
      </c>
      <c r="B29" s="9">
        <v>1</v>
      </c>
      <c r="C29" s="9">
        <v>2</v>
      </c>
      <c r="D29" s="9">
        <v>9</v>
      </c>
      <c r="E29" s="9" t="s">
        <v>16</v>
      </c>
      <c r="F29" s="10">
        <f t="shared" si="4"/>
        <v>70.930880713489415</v>
      </c>
      <c r="G29" s="10">
        <f t="shared" si="5"/>
        <v>3.5767372723894466</v>
      </c>
      <c r="H29" s="10">
        <f t="shared" si="6"/>
        <v>3.3909327387588259</v>
      </c>
      <c r="I29" s="10">
        <f>((AB19*V20)/100)/5</f>
        <v>17.418055199999998</v>
      </c>
      <c r="J29" s="10">
        <f>SUM(F29:I29)</f>
        <v>95.316605924637685</v>
      </c>
      <c r="K29" s="10">
        <f>((X12*V20)/100)/5</f>
        <v>35.910856799999998</v>
      </c>
      <c r="L29" s="9" t="s">
        <v>24</v>
      </c>
      <c r="M29" s="9">
        <v>1</v>
      </c>
    </row>
    <row r="30" spans="1:28" s="1" customFormat="1" ht="36.75" customHeight="1" x14ac:dyDescent="0.2">
      <c r="A30" s="9">
        <v>19</v>
      </c>
      <c r="B30" s="9">
        <v>1</v>
      </c>
      <c r="C30" s="9">
        <v>3</v>
      </c>
      <c r="D30" s="9">
        <v>1</v>
      </c>
      <c r="E30" s="9" t="s">
        <v>16</v>
      </c>
      <c r="F30" s="10">
        <f t="shared" ref="F30:F38" si="8">S12/10.764</f>
        <v>68.46897064288369</v>
      </c>
      <c r="G30" s="10">
        <f t="shared" ref="G30:G38" si="9">T12/10.764</f>
        <v>3.5767372723894466</v>
      </c>
      <c r="H30" s="10">
        <f t="shared" ref="H30:H38" si="10">U12/10.764</f>
        <v>2.7303976217019699</v>
      </c>
      <c r="I30" s="10">
        <f>((AB19*V12)/100)/5</f>
        <v>16.7002782</v>
      </c>
      <c r="J30" s="10">
        <f>SUM(F30:I30)</f>
        <v>91.476383736975109</v>
      </c>
      <c r="K30" s="10">
        <f>((X12*V12)/100)/5</f>
        <v>34.431013800000002</v>
      </c>
      <c r="L30" s="9" t="s">
        <v>24</v>
      </c>
      <c r="M30" s="9">
        <v>1</v>
      </c>
    </row>
    <row r="31" spans="1:28" s="1" customFormat="1" ht="32.25" customHeight="1" x14ac:dyDescent="0.2">
      <c r="A31" s="9">
        <v>20</v>
      </c>
      <c r="B31" s="9">
        <v>1</v>
      </c>
      <c r="C31" s="9">
        <v>3</v>
      </c>
      <c r="D31" s="9">
        <v>2</v>
      </c>
      <c r="E31" s="9" t="s">
        <v>16</v>
      </c>
      <c r="F31" s="10">
        <f t="shared" si="8"/>
        <v>67.911557041991827</v>
      </c>
      <c r="G31" s="10">
        <f t="shared" si="9"/>
        <v>3.5767372723894466</v>
      </c>
      <c r="H31" s="10">
        <f t="shared" si="10"/>
        <v>2.5641025641025643</v>
      </c>
      <c r="I31" s="10">
        <f>((AB19*V13)/100)/5</f>
        <v>16.540772199999999</v>
      </c>
      <c r="J31" s="10">
        <f t="shared" ref="J31:J37" si="11">SUM(F31:I31)</f>
        <v>90.593169078483839</v>
      </c>
      <c r="K31" s="10">
        <f>((X12*V13)/100)/5</f>
        <v>34.102159799999995</v>
      </c>
      <c r="L31" s="9" t="s">
        <v>14</v>
      </c>
      <c r="M31" s="9">
        <v>1</v>
      </c>
    </row>
    <row r="32" spans="1:28" s="1" customFormat="1" ht="25.5" customHeight="1" x14ac:dyDescent="0.2">
      <c r="A32" s="9">
        <v>21</v>
      </c>
      <c r="B32" s="9">
        <v>1</v>
      </c>
      <c r="C32" s="9">
        <v>3</v>
      </c>
      <c r="D32" s="9">
        <v>3</v>
      </c>
      <c r="E32" s="9" t="s">
        <v>16</v>
      </c>
      <c r="F32" s="10">
        <f t="shared" si="8"/>
        <v>68.190263842437759</v>
      </c>
      <c r="G32" s="10">
        <f t="shared" si="9"/>
        <v>3.5767372723894466</v>
      </c>
      <c r="H32" s="10">
        <f t="shared" si="10"/>
        <v>2.5641025641025643</v>
      </c>
      <c r="I32" s="10">
        <f>((AB19*V14)/100)/5</f>
        <v>16.604574599999999</v>
      </c>
      <c r="J32" s="10">
        <f t="shared" si="11"/>
        <v>90.935678278929771</v>
      </c>
      <c r="K32" s="10">
        <f>((X12*V14)/100)/5</f>
        <v>34.233701399999994</v>
      </c>
      <c r="L32" s="9" t="s">
        <v>24</v>
      </c>
      <c r="M32" s="9" t="s">
        <v>14</v>
      </c>
    </row>
    <row r="33" spans="1:13" s="1" customFormat="1" ht="31.5" customHeight="1" x14ac:dyDescent="0.2">
      <c r="A33" s="9">
        <v>22</v>
      </c>
      <c r="B33" s="9">
        <v>1</v>
      </c>
      <c r="C33" s="9">
        <v>3</v>
      </c>
      <c r="D33" s="9">
        <v>4</v>
      </c>
      <c r="E33" s="9" t="s">
        <v>16</v>
      </c>
      <c r="F33" s="10">
        <f t="shared" si="8"/>
        <v>72.593831289483461</v>
      </c>
      <c r="G33" s="10">
        <f t="shared" si="9"/>
        <v>7.4879227053140092</v>
      </c>
      <c r="H33" s="10">
        <f t="shared" si="10"/>
        <v>2.6477146042363437</v>
      </c>
      <c r="I33" s="10">
        <f>((AB19*V15)/100)/5</f>
        <v>18.502696</v>
      </c>
      <c r="J33" s="10">
        <f t="shared" si="11"/>
        <v>101.23216459903381</v>
      </c>
      <c r="K33" s="10">
        <f>((X12*V15)/100)/5</f>
        <v>38.147064</v>
      </c>
      <c r="L33" s="9" t="s">
        <v>24</v>
      </c>
      <c r="M33" s="9">
        <v>1</v>
      </c>
    </row>
    <row r="34" spans="1:13" s="1" customFormat="1" ht="24.75" customHeight="1" x14ac:dyDescent="0.2">
      <c r="A34" s="9">
        <v>23</v>
      </c>
      <c r="B34" s="9">
        <v>1</v>
      </c>
      <c r="C34" s="9">
        <v>3</v>
      </c>
      <c r="D34" s="9">
        <v>5</v>
      </c>
      <c r="E34" s="9" t="s">
        <v>16</v>
      </c>
      <c r="F34" s="10">
        <f t="shared" si="8"/>
        <v>75.034373838721663</v>
      </c>
      <c r="G34" s="10">
        <f t="shared" si="9"/>
        <v>2.4897807506503162</v>
      </c>
      <c r="H34" s="10">
        <f t="shared" si="10"/>
        <v>3.706800445930881</v>
      </c>
      <c r="I34" s="10">
        <f>((AB19*V16)/100)/5</f>
        <v>18.151782799999999</v>
      </c>
      <c r="J34" s="10">
        <f t="shared" si="11"/>
        <v>99.382737835302862</v>
      </c>
      <c r="K34" s="10">
        <f>((X12*V16)/100)/5</f>
        <v>37.423585200000005</v>
      </c>
      <c r="L34" s="9">
        <v>1</v>
      </c>
      <c r="M34" s="9" t="s">
        <v>24</v>
      </c>
    </row>
    <row r="35" spans="1:13" s="1" customFormat="1" ht="26.25" customHeight="1" x14ac:dyDescent="0.2">
      <c r="A35" s="9">
        <v>24</v>
      </c>
      <c r="B35" s="9">
        <v>1</v>
      </c>
      <c r="C35" s="9">
        <v>3</v>
      </c>
      <c r="D35" s="9">
        <v>6</v>
      </c>
      <c r="E35" s="9" t="s">
        <v>16</v>
      </c>
      <c r="F35" s="10">
        <f t="shared" si="8"/>
        <v>79.803047194351549</v>
      </c>
      <c r="G35" s="10">
        <f t="shared" si="9"/>
        <v>3.9947974730583429</v>
      </c>
      <c r="H35" s="10">
        <f t="shared" si="10"/>
        <v>3.7625418060200673</v>
      </c>
      <c r="I35" s="10">
        <f>((AB19*V17)/100)/5</f>
        <v>19.587336799999996</v>
      </c>
      <c r="J35" s="10">
        <f t="shared" si="11"/>
        <v>107.14772327342996</v>
      </c>
      <c r="K35" s="10">
        <f>((X12*V17)/100)/5</f>
        <v>40.383271199999996</v>
      </c>
      <c r="L35" s="9">
        <v>1</v>
      </c>
      <c r="M35" s="9" t="s">
        <v>14</v>
      </c>
    </row>
    <row r="36" spans="1:13" s="1" customFormat="1" ht="30.75" customHeight="1" x14ac:dyDescent="0.2">
      <c r="A36" s="9">
        <v>25</v>
      </c>
      <c r="B36" s="9">
        <v>1</v>
      </c>
      <c r="C36" s="9">
        <v>3</v>
      </c>
      <c r="D36" s="9">
        <v>7</v>
      </c>
      <c r="E36" s="9" t="s">
        <v>16</v>
      </c>
      <c r="F36" s="10">
        <f t="shared" si="8"/>
        <v>73.485693050910442</v>
      </c>
      <c r="G36" s="10">
        <f t="shared" si="9"/>
        <v>4.6915644741731697</v>
      </c>
      <c r="H36" s="10">
        <f t="shared" si="10"/>
        <v>4.1991824600520262</v>
      </c>
      <c r="I36" s="10">
        <f>((AB19*V18)/100)/5</f>
        <v>18.3910418</v>
      </c>
      <c r="J36" s="10">
        <f t="shared" si="11"/>
        <v>100.76748178513563</v>
      </c>
      <c r="K36" s="10">
        <f>((X12*V18)/100)/5</f>
        <v>37.916866200000001</v>
      </c>
      <c r="L36" s="9">
        <v>1</v>
      </c>
      <c r="M36" s="9" t="s">
        <v>24</v>
      </c>
    </row>
    <row r="37" spans="1:13" s="1" customFormat="1" ht="26.25" customHeight="1" x14ac:dyDescent="0.2">
      <c r="A37" s="9">
        <v>26</v>
      </c>
      <c r="B37" s="9">
        <v>1</v>
      </c>
      <c r="C37" s="9">
        <v>3</v>
      </c>
      <c r="D37" s="9">
        <v>8</v>
      </c>
      <c r="E37" s="9" t="s">
        <v>16</v>
      </c>
      <c r="F37" s="10">
        <f t="shared" si="8"/>
        <v>71.098104793756974</v>
      </c>
      <c r="G37" s="10">
        <f t="shared" si="9"/>
        <v>4.0133779264214056</v>
      </c>
      <c r="H37" s="10">
        <f t="shared" si="10"/>
        <v>3.6231884057971016</v>
      </c>
      <c r="I37" s="10">
        <f>((AB19*V19)/100)/5</f>
        <v>17.609462399999995</v>
      </c>
      <c r="J37" s="10">
        <f t="shared" si="11"/>
        <v>96.344133525975465</v>
      </c>
      <c r="K37" s="10">
        <f>((X12*V19)/100)/5</f>
        <v>36.3054816</v>
      </c>
      <c r="L37" s="9" t="s">
        <v>14</v>
      </c>
      <c r="M37" s="9">
        <v>1</v>
      </c>
    </row>
    <row r="38" spans="1:13" s="1" customFormat="1" ht="29.25" customHeight="1" x14ac:dyDescent="0.2">
      <c r="A38" s="9">
        <v>27</v>
      </c>
      <c r="B38" s="9">
        <v>1</v>
      </c>
      <c r="C38" s="9">
        <v>3</v>
      </c>
      <c r="D38" s="9">
        <v>9</v>
      </c>
      <c r="E38" s="9" t="s">
        <v>16</v>
      </c>
      <c r="F38" s="10">
        <f t="shared" si="8"/>
        <v>70.930880713489415</v>
      </c>
      <c r="G38" s="10">
        <f t="shared" si="9"/>
        <v>3.5767372723894466</v>
      </c>
      <c r="H38" s="10">
        <f t="shared" si="10"/>
        <v>3.3909327387588259</v>
      </c>
      <c r="I38" s="10">
        <f>((AB19*V20)/100)/5</f>
        <v>17.418055199999998</v>
      </c>
      <c r="J38" s="10">
        <f>SUM(F38:I38)</f>
        <v>95.316605924637685</v>
      </c>
      <c r="K38" s="10">
        <f>((X12*V20)/100)/5</f>
        <v>35.910856799999998</v>
      </c>
      <c r="L38" s="9" t="s">
        <v>24</v>
      </c>
      <c r="M38" s="9">
        <v>1</v>
      </c>
    </row>
    <row r="39" spans="1:13" s="1" customFormat="1" ht="27" customHeight="1" x14ac:dyDescent="0.2">
      <c r="A39" s="9">
        <v>28</v>
      </c>
      <c r="B39" s="9">
        <v>1</v>
      </c>
      <c r="C39" s="9">
        <v>4</v>
      </c>
      <c r="D39" s="9">
        <v>1</v>
      </c>
      <c r="E39" s="9" t="s">
        <v>16</v>
      </c>
      <c r="F39" s="10">
        <f t="shared" ref="F39:F47" si="12">S12/10.764</f>
        <v>68.46897064288369</v>
      </c>
      <c r="G39" s="10">
        <f t="shared" ref="G39:G47" si="13">T12/10.764</f>
        <v>3.5767372723894466</v>
      </c>
      <c r="H39" s="10">
        <f t="shared" ref="H39:H47" si="14">U12/10.764</f>
        <v>2.7303976217019699</v>
      </c>
      <c r="I39" s="10">
        <f>((AB19*V12)/100)/5</f>
        <v>16.7002782</v>
      </c>
      <c r="J39" s="10">
        <f>SUM(F39:I39)</f>
        <v>91.476383736975109</v>
      </c>
      <c r="K39" s="10">
        <f>((X12*V12)/100)/5</f>
        <v>34.431013800000002</v>
      </c>
      <c r="L39" s="9" t="s">
        <v>24</v>
      </c>
      <c r="M39" s="9">
        <v>1</v>
      </c>
    </row>
    <row r="40" spans="1:13" s="1" customFormat="1" ht="27.75" customHeight="1" x14ac:dyDescent="0.2">
      <c r="A40" s="9">
        <v>29</v>
      </c>
      <c r="B40" s="9">
        <v>1</v>
      </c>
      <c r="C40" s="9">
        <v>4</v>
      </c>
      <c r="D40" s="9">
        <v>2</v>
      </c>
      <c r="E40" s="9" t="s">
        <v>16</v>
      </c>
      <c r="F40" s="10">
        <f t="shared" si="12"/>
        <v>67.911557041991827</v>
      </c>
      <c r="G40" s="10">
        <f t="shared" si="13"/>
        <v>3.5767372723894466</v>
      </c>
      <c r="H40" s="10">
        <f t="shared" si="14"/>
        <v>2.5641025641025643</v>
      </c>
      <c r="I40" s="10">
        <f>((AB19*V13)/100)/5</f>
        <v>16.540772199999999</v>
      </c>
      <c r="J40" s="10">
        <f t="shared" ref="J40:J46" si="15">SUM(F40:I40)</f>
        <v>90.593169078483839</v>
      </c>
      <c r="K40" s="10">
        <f>((X12*V13)/100)/5</f>
        <v>34.102159799999995</v>
      </c>
      <c r="L40" s="9" t="s">
        <v>14</v>
      </c>
      <c r="M40" s="9">
        <v>1</v>
      </c>
    </row>
    <row r="41" spans="1:13" s="1" customFormat="1" ht="26.25" customHeight="1" x14ac:dyDescent="0.2">
      <c r="A41" s="9">
        <v>30</v>
      </c>
      <c r="B41" s="9">
        <v>1</v>
      </c>
      <c r="C41" s="9">
        <v>4</v>
      </c>
      <c r="D41" s="9">
        <v>3</v>
      </c>
      <c r="E41" s="9" t="s">
        <v>16</v>
      </c>
      <c r="F41" s="10">
        <f t="shared" si="12"/>
        <v>68.190263842437759</v>
      </c>
      <c r="G41" s="10">
        <f t="shared" si="13"/>
        <v>3.5767372723894466</v>
      </c>
      <c r="H41" s="10">
        <f t="shared" si="14"/>
        <v>2.5641025641025643</v>
      </c>
      <c r="I41" s="10">
        <f>((AB19*V14)/100)/5</f>
        <v>16.604574599999999</v>
      </c>
      <c r="J41" s="10">
        <f t="shared" si="15"/>
        <v>90.935678278929771</v>
      </c>
      <c r="K41" s="10">
        <f>((X12*V14)/100)/5</f>
        <v>34.233701399999994</v>
      </c>
      <c r="L41" s="9" t="s">
        <v>24</v>
      </c>
      <c r="M41" s="9" t="s">
        <v>14</v>
      </c>
    </row>
    <row r="42" spans="1:13" s="1" customFormat="1" ht="25.5" customHeight="1" x14ac:dyDescent="0.2">
      <c r="A42" s="9">
        <v>31</v>
      </c>
      <c r="B42" s="9">
        <v>1</v>
      </c>
      <c r="C42" s="9">
        <v>4</v>
      </c>
      <c r="D42" s="9">
        <v>4</v>
      </c>
      <c r="E42" s="9" t="s">
        <v>16</v>
      </c>
      <c r="F42" s="10">
        <f t="shared" si="12"/>
        <v>72.593831289483461</v>
      </c>
      <c r="G42" s="10">
        <f t="shared" si="13"/>
        <v>7.4879227053140092</v>
      </c>
      <c r="H42" s="10">
        <f t="shared" si="14"/>
        <v>2.6477146042363437</v>
      </c>
      <c r="I42" s="10">
        <f>((AB19*V15)/100)/5</f>
        <v>18.502696</v>
      </c>
      <c r="J42" s="10">
        <f t="shared" si="15"/>
        <v>101.23216459903381</v>
      </c>
      <c r="K42" s="10">
        <f>((X12*V15)/100)/5</f>
        <v>38.147064</v>
      </c>
      <c r="L42" s="9" t="s">
        <v>24</v>
      </c>
      <c r="M42" s="9">
        <v>1</v>
      </c>
    </row>
    <row r="43" spans="1:13" s="1" customFormat="1" ht="28.5" customHeight="1" x14ac:dyDescent="0.2">
      <c r="A43" s="9">
        <v>32</v>
      </c>
      <c r="B43" s="9">
        <v>1</v>
      </c>
      <c r="C43" s="9">
        <v>4</v>
      </c>
      <c r="D43" s="9">
        <v>5</v>
      </c>
      <c r="E43" s="9" t="s">
        <v>16</v>
      </c>
      <c r="F43" s="10">
        <f t="shared" si="12"/>
        <v>75.034373838721663</v>
      </c>
      <c r="G43" s="10">
        <f t="shared" si="13"/>
        <v>2.4897807506503162</v>
      </c>
      <c r="H43" s="10">
        <f t="shared" si="14"/>
        <v>3.706800445930881</v>
      </c>
      <c r="I43" s="10">
        <f>((AB19*V16)/100)/5</f>
        <v>18.151782799999999</v>
      </c>
      <c r="J43" s="10">
        <f t="shared" si="15"/>
        <v>99.382737835302862</v>
      </c>
      <c r="K43" s="10">
        <f>((X12*V16)/100)/5</f>
        <v>37.423585200000005</v>
      </c>
      <c r="L43" s="9">
        <v>1</v>
      </c>
      <c r="M43" s="9" t="s">
        <v>24</v>
      </c>
    </row>
    <row r="44" spans="1:13" s="1" customFormat="1" ht="25.5" customHeight="1" x14ac:dyDescent="0.2">
      <c r="A44" s="9">
        <v>33</v>
      </c>
      <c r="B44" s="9">
        <v>1</v>
      </c>
      <c r="C44" s="9">
        <v>4</v>
      </c>
      <c r="D44" s="9">
        <v>6</v>
      </c>
      <c r="E44" s="9" t="s">
        <v>16</v>
      </c>
      <c r="F44" s="10">
        <f t="shared" si="12"/>
        <v>79.803047194351549</v>
      </c>
      <c r="G44" s="10">
        <f t="shared" si="13"/>
        <v>3.9947974730583429</v>
      </c>
      <c r="H44" s="10">
        <f t="shared" si="14"/>
        <v>3.7625418060200673</v>
      </c>
      <c r="I44" s="10">
        <f>((AB19*V17)/100)/5</f>
        <v>19.587336799999996</v>
      </c>
      <c r="J44" s="10">
        <f t="shared" si="15"/>
        <v>107.14772327342996</v>
      </c>
      <c r="K44" s="10">
        <f>((X12*V17)/100)/5</f>
        <v>40.383271199999996</v>
      </c>
      <c r="L44" s="9">
        <v>1</v>
      </c>
      <c r="M44" s="9" t="s">
        <v>14</v>
      </c>
    </row>
    <row r="45" spans="1:13" s="1" customFormat="1" ht="27" customHeight="1" x14ac:dyDescent="0.2">
      <c r="A45" s="9">
        <v>34</v>
      </c>
      <c r="B45" s="9">
        <v>1</v>
      </c>
      <c r="C45" s="9">
        <v>4</v>
      </c>
      <c r="D45" s="9">
        <v>7</v>
      </c>
      <c r="E45" s="9" t="s">
        <v>16</v>
      </c>
      <c r="F45" s="10">
        <f t="shared" si="12"/>
        <v>73.485693050910442</v>
      </c>
      <c r="G45" s="10">
        <f t="shared" si="13"/>
        <v>4.6915644741731697</v>
      </c>
      <c r="H45" s="10">
        <f t="shared" si="14"/>
        <v>4.1991824600520262</v>
      </c>
      <c r="I45" s="10">
        <f>((AB19*V18)/100)/5</f>
        <v>18.3910418</v>
      </c>
      <c r="J45" s="10">
        <f t="shared" si="15"/>
        <v>100.76748178513563</v>
      </c>
      <c r="K45" s="10">
        <f>((X12*V18)/100)/5</f>
        <v>37.916866200000001</v>
      </c>
      <c r="L45" s="9">
        <v>1</v>
      </c>
      <c r="M45" s="9" t="s">
        <v>24</v>
      </c>
    </row>
    <row r="46" spans="1:13" s="1" customFormat="1" ht="26.25" customHeight="1" x14ac:dyDescent="0.2">
      <c r="A46" s="9">
        <v>35</v>
      </c>
      <c r="B46" s="9">
        <v>1</v>
      </c>
      <c r="C46" s="9">
        <v>4</v>
      </c>
      <c r="D46" s="9">
        <v>8</v>
      </c>
      <c r="E46" s="9" t="s">
        <v>16</v>
      </c>
      <c r="F46" s="10">
        <f t="shared" si="12"/>
        <v>71.098104793756974</v>
      </c>
      <c r="G46" s="10">
        <f t="shared" si="13"/>
        <v>4.0133779264214056</v>
      </c>
      <c r="H46" s="10">
        <f t="shared" si="14"/>
        <v>3.6231884057971016</v>
      </c>
      <c r="I46" s="10">
        <f>((AB19*V19)/100)/5</f>
        <v>17.609462399999995</v>
      </c>
      <c r="J46" s="10">
        <f t="shared" si="15"/>
        <v>96.344133525975465</v>
      </c>
      <c r="K46" s="10">
        <f>((X12*V19)/100)/5</f>
        <v>36.3054816</v>
      </c>
      <c r="L46" s="9" t="s">
        <v>14</v>
      </c>
      <c r="M46" s="9">
        <v>1</v>
      </c>
    </row>
    <row r="47" spans="1:13" s="1" customFormat="1" ht="27.75" customHeight="1" x14ac:dyDescent="0.2">
      <c r="A47" s="9">
        <v>36</v>
      </c>
      <c r="B47" s="9">
        <v>1</v>
      </c>
      <c r="C47" s="9">
        <v>4</v>
      </c>
      <c r="D47" s="9">
        <v>9</v>
      </c>
      <c r="E47" s="9" t="s">
        <v>16</v>
      </c>
      <c r="F47" s="10">
        <f t="shared" si="12"/>
        <v>70.930880713489415</v>
      </c>
      <c r="G47" s="10">
        <f t="shared" si="13"/>
        <v>3.5767372723894466</v>
      </c>
      <c r="H47" s="10">
        <f t="shared" si="14"/>
        <v>3.3909327387588259</v>
      </c>
      <c r="I47" s="10">
        <f>((AB19*V20)/100)/5</f>
        <v>17.418055199999998</v>
      </c>
      <c r="J47" s="10">
        <f>SUM(F47:I47)</f>
        <v>95.316605924637685</v>
      </c>
      <c r="K47" s="10">
        <f>((X12*V20)/100)/5</f>
        <v>35.910856799999998</v>
      </c>
      <c r="L47" s="9" t="s">
        <v>24</v>
      </c>
      <c r="M47" s="9">
        <v>1</v>
      </c>
    </row>
    <row r="48" spans="1:13" s="1" customFormat="1" ht="30" customHeight="1" x14ac:dyDescent="0.2">
      <c r="A48" s="9">
        <v>37</v>
      </c>
      <c r="B48" s="9">
        <v>1</v>
      </c>
      <c r="C48" s="9">
        <v>5</v>
      </c>
      <c r="D48" s="9">
        <v>1</v>
      </c>
      <c r="E48" s="9" t="s">
        <v>16</v>
      </c>
      <c r="F48" s="10">
        <f t="shared" ref="F48:F56" si="16">S12/10.764</f>
        <v>68.46897064288369</v>
      </c>
      <c r="G48" s="10">
        <f t="shared" ref="G48:G56" si="17">T12/10.764</f>
        <v>3.5767372723894466</v>
      </c>
      <c r="H48" s="10">
        <f t="shared" ref="H48:H56" si="18">U12/10.764</f>
        <v>2.7303976217019699</v>
      </c>
      <c r="I48" s="10">
        <f>((AB19*V12)/100)/5</f>
        <v>16.7002782</v>
      </c>
      <c r="J48" s="10">
        <f>SUM(F48:I48)</f>
        <v>91.476383736975109</v>
      </c>
      <c r="K48" s="10">
        <f>((X12*V12)/100)/5</f>
        <v>34.431013800000002</v>
      </c>
      <c r="L48" s="9" t="s">
        <v>24</v>
      </c>
      <c r="M48" s="9">
        <v>1</v>
      </c>
    </row>
    <row r="49" spans="1:13" s="1" customFormat="1" ht="24.75" customHeight="1" x14ac:dyDescent="0.2">
      <c r="A49" s="9">
        <v>38</v>
      </c>
      <c r="B49" s="9">
        <v>1</v>
      </c>
      <c r="C49" s="9">
        <v>5</v>
      </c>
      <c r="D49" s="9">
        <v>2</v>
      </c>
      <c r="E49" s="9" t="s">
        <v>16</v>
      </c>
      <c r="F49" s="10">
        <f t="shared" si="16"/>
        <v>67.911557041991827</v>
      </c>
      <c r="G49" s="10">
        <f t="shared" si="17"/>
        <v>3.5767372723894466</v>
      </c>
      <c r="H49" s="10">
        <f t="shared" si="18"/>
        <v>2.5641025641025643</v>
      </c>
      <c r="I49" s="10">
        <f>((AB19*V13)/100)/5</f>
        <v>16.540772199999999</v>
      </c>
      <c r="J49" s="10">
        <f t="shared" ref="J49:J55" si="19">SUM(F49:I49)</f>
        <v>90.593169078483839</v>
      </c>
      <c r="K49" s="10">
        <f>((X12*V13)/100)/5</f>
        <v>34.102159799999995</v>
      </c>
      <c r="L49" s="9" t="s">
        <v>14</v>
      </c>
      <c r="M49" s="9">
        <v>1</v>
      </c>
    </row>
    <row r="50" spans="1:13" s="1" customFormat="1" ht="29.25" customHeight="1" x14ac:dyDescent="0.2">
      <c r="A50" s="9">
        <v>39</v>
      </c>
      <c r="B50" s="9">
        <v>1</v>
      </c>
      <c r="C50" s="9">
        <v>5</v>
      </c>
      <c r="D50" s="9">
        <v>3</v>
      </c>
      <c r="E50" s="9" t="s">
        <v>16</v>
      </c>
      <c r="F50" s="10">
        <f t="shared" si="16"/>
        <v>68.190263842437759</v>
      </c>
      <c r="G50" s="10">
        <f t="shared" si="17"/>
        <v>3.5767372723894466</v>
      </c>
      <c r="H50" s="10">
        <f t="shared" si="18"/>
        <v>2.5641025641025643</v>
      </c>
      <c r="I50" s="10">
        <f>((AB19*V14)/100)/5</f>
        <v>16.604574599999999</v>
      </c>
      <c r="J50" s="10">
        <f t="shared" si="19"/>
        <v>90.935678278929771</v>
      </c>
      <c r="K50" s="10">
        <f>((X12*V14)/100)/5</f>
        <v>34.233701399999994</v>
      </c>
      <c r="L50" s="9" t="s">
        <v>24</v>
      </c>
      <c r="M50" s="9" t="s">
        <v>14</v>
      </c>
    </row>
    <row r="51" spans="1:13" s="1" customFormat="1" ht="22.5" customHeight="1" x14ac:dyDescent="0.2">
      <c r="A51" s="9">
        <v>40</v>
      </c>
      <c r="B51" s="9">
        <v>1</v>
      </c>
      <c r="C51" s="9">
        <v>5</v>
      </c>
      <c r="D51" s="9">
        <v>4</v>
      </c>
      <c r="E51" s="9" t="s">
        <v>16</v>
      </c>
      <c r="F51" s="10">
        <f t="shared" si="16"/>
        <v>72.593831289483461</v>
      </c>
      <c r="G51" s="10">
        <f t="shared" si="17"/>
        <v>7.4879227053140092</v>
      </c>
      <c r="H51" s="10">
        <f t="shared" si="18"/>
        <v>2.6477146042363437</v>
      </c>
      <c r="I51" s="10">
        <f>((AB19*V15)/100)/5</f>
        <v>18.502696</v>
      </c>
      <c r="J51" s="10">
        <f t="shared" si="19"/>
        <v>101.23216459903381</v>
      </c>
      <c r="K51" s="10">
        <f>((X12*V15)/100)/5</f>
        <v>38.147064</v>
      </c>
      <c r="L51" s="9" t="s">
        <v>24</v>
      </c>
      <c r="M51" s="9">
        <v>1</v>
      </c>
    </row>
    <row r="52" spans="1:13" s="1" customFormat="1" ht="27" customHeight="1" x14ac:dyDescent="0.2">
      <c r="A52" s="9">
        <v>41</v>
      </c>
      <c r="B52" s="9">
        <v>1</v>
      </c>
      <c r="C52" s="9">
        <v>5</v>
      </c>
      <c r="D52" s="9">
        <v>5</v>
      </c>
      <c r="E52" s="9" t="s">
        <v>16</v>
      </c>
      <c r="F52" s="10">
        <f t="shared" si="16"/>
        <v>75.034373838721663</v>
      </c>
      <c r="G52" s="10">
        <f t="shared" si="17"/>
        <v>2.4897807506503162</v>
      </c>
      <c r="H52" s="10">
        <f t="shared" si="18"/>
        <v>3.706800445930881</v>
      </c>
      <c r="I52" s="10">
        <f>((AB19*V16)/100)/5</f>
        <v>18.151782799999999</v>
      </c>
      <c r="J52" s="10">
        <f t="shared" si="19"/>
        <v>99.382737835302862</v>
      </c>
      <c r="K52" s="10">
        <f>((X12*V16)/100)/5</f>
        <v>37.423585200000005</v>
      </c>
      <c r="L52" s="9">
        <v>1</v>
      </c>
      <c r="M52" s="9" t="s">
        <v>24</v>
      </c>
    </row>
    <row r="53" spans="1:13" s="1" customFormat="1" ht="26.25" customHeight="1" x14ac:dyDescent="0.2">
      <c r="A53" s="9">
        <v>42</v>
      </c>
      <c r="B53" s="9">
        <v>1</v>
      </c>
      <c r="C53" s="9">
        <v>5</v>
      </c>
      <c r="D53" s="9">
        <v>6</v>
      </c>
      <c r="E53" s="9" t="s">
        <v>16</v>
      </c>
      <c r="F53" s="10">
        <f t="shared" si="16"/>
        <v>79.803047194351549</v>
      </c>
      <c r="G53" s="10">
        <f t="shared" si="17"/>
        <v>3.9947974730583429</v>
      </c>
      <c r="H53" s="10">
        <f t="shared" si="18"/>
        <v>3.7625418060200673</v>
      </c>
      <c r="I53" s="10">
        <f>((AB19*V17)/100)/5</f>
        <v>19.587336799999996</v>
      </c>
      <c r="J53" s="10">
        <f t="shared" si="19"/>
        <v>107.14772327342996</v>
      </c>
      <c r="K53" s="10">
        <f>((X12*V17)/100)/5</f>
        <v>40.383271199999996</v>
      </c>
      <c r="L53" s="9">
        <v>1</v>
      </c>
      <c r="M53" s="9" t="s">
        <v>14</v>
      </c>
    </row>
    <row r="54" spans="1:13" s="1" customFormat="1" ht="24.75" customHeight="1" x14ac:dyDescent="0.2">
      <c r="A54" s="9">
        <v>43</v>
      </c>
      <c r="B54" s="9">
        <v>1</v>
      </c>
      <c r="C54" s="9">
        <v>5</v>
      </c>
      <c r="D54" s="9">
        <v>7</v>
      </c>
      <c r="E54" s="9" t="s">
        <v>16</v>
      </c>
      <c r="F54" s="10">
        <f t="shared" si="16"/>
        <v>73.485693050910442</v>
      </c>
      <c r="G54" s="10">
        <f t="shared" si="17"/>
        <v>4.6915644741731697</v>
      </c>
      <c r="H54" s="10">
        <f t="shared" si="18"/>
        <v>4.1991824600520262</v>
      </c>
      <c r="I54" s="10">
        <f>((AB19*V18)/100)/5</f>
        <v>18.3910418</v>
      </c>
      <c r="J54" s="10">
        <f t="shared" si="19"/>
        <v>100.76748178513563</v>
      </c>
      <c r="K54" s="10">
        <f>((X12*V18)/100)/5</f>
        <v>37.916866200000001</v>
      </c>
      <c r="L54" s="9">
        <v>1</v>
      </c>
      <c r="M54" s="9" t="s">
        <v>24</v>
      </c>
    </row>
    <row r="55" spans="1:13" s="1" customFormat="1" ht="26.25" customHeight="1" x14ac:dyDescent="0.2">
      <c r="A55" s="9">
        <v>44</v>
      </c>
      <c r="B55" s="9">
        <v>1</v>
      </c>
      <c r="C55" s="9">
        <v>5</v>
      </c>
      <c r="D55" s="9">
        <v>8</v>
      </c>
      <c r="E55" s="9" t="s">
        <v>16</v>
      </c>
      <c r="F55" s="10">
        <f t="shared" si="16"/>
        <v>71.098104793756974</v>
      </c>
      <c r="G55" s="10">
        <f t="shared" si="17"/>
        <v>4.0133779264214056</v>
      </c>
      <c r="H55" s="10">
        <f t="shared" si="18"/>
        <v>3.6231884057971016</v>
      </c>
      <c r="I55" s="10">
        <f>((AB19*V19)/100)/5</f>
        <v>17.609462399999995</v>
      </c>
      <c r="J55" s="10">
        <f t="shared" si="19"/>
        <v>96.344133525975465</v>
      </c>
      <c r="K55" s="10">
        <f>((X12*V19)/100)/5</f>
        <v>36.3054816</v>
      </c>
      <c r="L55" s="9" t="s">
        <v>14</v>
      </c>
      <c r="M55" s="9">
        <v>1</v>
      </c>
    </row>
    <row r="56" spans="1:13" s="1" customFormat="1" ht="27" customHeight="1" x14ac:dyDescent="0.2">
      <c r="A56" s="9">
        <v>45</v>
      </c>
      <c r="B56" s="9">
        <v>1</v>
      </c>
      <c r="C56" s="9">
        <v>5</v>
      </c>
      <c r="D56" s="9">
        <v>9</v>
      </c>
      <c r="E56" s="9" t="s">
        <v>16</v>
      </c>
      <c r="F56" s="10">
        <f t="shared" si="16"/>
        <v>70.930880713489415</v>
      </c>
      <c r="G56" s="10">
        <f t="shared" si="17"/>
        <v>3.5767372723894466</v>
      </c>
      <c r="H56" s="10">
        <f t="shared" si="18"/>
        <v>3.3909327387588259</v>
      </c>
      <c r="I56" s="10">
        <f>((AB19*V20)/100)/5</f>
        <v>17.418055199999998</v>
      </c>
      <c r="J56" s="10">
        <f>SUM(F56:I56)</f>
        <v>95.316605924637685</v>
      </c>
      <c r="K56" s="10">
        <f>((X12*V20)/100)/5</f>
        <v>35.910856799999998</v>
      </c>
      <c r="L56" s="9" t="s">
        <v>24</v>
      </c>
      <c r="M56" s="9">
        <v>1</v>
      </c>
    </row>
    <row r="57" spans="1:13" s="1" customFormat="1" ht="25.5" customHeight="1" x14ac:dyDescent="0.25">
      <c r="A57" s="5"/>
      <c r="B57" s="12" t="s">
        <v>15</v>
      </c>
      <c r="C57" s="13"/>
      <c r="D57" s="14"/>
      <c r="F57" s="5"/>
      <c r="G57" s="5"/>
      <c r="H57" s="5"/>
      <c r="J57" s="5"/>
      <c r="K57" s="5"/>
      <c r="L57" s="5"/>
      <c r="M57" s="6">
        <v>4</v>
      </c>
    </row>
    <row r="58" spans="1:13" s="1" customFormat="1" ht="31.5" customHeight="1" x14ac:dyDescent="0.25">
      <c r="A58" s="5"/>
      <c r="B58" s="5"/>
      <c r="C58" s="5"/>
      <c r="D58" s="5"/>
      <c r="E58" s="7" t="s">
        <v>0</v>
      </c>
      <c r="F58" s="7">
        <f>SUM(F12:F56)</f>
        <v>3237.5836120401341</v>
      </c>
      <c r="G58" s="7">
        <f t="shared" ref="G58:I58" si="20">SUM(G12:G56)</f>
        <v>184.92196209587516</v>
      </c>
      <c r="H58" s="7">
        <f t="shared" si="20"/>
        <v>145.94481605351172</v>
      </c>
      <c r="I58" s="7">
        <f t="shared" si="20"/>
        <v>797.53</v>
      </c>
      <c r="J58" s="7">
        <f>SUM(J12:J56)</f>
        <v>4365.9803901895211</v>
      </c>
      <c r="K58" s="6">
        <f>SUM(K12:K56)</f>
        <v>1644.2699999999995</v>
      </c>
      <c r="L58" s="6">
        <f>SUM(L12:L56)</f>
        <v>15</v>
      </c>
      <c r="M58" s="6">
        <f>SUM(M12:M57)</f>
        <v>27</v>
      </c>
    </row>
  </sheetData>
  <mergeCells count="17">
    <mergeCell ref="I10:I11"/>
    <mergeCell ref="J10:J11"/>
    <mergeCell ref="K10:K11"/>
    <mergeCell ref="B57:D57"/>
    <mergeCell ref="A3:M6"/>
    <mergeCell ref="A7:M7"/>
    <mergeCell ref="A8:M8"/>
    <mergeCell ref="A9:M9"/>
    <mergeCell ref="L10:M10"/>
    <mergeCell ref="A10:A11"/>
    <mergeCell ref="B10:B11"/>
    <mergeCell ref="C10:C11"/>
    <mergeCell ref="D10:D11"/>
    <mergeCell ref="E10:E11"/>
    <mergeCell ref="F10:F11"/>
    <mergeCell ref="G10:G11"/>
    <mergeCell ref="H10:H11"/>
  </mergeCells>
  <printOptions horizontalCentered="1" verticalCentered="1"/>
  <pageMargins left="0" right="0" top="0" bottom="0" header="0" footer="0"/>
  <pageSetup paperSize="9" scale="71" fitToHeight="0" orientation="landscape" blackAndWhite="1" horizontalDpi="300" verticalDpi="300" r:id="rId1"/>
  <rowBreaks count="2" manualBreakCount="2">
    <brk id="27" max="12" man="1"/>
    <brk id="50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GMS-ALPHA-3D-01</dc:creator>
  <cp:lastModifiedBy>Admin</cp:lastModifiedBy>
  <cp:lastPrinted>2025-06-18T06:36:33Z</cp:lastPrinted>
  <dcterms:created xsi:type="dcterms:W3CDTF">2024-08-12T09:09:03Z</dcterms:created>
  <dcterms:modified xsi:type="dcterms:W3CDTF">2025-06-18T06:57:08Z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2018-03-09T00:00:00Z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2024-08-12T00:00:00Z</vt:filetime>
  </property>
  <property fmtid="{D5CDD505-2E9C-101B-9397-08002B2CF9AE}" pid="5" name="Producer">
    <vt:lpwstr>Microsoft® Excel® 2013</vt:lpwstr>
  </property>
</Properties>
</file>