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635" activeTab="1"/>
  </bookViews>
  <sheets>
    <sheet name="IN SQ.M" sheetId="3" r:id="rId1"/>
    <sheet name="IN SQ.FT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1"/>
  <c r="J12" s="1"/>
  <c r="O11"/>
  <c r="J11" s="1"/>
  <c r="O10"/>
  <c r="O9"/>
  <c r="M17"/>
  <c r="L17"/>
  <c r="K17"/>
  <c r="J9"/>
  <c r="O13"/>
  <c r="J13" s="1"/>
  <c r="O14"/>
  <c r="J14" s="1"/>
  <c r="O15"/>
  <c r="J15" s="1"/>
  <c r="O16"/>
  <c r="J16" s="1"/>
  <c r="J10"/>
  <c r="O8"/>
  <c r="J8" s="1"/>
  <c r="O6"/>
  <c r="J6" s="1"/>
  <c r="O7"/>
  <c r="J7" s="1"/>
  <c r="L21" l="1"/>
  <c r="O5"/>
  <c r="J5" s="1"/>
  <c r="H19"/>
  <c r="H20" l="1"/>
  <c r="H21"/>
  <c r="H22" l="1"/>
  <c r="I24" s="1"/>
  <c r="L16" i="3"/>
  <c r="K16"/>
  <c r="J16"/>
</calcChain>
</file>

<file path=xl/sharedStrings.xml><?xml version="1.0" encoding="utf-8"?>
<sst xmlns="http://schemas.openxmlformats.org/spreadsheetml/2006/main" count="133" uniqueCount="42">
  <si>
    <t>Carpet  Area Statement</t>
  </si>
  <si>
    <r>
      <rPr>
        <b/>
        <sz val="11"/>
        <rFont val="Calibri"/>
        <family val="2"/>
      </rPr>
      <t>SI.No.</t>
    </r>
  </si>
  <si>
    <r>
      <rPr>
        <b/>
        <sz val="11"/>
        <rFont val="Calibri"/>
        <family val="2"/>
      </rPr>
      <t>Block</t>
    </r>
  </si>
  <si>
    <r>
      <rPr>
        <b/>
        <sz val="11"/>
        <rFont val="Calibri"/>
        <family val="2"/>
      </rPr>
      <t>Floor</t>
    </r>
  </si>
  <si>
    <r>
      <rPr>
        <b/>
        <sz val="11"/>
        <rFont val="Calibri"/>
        <family val="2"/>
      </rPr>
      <t>Flat No.</t>
    </r>
  </si>
  <si>
    <r>
      <rPr>
        <b/>
        <sz val="11"/>
        <rFont val="Calibri"/>
        <family val="2"/>
      </rPr>
      <t>Type</t>
    </r>
  </si>
  <si>
    <r>
      <rPr>
        <b/>
        <sz val="11"/>
        <rFont val="Calibri"/>
        <family val="2"/>
      </rPr>
      <t>Car Parking (Nos.)</t>
    </r>
  </si>
  <si>
    <r>
      <rPr>
        <b/>
        <sz val="11"/>
        <rFont val="Calibri"/>
        <family val="2"/>
      </rPr>
      <t>Covered</t>
    </r>
  </si>
  <si>
    <r>
      <rPr>
        <b/>
        <sz val="11"/>
        <rFont val="Calibri"/>
        <family val="2"/>
      </rPr>
      <t>Open</t>
    </r>
  </si>
  <si>
    <t>First</t>
  </si>
  <si>
    <t>2 BHK</t>
  </si>
  <si>
    <t>Second</t>
  </si>
  <si>
    <t>Third</t>
  </si>
  <si>
    <t>Exclusive Balcony (sq.m)</t>
  </si>
  <si>
    <t>Proportionate Common Area (sq.m)</t>
  </si>
  <si>
    <t>Total Area (sq.m)</t>
  </si>
  <si>
    <t>UDS land Area (sq.m)</t>
  </si>
  <si>
    <t>Exclusive Verandah/Utility/ Service/Open Terrace (sq.m)</t>
  </si>
  <si>
    <t>RERA CARPET (SQ.M)</t>
  </si>
  <si>
    <t>TOTAL</t>
  </si>
  <si>
    <t>F1</t>
  </si>
  <si>
    <t>S1</t>
  </si>
  <si>
    <t>T1</t>
  </si>
  <si>
    <t>F2</t>
  </si>
  <si>
    <t>S2</t>
  </si>
  <si>
    <t>T3</t>
  </si>
  <si>
    <t>T2</t>
  </si>
  <si>
    <t>F3</t>
  </si>
  <si>
    <t>S3</t>
  </si>
  <si>
    <t>3 BHK</t>
  </si>
  <si>
    <t>-</t>
  </si>
  <si>
    <t>S4</t>
  </si>
  <si>
    <t>F4</t>
  </si>
  <si>
    <t>Date:16/02/2022</t>
  </si>
  <si>
    <t>‘‘ LSR HOMES THARAKA APARTMENTS ’  At Old S,No 179 &amp; 180/1C, As Per Patta new  S.No 179/3 &amp; 180/7, Plot No.3 &amp; 4,                                                               Kamarajar Nagar 8th Cross Street,  Perungudi, Chennai 600 096 , ,Sholinganallur Taluk , Chennai  District, Tamil Nadu.</t>
  </si>
  <si>
    <t>Exclusive Verandah/ Utility/ Service (sq.m)</t>
  </si>
  <si>
    <t>Owner</t>
  </si>
  <si>
    <t>Promoter</t>
  </si>
  <si>
    <t>T4</t>
  </si>
  <si>
    <t>3BHK</t>
  </si>
  <si>
    <t>‘YES GEE VEDHA’At Old Door No.8 &amp; 5 , New Door No.15 &amp; 9 , 4th Street Mandapam Road, Kilpauk, Chennai, Comprised In  R.S.No.55/76 &amp; 55/97, Block No.3 Of Egmore Village, Egmore Taluk , Chennai District, Tamil Nadu.</t>
  </si>
  <si>
    <t>Date:21/02/2024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</si>
</sst>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8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  <font>
      <b/>
      <sz val="14"/>
      <color rgb="FF000000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3" xfId="0" applyBorder="1"/>
    <xf numFmtId="0" fontId="0" fillId="0" borderId="0" xfId="0" applyFill="1" applyBorder="1" applyAlignment="1">
      <alignment horizontal="left" vertical="center" wrapText="1"/>
    </xf>
    <xf numFmtId="2" fontId="0" fillId="0" borderId="0" xfId="0" applyNumberFormat="1"/>
    <xf numFmtId="0" fontId="0" fillId="0" borderId="8" xfId="0" applyBorder="1"/>
    <xf numFmtId="0" fontId="2" fillId="0" borderId="8" xfId="0" applyFont="1" applyFill="1" applyBorder="1" applyAlignment="1">
      <alignment horizontal="left" vertical="top" wrapText="1" indent="1"/>
    </xf>
    <xf numFmtId="0" fontId="2" fillId="0" borderId="8" xfId="0" applyFont="1" applyFill="1" applyBorder="1" applyAlignment="1">
      <alignment horizontal="left" vertical="top" wrapText="1" indent="2"/>
    </xf>
    <xf numFmtId="0" fontId="0" fillId="0" borderId="8" xfId="0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2" fontId="0" fillId="0" borderId="8" xfId="0" applyNumberFormat="1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2" fontId="0" fillId="0" borderId="8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0" fillId="0" borderId="8" xfId="0" applyNumberFormat="1" applyBorder="1"/>
    <xf numFmtId="0" fontId="2" fillId="0" borderId="9" xfId="0" applyFont="1" applyFill="1" applyBorder="1" applyAlignment="1">
      <alignment horizontal="left" vertical="center" wrapText="1" indent="1"/>
    </xf>
    <xf numFmtId="0" fontId="2" fillId="0" borderId="10" xfId="0" applyFont="1" applyFill="1" applyBorder="1" applyAlignment="1">
      <alignment horizontal="left" vertical="center" wrapText="1" inden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 wrapText="1"/>
    </xf>
    <xf numFmtId="165" fontId="3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 indent="1"/>
    </xf>
    <xf numFmtId="0" fontId="2" fillId="0" borderId="8" xfId="0" applyFont="1" applyFill="1" applyBorder="1" applyAlignment="1">
      <alignment horizontal="left" vertical="center" wrapText="1" indent="2"/>
    </xf>
    <xf numFmtId="0" fontId="5" fillId="0" borderId="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 indent="4"/>
    </xf>
    <xf numFmtId="0" fontId="2" fillId="0" borderId="4" xfId="0" applyFont="1" applyFill="1" applyBorder="1" applyAlignment="1">
      <alignment horizontal="left" vertical="top" wrapText="1" indent="4"/>
    </xf>
    <xf numFmtId="0" fontId="7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 indent="2"/>
    </xf>
    <xf numFmtId="0" fontId="2" fillId="0" borderId="10" xfId="0" applyFont="1" applyFill="1" applyBorder="1" applyAlignment="1">
      <alignment horizontal="left" vertical="center" wrapText="1" indent="2"/>
    </xf>
    <xf numFmtId="0" fontId="2" fillId="0" borderId="9" xfId="0" applyFont="1" applyFill="1" applyBorder="1" applyAlignment="1">
      <alignment horizontal="left" vertical="center" wrapText="1" indent="1"/>
    </xf>
    <xf numFmtId="0" fontId="2" fillId="0" borderId="10" xfId="0" applyFont="1" applyFill="1" applyBorder="1" applyAlignment="1">
      <alignment horizontal="left" vertical="center" wrapText="1" inden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workbookViewId="0">
      <selection activeCell="P10" sqref="P10"/>
    </sheetView>
  </sheetViews>
  <sheetFormatPr defaultRowHeight="15"/>
  <cols>
    <col min="7" max="7" width="10.7109375" customWidth="1"/>
    <col min="11" max="11" width="11.5703125" bestFit="1" customWidth="1"/>
    <col min="12" max="12" width="10.42578125" customWidth="1"/>
    <col min="13" max="13" width="15.5703125" customWidth="1"/>
  </cols>
  <sheetData>
    <row r="1" spans="1:14" ht="36" customHeight="1" thickBot="1">
      <c r="A1" s="1"/>
      <c r="B1" s="2"/>
      <c r="C1" s="2"/>
      <c r="D1" s="2"/>
      <c r="E1" s="31" t="s">
        <v>0</v>
      </c>
      <c r="F1" s="31"/>
      <c r="G1" s="31"/>
      <c r="H1" s="31"/>
      <c r="I1" s="31"/>
      <c r="J1" s="31"/>
      <c r="K1" s="3"/>
      <c r="L1" s="3"/>
      <c r="M1" s="19" t="s">
        <v>33</v>
      </c>
    </row>
    <row r="2" spans="1:14" ht="32.450000000000003" customHeight="1">
      <c r="A2" s="32" t="s">
        <v>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</row>
    <row r="3" spans="1:14" ht="15" customHeight="1">
      <c r="A3" s="35" t="s">
        <v>1</v>
      </c>
      <c r="B3" s="36" t="s">
        <v>2</v>
      </c>
      <c r="C3" s="36" t="s">
        <v>3</v>
      </c>
      <c r="D3" s="35" t="s">
        <v>4</v>
      </c>
      <c r="E3" s="36" t="s">
        <v>5</v>
      </c>
      <c r="F3" s="28" t="s">
        <v>18</v>
      </c>
      <c r="G3" s="28" t="s">
        <v>13</v>
      </c>
      <c r="H3" s="37" t="s">
        <v>17</v>
      </c>
      <c r="I3" s="27" t="s">
        <v>14</v>
      </c>
      <c r="J3" s="28" t="s">
        <v>15</v>
      </c>
      <c r="K3" s="29" t="s">
        <v>16</v>
      </c>
      <c r="L3" s="30" t="s">
        <v>6</v>
      </c>
      <c r="M3" s="30"/>
    </row>
    <row r="4" spans="1:14" ht="68.25" customHeight="1">
      <c r="A4" s="35"/>
      <c r="B4" s="36"/>
      <c r="C4" s="36"/>
      <c r="D4" s="35"/>
      <c r="E4" s="36"/>
      <c r="F4" s="28"/>
      <c r="G4" s="28"/>
      <c r="H4" s="37"/>
      <c r="I4" s="27"/>
      <c r="J4" s="28"/>
      <c r="K4" s="29"/>
      <c r="L4" s="7" t="s">
        <v>7</v>
      </c>
      <c r="M4" s="8" t="s">
        <v>8</v>
      </c>
    </row>
    <row r="5" spans="1:14" ht="15.75" customHeight="1">
      <c r="A5" s="9">
        <v>1</v>
      </c>
      <c r="B5" s="10">
        <v>1</v>
      </c>
      <c r="C5" s="10" t="s">
        <v>9</v>
      </c>
      <c r="D5" s="10" t="s">
        <v>20</v>
      </c>
      <c r="E5" s="10" t="s">
        <v>29</v>
      </c>
      <c r="F5" s="10">
        <v>61.86</v>
      </c>
      <c r="G5" s="10">
        <v>4.38</v>
      </c>
      <c r="H5" s="10" t="s">
        <v>30</v>
      </c>
      <c r="I5" s="6">
        <v>29.03</v>
      </c>
      <c r="J5" s="11">
        <v>95.27</v>
      </c>
      <c r="K5" s="11">
        <v>43.531027116378226</v>
      </c>
      <c r="L5" s="10">
        <v>1</v>
      </c>
      <c r="M5" s="12">
        <v>0</v>
      </c>
    </row>
    <row r="6" spans="1:14">
      <c r="A6" s="9">
        <v>2</v>
      </c>
      <c r="B6" s="10">
        <v>1</v>
      </c>
      <c r="C6" s="10" t="s">
        <v>9</v>
      </c>
      <c r="D6" s="10" t="s">
        <v>23</v>
      </c>
      <c r="E6" s="10" t="s">
        <v>29</v>
      </c>
      <c r="F6" s="10">
        <v>76.77</v>
      </c>
      <c r="G6" s="10">
        <v>5.36</v>
      </c>
      <c r="H6" s="10" t="s">
        <v>30</v>
      </c>
      <c r="I6" s="6">
        <v>34.39</v>
      </c>
      <c r="J6" s="10">
        <v>116.52</v>
      </c>
      <c r="K6" s="11">
        <v>53.24063482313835</v>
      </c>
      <c r="L6" s="10">
        <v>1</v>
      </c>
      <c r="M6" s="12">
        <v>0</v>
      </c>
    </row>
    <row r="7" spans="1:14">
      <c r="A7" s="9">
        <v>3</v>
      </c>
      <c r="B7" s="10">
        <v>1</v>
      </c>
      <c r="C7" s="10" t="s">
        <v>9</v>
      </c>
      <c r="D7" s="10" t="s">
        <v>27</v>
      </c>
      <c r="E7" s="10" t="s">
        <v>29</v>
      </c>
      <c r="F7" s="10">
        <v>75.87</v>
      </c>
      <c r="G7" s="10">
        <v>4.54</v>
      </c>
      <c r="H7" s="10">
        <v>3.45</v>
      </c>
      <c r="I7" s="6">
        <v>34.45999999999998</v>
      </c>
      <c r="J7" s="10">
        <v>118.32</v>
      </c>
      <c r="K7" s="11">
        <v>54.063095711240386</v>
      </c>
      <c r="L7" s="10">
        <v>1</v>
      </c>
      <c r="M7" s="12">
        <v>0</v>
      </c>
    </row>
    <row r="8" spans="1:14">
      <c r="A8" s="9">
        <v>4</v>
      </c>
      <c r="B8" s="10">
        <v>1</v>
      </c>
      <c r="C8" s="10" t="s">
        <v>9</v>
      </c>
      <c r="D8" s="10" t="s">
        <v>32</v>
      </c>
      <c r="E8" s="10" t="s">
        <v>10</v>
      </c>
      <c r="F8" s="10">
        <v>60.55</v>
      </c>
      <c r="G8" s="10" t="s">
        <v>30</v>
      </c>
      <c r="H8" s="10">
        <v>1.98</v>
      </c>
      <c r="I8" s="6">
        <v>26.130000000000003</v>
      </c>
      <c r="J8" s="10">
        <v>88.66</v>
      </c>
      <c r="K8" s="11">
        <v>40.5</v>
      </c>
      <c r="L8" s="10">
        <v>0</v>
      </c>
      <c r="M8" s="12">
        <v>1</v>
      </c>
    </row>
    <row r="9" spans="1:14">
      <c r="A9" s="9">
        <v>5</v>
      </c>
      <c r="B9" s="10">
        <v>1</v>
      </c>
      <c r="C9" s="10" t="s">
        <v>11</v>
      </c>
      <c r="D9" s="10" t="s">
        <v>21</v>
      </c>
      <c r="E9" s="10" t="s">
        <v>29</v>
      </c>
      <c r="F9" s="10">
        <v>61.86</v>
      </c>
      <c r="G9" s="10">
        <v>4.38</v>
      </c>
      <c r="H9" s="10" t="s">
        <v>30</v>
      </c>
      <c r="I9" s="6">
        <v>29.03</v>
      </c>
      <c r="J9" s="11">
        <v>95.27</v>
      </c>
      <c r="K9" s="11">
        <v>43.531027116378226</v>
      </c>
      <c r="L9" s="10">
        <v>1</v>
      </c>
      <c r="M9" s="12">
        <v>0</v>
      </c>
    </row>
    <row r="10" spans="1:14">
      <c r="A10" s="9">
        <v>6</v>
      </c>
      <c r="B10" s="10">
        <v>1</v>
      </c>
      <c r="C10" s="10" t="s">
        <v>11</v>
      </c>
      <c r="D10" s="10" t="s">
        <v>24</v>
      </c>
      <c r="E10" s="10" t="s">
        <v>29</v>
      </c>
      <c r="F10" s="10">
        <v>76.77</v>
      </c>
      <c r="G10" s="10">
        <v>5.36</v>
      </c>
      <c r="H10" s="10" t="s">
        <v>30</v>
      </c>
      <c r="I10" s="6">
        <v>34.39</v>
      </c>
      <c r="J10" s="10">
        <v>116.52</v>
      </c>
      <c r="K10" s="11">
        <v>53.24063482313835</v>
      </c>
      <c r="L10" s="10">
        <v>1</v>
      </c>
      <c r="M10" s="12">
        <v>0</v>
      </c>
    </row>
    <row r="11" spans="1:14">
      <c r="A11" s="9">
        <v>7</v>
      </c>
      <c r="B11" s="10">
        <v>1</v>
      </c>
      <c r="C11" s="10" t="s">
        <v>11</v>
      </c>
      <c r="D11" s="10" t="s">
        <v>28</v>
      </c>
      <c r="E11" s="10" t="s">
        <v>29</v>
      </c>
      <c r="F11" s="10">
        <v>75.87</v>
      </c>
      <c r="G11" s="10">
        <v>4.54</v>
      </c>
      <c r="H11" s="10">
        <v>3.45</v>
      </c>
      <c r="I11" s="6">
        <v>34.45999999999998</v>
      </c>
      <c r="J11" s="10">
        <v>118.32</v>
      </c>
      <c r="K11" s="11">
        <v>54.063095711240386</v>
      </c>
      <c r="L11" s="10">
        <v>1</v>
      </c>
      <c r="M11" s="12">
        <v>0</v>
      </c>
    </row>
    <row r="12" spans="1:14">
      <c r="A12" s="9">
        <v>8</v>
      </c>
      <c r="B12" s="10">
        <v>1</v>
      </c>
      <c r="C12" s="10" t="s">
        <v>11</v>
      </c>
      <c r="D12" s="10" t="s">
        <v>31</v>
      </c>
      <c r="E12" s="10" t="s">
        <v>10</v>
      </c>
      <c r="F12" s="10">
        <v>60.55</v>
      </c>
      <c r="G12" s="10" t="s">
        <v>30</v>
      </c>
      <c r="H12" s="10">
        <v>1.98</v>
      </c>
      <c r="I12" s="6">
        <v>26.130000000000003</v>
      </c>
      <c r="J12" s="10">
        <v>88.66</v>
      </c>
      <c r="K12" s="11">
        <v>40.5</v>
      </c>
      <c r="L12" s="10">
        <v>1</v>
      </c>
      <c r="M12" s="12">
        <v>0</v>
      </c>
    </row>
    <row r="13" spans="1:14">
      <c r="A13" s="9">
        <v>9</v>
      </c>
      <c r="B13" s="10">
        <v>1</v>
      </c>
      <c r="C13" s="10" t="s">
        <v>12</v>
      </c>
      <c r="D13" s="10" t="s">
        <v>22</v>
      </c>
      <c r="E13" s="10" t="s">
        <v>10</v>
      </c>
      <c r="F13" s="10">
        <v>62.02</v>
      </c>
      <c r="G13" s="10">
        <v>4.38</v>
      </c>
      <c r="H13" s="10" t="s">
        <v>30</v>
      </c>
      <c r="I13" s="6">
        <v>28.86999999999999</v>
      </c>
      <c r="J13" s="10">
        <v>95.27</v>
      </c>
      <c r="K13" s="11">
        <v>43.531027116378226</v>
      </c>
      <c r="L13" s="10">
        <v>1</v>
      </c>
      <c r="M13" s="12">
        <v>0</v>
      </c>
    </row>
    <row r="14" spans="1:14">
      <c r="A14" s="9">
        <v>10</v>
      </c>
      <c r="B14" s="10">
        <v>1</v>
      </c>
      <c r="C14" s="10" t="s">
        <v>12</v>
      </c>
      <c r="D14" s="10" t="s">
        <v>26</v>
      </c>
      <c r="E14" s="10" t="s">
        <v>10</v>
      </c>
      <c r="F14" s="10">
        <v>56.14</v>
      </c>
      <c r="G14" s="10" t="s">
        <v>30</v>
      </c>
      <c r="H14" s="10" t="s">
        <v>30</v>
      </c>
      <c r="I14" s="6">
        <v>27.010000000000005</v>
      </c>
      <c r="J14" s="11">
        <v>83.15</v>
      </c>
      <c r="K14" s="11">
        <v>38</v>
      </c>
      <c r="L14" s="10">
        <v>1</v>
      </c>
      <c r="M14" s="12">
        <v>0</v>
      </c>
    </row>
    <row r="15" spans="1:14">
      <c r="A15" s="9">
        <v>11</v>
      </c>
      <c r="B15" s="10">
        <v>1</v>
      </c>
      <c r="C15" s="10" t="s">
        <v>12</v>
      </c>
      <c r="D15" s="10" t="s">
        <v>25</v>
      </c>
      <c r="E15" s="10" t="s">
        <v>10</v>
      </c>
      <c r="F15" s="11">
        <v>58</v>
      </c>
      <c r="G15" s="10">
        <v>4.54</v>
      </c>
      <c r="H15" s="10" t="s">
        <v>30</v>
      </c>
      <c r="I15" s="6">
        <v>28.580000000000005</v>
      </c>
      <c r="J15" s="10">
        <v>91.12</v>
      </c>
      <c r="K15" s="11">
        <v>41.65</v>
      </c>
      <c r="L15" s="10">
        <v>1</v>
      </c>
      <c r="M15" s="12">
        <v>0</v>
      </c>
      <c r="N15" s="5"/>
    </row>
    <row r="16" spans="1:14">
      <c r="A16" s="9" t="s">
        <v>19</v>
      </c>
      <c r="B16" s="15"/>
      <c r="C16" s="16"/>
      <c r="D16" s="16"/>
      <c r="E16" s="16"/>
      <c r="F16" s="16"/>
      <c r="G16" s="16"/>
      <c r="H16" s="16"/>
      <c r="I16" s="17"/>
      <c r="J16" s="13">
        <f>SUM(J5:J15)</f>
        <v>1107.08</v>
      </c>
      <c r="K16" s="18">
        <f>SUM(K5:K15)</f>
        <v>505.85054241789214</v>
      </c>
      <c r="L16" s="14">
        <f>SUM(L5:L15)</f>
        <v>10</v>
      </c>
      <c r="M16" s="12">
        <v>1</v>
      </c>
    </row>
    <row r="17" spans="1:10">
      <c r="A17" s="4"/>
      <c r="J17" s="5"/>
    </row>
  </sheetData>
  <dataConsolidate/>
  <mergeCells count="14">
    <mergeCell ref="I3:I4"/>
    <mergeCell ref="J3:J4"/>
    <mergeCell ref="K3:K4"/>
    <mergeCell ref="L3:M3"/>
    <mergeCell ref="E1:J1"/>
    <mergeCell ref="A2:M2"/>
    <mergeCell ref="A3:A4"/>
    <mergeCell ref="B3:B4"/>
    <mergeCell ref="C3:C4"/>
    <mergeCell ref="D3:D4"/>
    <mergeCell ref="E3:E4"/>
    <mergeCell ref="F3:F4"/>
    <mergeCell ref="G3:G4"/>
    <mergeCell ref="H3:H4"/>
  </mergeCells>
  <printOptions verticalCentere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tabSelected="1" zoomScale="115" zoomScaleNormal="115" workbookViewId="0">
      <selection activeCell="I14" sqref="I14"/>
    </sheetView>
  </sheetViews>
  <sheetFormatPr defaultRowHeight="15"/>
  <cols>
    <col min="8" max="8" width="10.7109375" customWidth="1"/>
    <col min="12" max="12" width="11.5703125" customWidth="1"/>
    <col min="13" max="13" width="10.140625" customWidth="1"/>
    <col min="14" max="14" width="11.5703125" customWidth="1"/>
  </cols>
  <sheetData>
    <row r="1" spans="1:17" ht="36" customHeight="1">
      <c r="A1" s="1"/>
      <c r="B1" s="2"/>
      <c r="C1" s="2"/>
      <c r="D1" s="2"/>
      <c r="E1" s="2"/>
      <c r="F1" s="41" t="s">
        <v>0</v>
      </c>
      <c r="G1" s="41"/>
      <c r="H1" s="41"/>
      <c r="I1" s="41"/>
      <c r="J1" s="41"/>
      <c r="K1" s="41"/>
      <c r="L1" s="3"/>
      <c r="M1" s="46" t="s">
        <v>41</v>
      </c>
      <c r="N1" s="47"/>
    </row>
    <row r="2" spans="1:17" ht="52.5" customHeight="1">
      <c r="A2" s="50" t="s">
        <v>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7" ht="15" customHeight="1">
      <c r="A3" s="35" t="s">
        <v>1</v>
      </c>
      <c r="B3" s="51" t="s">
        <v>2</v>
      </c>
      <c r="C3" s="51" t="s">
        <v>3</v>
      </c>
      <c r="D3" s="53" t="s">
        <v>4</v>
      </c>
      <c r="E3" s="21"/>
      <c r="F3" s="51" t="s">
        <v>5</v>
      </c>
      <c r="G3" s="42" t="s">
        <v>18</v>
      </c>
      <c r="H3" s="42" t="s">
        <v>13</v>
      </c>
      <c r="I3" s="55" t="s">
        <v>35</v>
      </c>
      <c r="J3" s="57" t="s">
        <v>14</v>
      </c>
      <c r="K3" s="42" t="s">
        <v>15</v>
      </c>
      <c r="L3" s="44" t="s">
        <v>16</v>
      </c>
      <c r="M3" s="48" t="s">
        <v>6</v>
      </c>
      <c r="N3" s="49"/>
    </row>
    <row r="4" spans="1:17" ht="76.5" customHeight="1">
      <c r="A4" s="35"/>
      <c r="B4" s="52"/>
      <c r="C4" s="52"/>
      <c r="D4" s="54"/>
      <c r="E4" s="22"/>
      <c r="F4" s="52"/>
      <c r="G4" s="43"/>
      <c r="H4" s="43"/>
      <c r="I4" s="56"/>
      <c r="J4" s="58"/>
      <c r="K4" s="43"/>
      <c r="L4" s="45"/>
      <c r="M4" s="7" t="s">
        <v>7</v>
      </c>
      <c r="N4" s="8" t="s">
        <v>8</v>
      </c>
    </row>
    <row r="5" spans="1:17" ht="15.75" customHeight="1">
      <c r="A5" s="9">
        <v>1</v>
      </c>
      <c r="B5" s="10">
        <v>1</v>
      </c>
      <c r="C5" s="10" t="s">
        <v>9</v>
      </c>
      <c r="D5" s="10" t="s">
        <v>20</v>
      </c>
      <c r="E5" s="10" t="s">
        <v>36</v>
      </c>
      <c r="F5" s="10" t="s">
        <v>29</v>
      </c>
      <c r="G5" s="10">
        <v>82.48</v>
      </c>
      <c r="H5" s="10">
        <v>2.44</v>
      </c>
      <c r="I5" s="25">
        <v>5</v>
      </c>
      <c r="J5" s="20">
        <f>(Q5-O5)</f>
        <v>22.489999999999995</v>
      </c>
      <c r="K5" s="11">
        <v>112.41</v>
      </c>
      <c r="L5" s="26">
        <v>46.914999999999999</v>
      </c>
      <c r="M5" s="10">
        <v>1</v>
      </c>
      <c r="N5" s="12">
        <v>0</v>
      </c>
      <c r="O5">
        <f>SUM(G5:I5)</f>
        <v>89.92</v>
      </c>
      <c r="Q5" s="11">
        <v>112.41</v>
      </c>
    </row>
    <row r="6" spans="1:17" ht="23.25" customHeight="1">
      <c r="A6" s="9">
        <v>2</v>
      </c>
      <c r="B6" s="10">
        <v>1</v>
      </c>
      <c r="C6" s="10" t="s">
        <v>9</v>
      </c>
      <c r="D6" s="10" t="s">
        <v>23</v>
      </c>
      <c r="E6" s="10" t="s">
        <v>37</v>
      </c>
      <c r="F6" s="10" t="s">
        <v>29</v>
      </c>
      <c r="G6" s="10">
        <v>70.64</v>
      </c>
      <c r="H6" s="25">
        <v>2</v>
      </c>
      <c r="I6" s="11" t="s">
        <v>30</v>
      </c>
      <c r="J6" s="20">
        <f t="shared" ref="J6:J16" si="0">(Q6-O6)</f>
        <v>18.120000000000005</v>
      </c>
      <c r="K6" s="11">
        <v>90.76</v>
      </c>
      <c r="L6" s="26">
        <v>37.904000000000003</v>
      </c>
      <c r="M6" s="10">
        <v>1</v>
      </c>
      <c r="N6" s="12">
        <v>0</v>
      </c>
      <c r="O6">
        <f t="shared" ref="O6:O16" si="1">SUM(G6:I6)</f>
        <v>72.64</v>
      </c>
      <c r="Q6" s="11">
        <v>90.76</v>
      </c>
    </row>
    <row r="7" spans="1:17" ht="23.25" customHeight="1">
      <c r="A7" s="9">
        <v>3</v>
      </c>
      <c r="B7" s="10">
        <v>1</v>
      </c>
      <c r="C7" s="10" t="s">
        <v>9</v>
      </c>
      <c r="D7" s="10" t="s">
        <v>27</v>
      </c>
      <c r="E7" s="10" t="s">
        <v>37</v>
      </c>
      <c r="F7" s="10" t="s">
        <v>29</v>
      </c>
      <c r="G7" s="11">
        <v>77.03</v>
      </c>
      <c r="H7" s="10">
        <v>2.85</v>
      </c>
      <c r="I7" s="10">
        <v>3.36</v>
      </c>
      <c r="J7" s="20">
        <f t="shared" si="0"/>
        <v>20.810000000000002</v>
      </c>
      <c r="K7" s="11">
        <v>104.05</v>
      </c>
      <c r="L7" s="26">
        <v>43.384999999999998</v>
      </c>
      <c r="M7" s="10">
        <v>1</v>
      </c>
      <c r="N7" s="12">
        <v>0</v>
      </c>
      <c r="O7">
        <f t="shared" si="1"/>
        <v>83.24</v>
      </c>
      <c r="Q7" s="11">
        <v>104.05</v>
      </c>
    </row>
    <row r="8" spans="1:17">
      <c r="A8" s="9">
        <v>4</v>
      </c>
      <c r="B8" s="10">
        <v>1</v>
      </c>
      <c r="C8" s="10" t="s">
        <v>9</v>
      </c>
      <c r="D8" s="10" t="s">
        <v>32</v>
      </c>
      <c r="E8" s="10" t="s">
        <v>36</v>
      </c>
      <c r="F8" s="10" t="s">
        <v>29</v>
      </c>
      <c r="G8" s="10">
        <v>86.99</v>
      </c>
      <c r="H8" s="10">
        <v>2.4700000000000002</v>
      </c>
      <c r="I8" s="10" t="s">
        <v>30</v>
      </c>
      <c r="J8" s="20">
        <f t="shared" si="0"/>
        <v>22.39</v>
      </c>
      <c r="K8" s="11">
        <v>111.85</v>
      </c>
      <c r="L8" s="26">
        <v>46.636000000000003</v>
      </c>
      <c r="M8" s="10">
        <v>1</v>
      </c>
      <c r="N8" s="12">
        <v>0</v>
      </c>
      <c r="O8">
        <f t="shared" si="1"/>
        <v>89.46</v>
      </c>
      <c r="Q8" s="11">
        <v>111.85</v>
      </c>
    </row>
    <row r="9" spans="1:17" ht="23.25" customHeight="1">
      <c r="A9" s="9">
        <v>5</v>
      </c>
      <c r="B9" s="10">
        <v>1</v>
      </c>
      <c r="C9" s="10" t="s">
        <v>11</v>
      </c>
      <c r="D9" s="10" t="s">
        <v>21</v>
      </c>
      <c r="E9" s="10" t="s">
        <v>37</v>
      </c>
      <c r="F9" s="10" t="s">
        <v>29</v>
      </c>
      <c r="G9" s="10">
        <v>82.48</v>
      </c>
      <c r="H9" s="10">
        <v>2.44</v>
      </c>
      <c r="I9" s="25">
        <v>5</v>
      </c>
      <c r="J9" s="20">
        <f t="shared" si="0"/>
        <v>22.489999999999995</v>
      </c>
      <c r="K9" s="11">
        <v>112.41</v>
      </c>
      <c r="L9" s="26">
        <v>46.914999999999999</v>
      </c>
      <c r="M9" s="10">
        <v>1</v>
      </c>
      <c r="N9" s="12">
        <v>0</v>
      </c>
      <c r="O9">
        <f>SUM(G9:I9)</f>
        <v>89.92</v>
      </c>
      <c r="Q9" s="11">
        <v>112.41</v>
      </c>
    </row>
    <row r="10" spans="1:17" ht="15.6" customHeight="1">
      <c r="A10" s="9">
        <v>6</v>
      </c>
      <c r="B10" s="10">
        <v>1</v>
      </c>
      <c r="C10" s="10" t="s">
        <v>11</v>
      </c>
      <c r="D10" s="10" t="s">
        <v>24</v>
      </c>
      <c r="E10" s="10" t="s">
        <v>37</v>
      </c>
      <c r="F10" s="10" t="s">
        <v>29</v>
      </c>
      <c r="G10" s="10">
        <v>70.64</v>
      </c>
      <c r="H10" s="25">
        <v>2</v>
      </c>
      <c r="I10" s="11" t="s">
        <v>30</v>
      </c>
      <c r="J10" s="20">
        <f t="shared" si="0"/>
        <v>18.120000000000005</v>
      </c>
      <c r="K10" s="11">
        <v>90.76</v>
      </c>
      <c r="L10" s="26">
        <v>37.904000000000003</v>
      </c>
      <c r="M10" s="10">
        <v>1</v>
      </c>
      <c r="N10" s="12">
        <v>0</v>
      </c>
      <c r="O10">
        <f t="shared" si="1"/>
        <v>72.64</v>
      </c>
      <c r="Q10" s="11">
        <v>90.76</v>
      </c>
    </row>
    <row r="11" spans="1:17" ht="15.75" customHeight="1">
      <c r="A11" s="9">
        <v>7</v>
      </c>
      <c r="B11" s="10">
        <v>1</v>
      </c>
      <c r="C11" s="10" t="s">
        <v>11</v>
      </c>
      <c r="D11" s="10" t="s">
        <v>28</v>
      </c>
      <c r="E11" s="10" t="s">
        <v>36</v>
      </c>
      <c r="F11" s="10" t="s">
        <v>29</v>
      </c>
      <c r="G11" s="11">
        <v>77.03</v>
      </c>
      <c r="H11" s="10">
        <v>2.85</v>
      </c>
      <c r="I11" s="10">
        <v>3.36</v>
      </c>
      <c r="J11" s="20">
        <f t="shared" si="0"/>
        <v>20.810000000000002</v>
      </c>
      <c r="K11" s="11">
        <v>104.05</v>
      </c>
      <c r="L11" s="26">
        <v>43.384999999999998</v>
      </c>
      <c r="M11" s="10">
        <v>1</v>
      </c>
      <c r="N11" s="12">
        <v>0</v>
      </c>
      <c r="O11">
        <f t="shared" si="1"/>
        <v>83.24</v>
      </c>
      <c r="Q11" s="11">
        <v>104.05</v>
      </c>
    </row>
    <row r="12" spans="1:17" ht="15.75" customHeight="1">
      <c r="A12" s="9">
        <v>8</v>
      </c>
      <c r="B12" s="10">
        <v>1</v>
      </c>
      <c r="C12" s="10" t="s">
        <v>11</v>
      </c>
      <c r="D12" s="10" t="s">
        <v>31</v>
      </c>
      <c r="E12" s="10" t="s">
        <v>36</v>
      </c>
      <c r="F12" s="10" t="s">
        <v>29</v>
      </c>
      <c r="G12" s="10">
        <v>86.99</v>
      </c>
      <c r="H12" s="10">
        <v>2.4700000000000002</v>
      </c>
      <c r="I12" s="10" t="s">
        <v>30</v>
      </c>
      <c r="J12" s="20">
        <f t="shared" si="0"/>
        <v>22.39</v>
      </c>
      <c r="K12" s="11">
        <v>111.85</v>
      </c>
      <c r="L12" s="26">
        <v>46.636000000000003</v>
      </c>
      <c r="M12" s="10">
        <v>1</v>
      </c>
      <c r="N12" s="12">
        <v>0</v>
      </c>
      <c r="O12">
        <f t="shared" si="1"/>
        <v>89.46</v>
      </c>
      <c r="Q12" s="11">
        <v>111.85</v>
      </c>
    </row>
    <row r="13" spans="1:17">
      <c r="A13" s="9">
        <v>9</v>
      </c>
      <c r="B13" s="10">
        <v>1</v>
      </c>
      <c r="C13" s="10" t="s">
        <v>12</v>
      </c>
      <c r="D13" s="10" t="s">
        <v>22</v>
      </c>
      <c r="E13" s="10" t="s">
        <v>36</v>
      </c>
      <c r="F13" s="10" t="s">
        <v>29</v>
      </c>
      <c r="G13" s="10">
        <v>82.48</v>
      </c>
      <c r="H13" s="10">
        <v>2.44</v>
      </c>
      <c r="I13" s="25">
        <v>5</v>
      </c>
      <c r="J13" s="20">
        <f t="shared" si="0"/>
        <v>22.489999999999995</v>
      </c>
      <c r="K13" s="11">
        <v>112.41</v>
      </c>
      <c r="L13" s="26">
        <v>46.914999999999999</v>
      </c>
      <c r="M13" s="10">
        <v>1</v>
      </c>
      <c r="N13" s="12">
        <v>0</v>
      </c>
      <c r="O13">
        <f t="shared" si="1"/>
        <v>89.92</v>
      </c>
      <c r="Q13" s="11">
        <v>112.41</v>
      </c>
    </row>
    <row r="14" spans="1:17" ht="16.899999999999999" customHeight="1">
      <c r="A14" s="9">
        <v>10</v>
      </c>
      <c r="B14" s="10">
        <v>1</v>
      </c>
      <c r="C14" s="10" t="s">
        <v>12</v>
      </c>
      <c r="D14" s="10" t="s">
        <v>26</v>
      </c>
      <c r="E14" s="10" t="s">
        <v>37</v>
      </c>
      <c r="F14" s="10" t="s">
        <v>29</v>
      </c>
      <c r="G14" s="10">
        <v>70.64</v>
      </c>
      <c r="H14" s="25">
        <v>2</v>
      </c>
      <c r="I14" s="11" t="s">
        <v>30</v>
      </c>
      <c r="J14" s="20">
        <f t="shared" si="0"/>
        <v>18.120000000000005</v>
      </c>
      <c r="K14" s="11">
        <v>90.76</v>
      </c>
      <c r="L14" s="26">
        <v>37.904000000000003</v>
      </c>
      <c r="M14" s="10">
        <v>1</v>
      </c>
      <c r="N14" s="12">
        <v>0</v>
      </c>
      <c r="O14">
        <f t="shared" si="1"/>
        <v>72.64</v>
      </c>
      <c r="Q14" s="11">
        <v>90.76</v>
      </c>
    </row>
    <row r="15" spans="1:17" ht="24.75" customHeight="1">
      <c r="A15" s="9">
        <v>11</v>
      </c>
      <c r="B15" s="10">
        <v>1</v>
      </c>
      <c r="C15" s="10" t="s">
        <v>12</v>
      </c>
      <c r="D15" s="10" t="s">
        <v>25</v>
      </c>
      <c r="E15" s="10" t="s">
        <v>37</v>
      </c>
      <c r="F15" s="10" t="s">
        <v>29</v>
      </c>
      <c r="G15" s="11">
        <v>77.03</v>
      </c>
      <c r="H15" s="10">
        <v>2.85</v>
      </c>
      <c r="I15" s="10">
        <v>3.36</v>
      </c>
      <c r="J15" s="20">
        <f t="shared" si="0"/>
        <v>20.810000000000002</v>
      </c>
      <c r="K15" s="11">
        <v>104.05</v>
      </c>
      <c r="L15" s="26">
        <v>43.384999999999998</v>
      </c>
      <c r="M15" s="10">
        <v>1</v>
      </c>
      <c r="N15" s="12">
        <v>0</v>
      </c>
      <c r="O15">
        <f t="shared" si="1"/>
        <v>83.24</v>
      </c>
      <c r="Q15" s="11">
        <v>104.05</v>
      </c>
    </row>
    <row r="16" spans="1:17">
      <c r="A16" s="9">
        <v>12</v>
      </c>
      <c r="B16" s="10">
        <v>1</v>
      </c>
      <c r="C16" s="10" t="s">
        <v>12</v>
      </c>
      <c r="D16" s="10" t="s">
        <v>38</v>
      </c>
      <c r="E16" s="10" t="s">
        <v>36</v>
      </c>
      <c r="F16" s="10" t="s">
        <v>39</v>
      </c>
      <c r="G16" s="10">
        <v>86.99</v>
      </c>
      <c r="H16" s="10">
        <v>2.4700000000000002</v>
      </c>
      <c r="I16" s="10" t="s">
        <v>30</v>
      </c>
      <c r="J16" s="20">
        <f t="shared" si="0"/>
        <v>22.39</v>
      </c>
      <c r="K16" s="11">
        <v>111.85</v>
      </c>
      <c r="L16" s="26">
        <v>46.636000000000003</v>
      </c>
      <c r="M16" s="10">
        <v>1</v>
      </c>
      <c r="N16" s="12">
        <v>0</v>
      </c>
      <c r="O16">
        <f t="shared" si="1"/>
        <v>89.46</v>
      </c>
      <c r="Q16" s="11">
        <v>111.85</v>
      </c>
    </row>
    <row r="17" spans="1:14">
      <c r="A17" s="9" t="s">
        <v>19</v>
      </c>
      <c r="B17" s="38"/>
      <c r="C17" s="39"/>
      <c r="D17" s="39"/>
      <c r="E17" s="39"/>
      <c r="F17" s="39"/>
      <c r="G17" s="39"/>
      <c r="H17" s="39"/>
      <c r="I17" s="39"/>
      <c r="J17" s="40"/>
      <c r="K17" s="13">
        <f>SUM(K5:K16)</f>
        <v>1257.2099999999998</v>
      </c>
      <c r="L17" s="18">
        <f>SUM(L5:L16)</f>
        <v>524.52</v>
      </c>
      <c r="M17" s="23">
        <f>SUM(M5:M16)</f>
        <v>12</v>
      </c>
      <c r="N17" s="24">
        <v>0</v>
      </c>
    </row>
    <row r="19" spans="1:14">
      <c r="G19" s="10">
        <v>89.91</v>
      </c>
      <c r="H19" s="5">
        <f>(G19+(G19*0.25))</f>
        <v>112.38749999999999</v>
      </c>
    </row>
    <row r="20" spans="1:14">
      <c r="G20" s="10">
        <v>80.349999999999994</v>
      </c>
      <c r="H20" s="5">
        <f t="shared" ref="H20:H21" si="2">(G20+(G20*0.25))</f>
        <v>100.4375</v>
      </c>
    </row>
    <row r="21" spans="1:14">
      <c r="G21" s="10">
        <v>82.36</v>
      </c>
      <c r="H21" s="5">
        <f t="shared" si="2"/>
        <v>102.95</v>
      </c>
      <c r="L21" t="e">
        <f>#REF!/579.5</f>
        <v>#REF!</v>
      </c>
    </row>
    <row r="22" spans="1:14">
      <c r="H22" s="5">
        <f>SUM(H19:H21)</f>
        <v>315.77499999999998</v>
      </c>
    </row>
    <row r="24" spans="1:14">
      <c r="I24">
        <f>H22*3</f>
        <v>947.32499999999993</v>
      </c>
    </row>
  </sheetData>
  <dataConsolidate/>
  <mergeCells count="16">
    <mergeCell ref="B17:J17"/>
    <mergeCell ref="F1:K1"/>
    <mergeCell ref="K3:K4"/>
    <mergeCell ref="L3:L4"/>
    <mergeCell ref="M1:N1"/>
    <mergeCell ref="M3:N3"/>
    <mergeCell ref="A2:N2"/>
    <mergeCell ref="A3:A4"/>
    <mergeCell ref="B3:B4"/>
    <mergeCell ref="C3:C4"/>
    <mergeCell ref="D3:D4"/>
    <mergeCell ref="F3:F4"/>
    <mergeCell ref="G3:G4"/>
    <mergeCell ref="H3:H4"/>
    <mergeCell ref="I3:I4"/>
    <mergeCell ref="J3:J4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 SQ.M</vt:lpstr>
      <vt:lpstr>IN SQ.FT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2024-02-16T05:40:28Z</cp:lastPrinted>
  <dcterms:created xsi:type="dcterms:W3CDTF">2020-06-18T05:02:52Z</dcterms:created>
  <dcterms:modified xsi:type="dcterms:W3CDTF">2024-02-22T05:25:24Z</dcterms:modified>
</cp:coreProperties>
</file>