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ea3fc4b99080d6/Desktop/"/>
    </mc:Choice>
  </mc:AlternateContent>
  <xr:revisionPtr revIDLastSave="2" documentId="8_{9A92B871-2AD2-4209-9D88-5012F0EC72BE}" xr6:coauthVersionLast="47" xr6:coauthVersionMax="47" xr10:uidLastSave="{38BD6EC4-DF6A-42B4-BDC5-1F5F2D170F1D}"/>
  <bookViews>
    <workbookView xWindow="-108" yWindow="-108" windowWidth="23256" windowHeight="12456" xr2:uid="{69D8CCDF-4D3D-46E7-9CE4-5B220FDA5CE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K20" i="1"/>
  <c r="D20" i="1"/>
  <c r="N5" i="1"/>
  <c r="O5" i="1"/>
  <c r="P5" i="1"/>
  <c r="R5" i="1"/>
  <c r="G5" i="1" s="1"/>
  <c r="H5" i="1" s="1"/>
  <c r="I5" i="1" s="1"/>
  <c r="I3" i="1"/>
  <c r="I4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" i="1"/>
  <c r="H3" i="1"/>
  <c r="H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" i="1"/>
  <c r="G3" i="1"/>
  <c r="G4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" i="1"/>
  <c r="R3" i="1"/>
  <c r="R4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" i="1"/>
  <c r="P4" i="1"/>
  <c r="P6" i="1"/>
  <c r="O14" i="1"/>
  <c r="O15" i="1"/>
  <c r="O16" i="1"/>
  <c r="O17" i="1"/>
  <c r="O18" i="1"/>
  <c r="N3" i="1"/>
  <c r="P3" i="1" s="1"/>
  <c r="N4" i="1"/>
  <c r="O4" i="1" s="1"/>
  <c r="N6" i="1"/>
  <c r="O6" i="1" s="1"/>
  <c r="N7" i="1"/>
  <c r="P7" i="1" s="1"/>
  <c r="N8" i="1"/>
  <c r="P8" i="1" s="1"/>
  <c r="N9" i="1"/>
  <c r="O9" i="1" s="1"/>
  <c r="N10" i="1"/>
  <c r="O10" i="1" s="1"/>
  <c r="N11" i="1"/>
  <c r="O11" i="1" s="1"/>
  <c r="N12" i="1"/>
  <c r="O12" i="1" s="1"/>
  <c r="N13" i="1"/>
  <c r="O13" i="1" s="1"/>
  <c r="N14" i="1"/>
  <c r="P14" i="1" s="1"/>
  <c r="N15" i="1"/>
  <c r="P15" i="1" s="1"/>
  <c r="N16" i="1"/>
  <c r="P16" i="1" s="1"/>
  <c r="N17" i="1"/>
  <c r="P17" i="1" s="1"/>
  <c r="N18" i="1"/>
  <c r="P18" i="1" s="1"/>
  <c r="N19" i="1"/>
  <c r="O19" i="1" s="1"/>
  <c r="N2" i="1"/>
  <c r="O8" i="1" l="1"/>
  <c r="O7" i="1"/>
  <c r="N20" i="1"/>
  <c r="O3" i="1"/>
  <c r="O2" i="1"/>
  <c r="P13" i="1"/>
  <c r="P10" i="1"/>
  <c r="P19" i="1"/>
  <c r="P12" i="1"/>
  <c r="P11" i="1"/>
  <c r="P9" i="1"/>
  <c r="P2" i="1"/>
</calcChain>
</file>

<file path=xl/sharedStrings.xml><?xml version="1.0" encoding="utf-8"?>
<sst xmlns="http://schemas.openxmlformats.org/spreadsheetml/2006/main" count="73" uniqueCount="43">
  <si>
    <t>SI NO</t>
  </si>
  <si>
    <t>FLOOR</t>
  </si>
  <si>
    <t>FLAT NO</t>
  </si>
  <si>
    <t>RERA CARPET AREA IN SQM</t>
  </si>
  <si>
    <t>EXCLUSIVE BALCONY AREA IN SQM</t>
  </si>
  <si>
    <t>WALL AREA</t>
  </si>
  <si>
    <t>RERA TOTAL AREA IN SQM</t>
  </si>
  <si>
    <t>UDS LAND  AREA IN SQM</t>
  </si>
  <si>
    <t>COVERD CAR PARK</t>
  </si>
  <si>
    <t>OPEN CAR PARK</t>
  </si>
  <si>
    <t>OWNERSHIP</t>
  </si>
  <si>
    <t>FIRST</t>
  </si>
  <si>
    <t>A1</t>
  </si>
  <si>
    <t>A2</t>
  </si>
  <si>
    <t>A3</t>
  </si>
  <si>
    <t>A4</t>
  </si>
  <si>
    <t>SECOND</t>
  </si>
  <si>
    <t>B1</t>
  </si>
  <si>
    <t>B2</t>
  </si>
  <si>
    <t>B3</t>
  </si>
  <si>
    <t>B4</t>
  </si>
  <si>
    <t>THIRD</t>
  </si>
  <si>
    <t>C1</t>
  </si>
  <si>
    <t>C2</t>
  </si>
  <si>
    <t>C3</t>
  </si>
  <si>
    <t>C4</t>
  </si>
  <si>
    <t>FOURTH</t>
  </si>
  <si>
    <t>D1</t>
  </si>
  <si>
    <t>D2</t>
  </si>
  <si>
    <t>D3</t>
  </si>
  <si>
    <t>D4</t>
  </si>
  <si>
    <t>FIFTH</t>
  </si>
  <si>
    <t>E1</t>
  </si>
  <si>
    <t>E2</t>
  </si>
  <si>
    <t>COMMON AREA(WALL AREA, HEAD ROOM,STILT FLOOR AREA, STAIR CASE, LIFT, PASSAGE AREA, OHT,SUMP</t>
  </si>
  <si>
    <t>UNIT AREA</t>
  </si>
  <si>
    <t>COMMONSTILT AREA</t>
  </si>
  <si>
    <t>COMMON HEAD AREA</t>
  </si>
  <si>
    <t xml:space="preserve">COMMON FLOOR AREA </t>
  </si>
  <si>
    <t xml:space="preserve">TOTAL COMMON AREA </t>
  </si>
  <si>
    <t>LAND OWNER</t>
  </si>
  <si>
    <t>TOTAL</t>
  </si>
  <si>
    <t xml:space="preserve">COMMON AREA = BUILDUP AREA -UNITS AREA  EX 289.15-(60.40+8.30+60.30+8+43.20+6.0+44.9+5.9)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</si>
</sst>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0" fillId="0" borderId="0" xfId="0" applyNumberFormat="1" applyAlignment="1">
      <alignment horizontal="left" indent="2"/>
    </xf>
    <xf numFmtId="2" fontId="0" fillId="0" borderId="0" xfId="0" applyNumberFormat="1" applyAlignment="1">
      <alignment horizontal="left" indent="2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horizontal="left" vertical="center" wrapText="1"/>
    </xf>
    <xf numFmtId="1" fontId="0" fillId="0" borderId="1" xfId="0" applyNumberFormat="1" applyBorder="1" applyAlignment="1">
      <alignment horizontal="left" indent="2"/>
    </xf>
    <xf numFmtId="2" fontId="0" fillId="0" borderId="1" xfId="0" applyNumberFormat="1" applyBorder="1" applyAlignment="1">
      <alignment horizontal="left" indent="2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indent="2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1888-335E-479A-90A4-CBCCBC25F34A}">
  <sheetPr>
    <pageSetUpPr fitToPage="1"/>
  </sheetPr>
  <dimension ref="A1:R33"/>
  <sheetViews>
    <sheetView tabSelected="1" topLeftCell="B1" workbookViewId="0">
      <selection activeCell="F22" sqref="F22"/>
    </sheetView>
  </sheetViews>
  <sheetFormatPr defaultRowHeight="14.4" x14ac:dyDescent="0.3"/>
  <cols>
    <col min="2" max="2" width="11.44140625" customWidth="1"/>
    <col min="4" max="4" width="17.21875" customWidth="1"/>
    <col min="5" max="5" width="15.33203125" customWidth="1"/>
    <col min="6" max="6" width="10.44140625" bestFit="1" customWidth="1"/>
    <col min="7" max="7" width="18.6640625" bestFit="1" customWidth="1"/>
    <col min="8" max="8" width="13.21875" customWidth="1"/>
    <col min="9" max="9" width="11.5546875" customWidth="1"/>
    <col min="10" max="10" width="13.109375" customWidth="1"/>
    <col min="11" max="11" width="11.88671875" customWidth="1"/>
    <col min="12" max="12" width="13.33203125" customWidth="1"/>
    <col min="13" max="13" width="8.88671875" customWidth="1"/>
    <col min="14" max="14" width="9.21875" bestFit="1" customWidth="1"/>
    <col min="15" max="15" width="10" customWidth="1"/>
    <col min="16" max="16" width="9.5546875" customWidth="1"/>
    <col min="17" max="17" width="10.5546875" style="2" customWidth="1"/>
    <col min="18" max="18" width="8.88671875" style="11"/>
  </cols>
  <sheetData>
    <row r="1" spans="1:18" ht="88.2" customHeight="1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4" t="s">
        <v>34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N1" s="7" t="s">
        <v>35</v>
      </c>
      <c r="O1" s="7" t="s">
        <v>36</v>
      </c>
      <c r="P1" s="7" t="s">
        <v>37</v>
      </c>
      <c r="Q1" s="10" t="s">
        <v>38</v>
      </c>
      <c r="R1" s="11" t="s">
        <v>39</v>
      </c>
    </row>
    <row r="2" spans="1:18" s="5" customFormat="1" x14ac:dyDescent="0.3">
      <c r="A2" s="5">
        <v>1</v>
      </c>
      <c r="B2" s="13" t="s">
        <v>11</v>
      </c>
      <c r="C2" s="13" t="s">
        <v>12</v>
      </c>
      <c r="D2" s="22">
        <v>60.4</v>
      </c>
      <c r="E2" s="22">
        <v>0</v>
      </c>
      <c r="F2" s="14">
        <v>8.3000000000000007</v>
      </c>
      <c r="G2" s="22">
        <f>R2</f>
        <v>32.284999999999997</v>
      </c>
      <c r="H2" s="22">
        <f>SUM(D2:G2)</f>
        <v>100.985</v>
      </c>
      <c r="I2" s="14">
        <f>H2*0.38</f>
        <v>38.374299999999998</v>
      </c>
      <c r="J2" s="23">
        <v>1</v>
      </c>
      <c r="K2" s="23"/>
      <c r="L2" s="15" t="s">
        <v>40</v>
      </c>
      <c r="N2" s="6">
        <f t="shared" ref="N2:N19" si="0">D2+F2</f>
        <v>68.7</v>
      </c>
      <c r="O2" s="6">
        <f>N2*0.24</f>
        <v>16.488</v>
      </c>
      <c r="P2" s="6">
        <f>N2*0.01</f>
        <v>0.68700000000000006</v>
      </c>
      <c r="Q2" s="9">
        <v>15.11</v>
      </c>
      <c r="R2" s="12">
        <f>SUM(O2:Q2)</f>
        <v>32.284999999999997</v>
      </c>
    </row>
    <row r="3" spans="1:18" s="5" customFormat="1" x14ac:dyDescent="0.3">
      <c r="A3" s="5">
        <v>2</v>
      </c>
      <c r="B3" s="13" t="s">
        <v>11</v>
      </c>
      <c r="C3" s="13" t="s">
        <v>13</v>
      </c>
      <c r="D3" s="22">
        <v>60.3</v>
      </c>
      <c r="E3" s="22">
        <v>0</v>
      </c>
      <c r="F3" s="14">
        <v>8</v>
      </c>
      <c r="G3" s="22">
        <f t="shared" ref="G3:G19" si="1">R3</f>
        <v>32.104999999999997</v>
      </c>
      <c r="H3" s="22">
        <f t="shared" ref="H3:H19" si="2">SUM(D3:G3)</f>
        <v>100.405</v>
      </c>
      <c r="I3" s="14">
        <f t="shared" ref="I3:I19" si="3">H3*0.38</f>
        <v>38.1539</v>
      </c>
      <c r="J3" s="23"/>
      <c r="K3" s="23">
        <v>1</v>
      </c>
      <c r="L3" s="15" t="s">
        <v>40</v>
      </c>
      <c r="N3" s="6">
        <f t="shared" si="0"/>
        <v>68.3</v>
      </c>
      <c r="O3" s="6">
        <f t="shared" ref="O3:O19" si="4">N3*0.24</f>
        <v>16.391999999999999</v>
      </c>
      <c r="P3" s="6">
        <f t="shared" ref="P3:P19" si="5">N3*0.01</f>
        <v>0.68299999999999994</v>
      </c>
      <c r="Q3" s="9">
        <v>15.03</v>
      </c>
      <c r="R3" s="12">
        <f t="shared" ref="R3:R19" si="6">SUM(O3:Q3)</f>
        <v>32.104999999999997</v>
      </c>
    </row>
    <row r="4" spans="1:18" s="5" customFormat="1" x14ac:dyDescent="0.3">
      <c r="A4" s="5">
        <v>3</v>
      </c>
      <c r="B4" s="13" t="s">
        <v>11</v>
      </c>
      <c r="C4" s="13" t="s">
        <v>14</v>
      </c>
      <c r="D4" s="22">
        <v>43.2</v>
      </c>
      <c r="E4" s="22">
        <v>0</v>
      </c>
      <c r="F4" s="14">
        <v>6</v>
      </c>
      <c r="G4" s="22">
        <f t="shared" si="1"/>
        <v>23.130000000000003</v>
      </c>
      <c r="H4" s="22">
        <f t="shared" si="2"/>
        <v>72.330000000000013</v>
      </c>
      <c r="I4" s="14">
        <f t="shared" si="3"/>
        <v>27.485400000000006</v>
      </c>
      <c r="J4" s="23"/>
      <c r="K4" s="23"/>
      <c r="L4" s="15" t="s">
        <v>40</v>
      </c>
      <c r="N4" s="6">
        <f t="shared" si="0"/>
        <v>49.2</v>
      </c>
      <c r="O4" s="6">
        <f t="shared" si="4"/>
        <v>11.808</v>
      </c>
      <c r="P4" s="6">
        <f t="shared" si="5"/>
        <v>0.49200000000000005</v>
      </c>
      <c r="Q4" s="9">
        <v>10.83</v>
      </c>
      <c r="R4" s="12">
        <f t="shared" si="6"/>
        <v>23.130000000000003</v>
      </c>
    </row>
    <row r="5" spans="1:18" s="5" customFormat="1" x14ac:dyDescent="0.3">
      <c r="A5" s="5">
        <v>4</v>
      </c>
      <c r="B5" s="13" t="s">
        <v>11</v>
      </c>
      <c r="C5" s="13" t="s">
        <v>15</v>
      </c>
      <c r="D5" s="22">
        <v>44.9</v>
      </c>
      <c r="E5" s="22">
        <v>0</v>
      </c>
      <c r="F5" s="14">
        <v>5.9</v>
      </c>
      <c r="G5" s="22">
        <f t="shared" si="1"/>
        <v>23.88</v>
      </c>
      <c r="H5" s="22">
        <f t="shared" si="2"/>
        <v>74.679999999999993</v>
      </c>
      <c r="I5" s="14">
        <f t="shared" si="3"/>
        <v>28.378399999999999</v>
      </c>
      <c r="J5" s="23"/>
      <c r="K5" s="23"/>
      <c r="L5" s="15" t="s">
        <v>40</v>
      </c>
      <c r="N5" s="6">
        <f t="shared" si="0"/>
        <v>50.8</v>
      </c>
      <c r="O5" s="6">
        <f t="shared" si="4"/>
        <v>12.191999999999998</v>
      </c>
      <c r="P5" s="6">
        <f t="shared" si="5"/>
        <v>0.50800000000000001</v>
      </c>
      <c r="Q5" s="9">
        <v>11.18</v>
      </c>
      <c r="R5" s="12">
        <f t="shared" si="6"/>
        <v>23.88</v>
      </c>
    </row>
    <row r="6" spans="1:18" s="5" customFormat="1" x14ac:dyDescent="0.3">
      <c r="A6" s="5">
        <v>5</v>
      </c>
      <c r="B6" s="13" t="s">
        <v>16</v>
      </c>
      <c r="C6" s="13" t="s">
        <v>17</v>
      </c>
      <c r="D6" s="22">
        <v>60.4</v>
      </c>
      <c r="E6" s="22">
        <v>0</v>
      </c>
      <c r="F6" s="14">
        <v>8.3000000000000007</v>
      </c>
      <c r="G6" s="22">
        <f t="shared" si="1"/>
        <v>32.284999999999997</v>
      </c>
      <c r="H6" s="22">
        <f t="shared" si="2"/>
        <v>100.985</v>
      </c>
      <c r="I6" s="14">
        <f t="shared" si="3"/>
        <v>38.374299999999998</v>
      </c>
      <c r="J6" s="23">
        <v>1</v>
      </c>
      <c r="K6" s="23"/>
      <c r="L6" s="15" t="s">
        <v>40</v>
      </c>
      <c r="N6" s="6">
        <f t="shared" si="0"/>
        <v>68.7</v>
      </c>
      <c r="O6" s="6">
        <f t="shared" si="4"/>
        <v>16.488</v>
      </c>
      <c r="P6" s="6">
        <f t="shared" si="5"/>
        <v>0.68700000000000006</v>
      </c>
      <c r="Q6" s="9">
        <v>15.11</v>
      </c>
      <c r="R6" s="12">
        <f t="shared" si="6"/>
        <v>32.284999999999997</v>
      </c>
    </row>
    <row r="7" spans="1:18" s="5" customFormat="1" x14ac:dyDescent="0.3">
      <c r="A7" s="5">
        <v>6</v>
      </c>
      <c r="B7" s="13" t="s">
        <v>16</v>
      </c>
      <c r="C7" s="13" t="s">
        <v>18</v>
      </c>
      <c r="D7" s="22">
        <v>60.3</v>
      </c>
      <c r="E7" s="22">
        <v>0</v>
      </c>
      <c r="F7" s="14">
        <v>8</v>
      </c>
      <c r="G7" s="22">
        <f t="shared" si="1"/>
        <v>32.104999999999997</v>
      </c>
      <c r="H7" s="22">
        <f t="shared" si="2"/>
        <v>100.405</v>
      </c>
      <c r="I7" s="14">
        <f t="shared" si="3"/>
        <v>38.1539</v>
      </c>
      <c r="J7" s="23"/>
      <c r="K7" s="23">
        <v>1</v>
      </c>
      <c r="L7" s="15" t="s">
        <v>40</v>
      </c>
      <c r="N7" s="6">
        <f t="shared" si="0"/>
        <v>68.3</v>
      </c>
      <c r="O7" s="6">
        <f t="shared" si="4"/>
        <v>16.391999999999999</v>
      </c>
      <c r="P7" s="6">
        <f t="shared" si="5"/>
        <v>0.68299999999999994</v>
      </c>
      <c r="Q7" s="9">
        <v>15.03</v>
      </c>
      <c r="R7" s="12">
        <f t="shared" si="6"/>
        <v>32.104999999999997</v>
      </c>
    </row>
    <row r="8" spans="1:18" s="5" customFormat="1" x14ac:dyDescent="0.3">
      <c r="A8" s="5">
        <v>7</v>
      </c>
      <c r="B8" s="13" t="s">
        <v>16</v>
      </c>
      <c r="C8" s="13" t="s">
        <v>19</v>
      </c>
      <c r="D8" s="22">
        <v>43.2</v>
      </c>
      <c r="E8" s="22">
        <v>0</v>
      </c>
      <c r="F8" s="14">
        <v>6</v>
      </c>
      <c r="G8" s="22">
        <f t="shared" si="1"/>
        <v>23.130000000000003</v>
      </c>
      <c r="H8" s="22">
        <f t="shared" si="2"/>
        <v>72.330000000000013</v>
      </c>
      <c r="I8" s="14">
        <f t="shared" si="3"/>
        <v>27.485400000000006</v>
      </c>
      <c r="J8" s="23"/>
      <c r="K8" s="23"/>
      <c r="L8" s="15" t="s">
        <v>40</v>
      </c>
      <c r="N8" s="6">
        <f t="shared" si="0"/>
        <v>49.2</v>
      </c>
      <c r="O8" s="6">
        <f t="shared" si="4"/>
        <v>11.808</v>
      </c>
      <c r="P8" s="6">
        <f t="shared" si="5"/>
        <v>0.49200000000000005</v>
      </c>
      <c r="Q8" s="9">
        <v>10.83</v>
      </c>
      <c r="R8" s="12">
        <f t="shared" si="6"/>
        <v>23.130000000000003</v>
      </c>
    </row>
    <row r="9" spans="1:18" s="5" customFormat="1" x14ac:dyDescent="0.3">
      <c r="A9" s="5">
        <v>8</v>
      </c>
      <c r="B9" s="13" t="s">
        <v>16</v>
      </c>
      <c r="C9" s="13" t="s">
        <v>20</v>
      </c>
      <c r="D9" s="22">
        <v>44.9</v>
      </c>
      <c r="E9" s="22">
        <v>0</v>
      </c>
      <c r="F9" s="14">
        <v>5.9</v>
      </c>
      <c r="G9" s="22">
        <f t="shared" si="1"/>
        <v>23.88</v>
      </c>
      <c r="H9" s="22">
        <f t="shared" si="2"/>
        <v>74.679999999999993</v>
      </c>
      <c r="I9" s="14">
        <f t="shared" si="3"/>
        <v>28.378399999999999</v>
      </c>
      <c r="J9" s="23"/>
      <c r="K9" s="23"/>
      <c r="L9" s="15" t="s">
        <v>40</v>
      </c>
      <c r="N9" s="6">
        <f t="shared" si="0"/>
        <v>50.8</v>
      </c>
      <c r="O9" s="6">
        <f t="shared" si="4"/>
        <v>12.191999999999998</v>
      </c>
      <c r="P9" s="6">
        <f t="shared" si="5"/>
        <v>0.50800000000000001</v>
      </c>
      <c r="Q9" s="9">
        <v>11.18</v>
      </c>
      <c r="R9" s="12">
        <f t="shared" si="6"/>
        <v>23.88</v>
      </c>
    </row>
    <row r="10" spans="1:18" s="5" customFormat="1" x14ac:dyDescent="0.3">
      <c r="A10" s="5">
        <v>9</v>
      </c>
      <c r="B10" s="13" t="s">
        <v>21</v>
      </c>
      <c r="C10" s="13" t="s">
        <v>22</v>
      </c>
      <c r="D10" s="22">
        <v>60.4</v>
      </c>
      <c r="E10" s="22">
        <v>0</v>
      </c>
      <c r="F10" s="14">
        <v>8.3000000000000007</v>
      </c>
      <c r="G10" s="22">
        <f t="shared" si="1"/>
        <v>32.284999999999997</v>
      </c>
      <c r="H10" s="22">
        <f t="shared" si="2"/>
        <v>100.985</v>
      </c>
      <c r="I10" s="14">
        <f t="shared" si="3"/>
        <v>38.374299999999998</v>
      </c>
      <c r="J10" s="23">
        <v>1</v>
      </c>
      <c r="K10" s="23"/>
      <c r="L10" s="15" t="s">
        <v>40</v>
      </c>
      <c r="N10" s="6">
        <f t="shared" si="0"/>
        <v>68.7</v>
      </c>
      <c r="O10" s="6">
        <f t="shared" si="4"/>
        <v>16.488</v>
      </c>
      <c r="P10" s="6">
        <f t="shared" si="5"/>
        <v>0.68700000000000006</v>
      </c>
      <c r="Q10" s="9">
        <v>15.11</v>
      </c>
      <c r="R10" s="12">
        <f t="shared" si="6"/>
        <v>32.284999999999997</v>
      </c>
    </row>
    <row r="11" spans="1:18" s="5" customFormat="1" x14ac:dyDescent="0.3">
      <c r="A11" s="5">
        <v>10</v>
      </c>
      <c r="B11" s="13" t="s">
        <v>21</v>
      </c>
      <c r="C11" s="13" t="s">
        <v>23</v>
      </c>
      <c r="D11" s="22">
        <v>60.3</v>
      </c>
      <c r="E11" s="22">
        <v>0</v>
      </c>
      <c r="F11" s="14">
        <v>8</v>
      </c>
      <c r="G11" s="22">
        <f t="shared" si="1"/>
        <v>32.104999999999997</v>
      </c>
      <c r="H11" s="22">
        <f t="shared" si="2"/>
        <v>100.405</v>
      </c>
      <c r="I11" s="14">
        <f t="shared" si="3"/>
        <v>38.1539</v>
      </c>
      <c r="J11" s="23"/>
      <c r="K11" s="23">
        <v>1</v>
      </c>
      <c r="L11" s="15" t="s">
        <v>40</v>
      </c>
      <c r="N11" s="6">
        <f t="shared" si="0"/>
        <v>68.3</v>
      </c>
      <c r="O11" s="6">
        <f t="shared" si="4"/>
        <v>16.391999999999999</v>
      </c>
      <c r="P11" s="6">
        <f t="shared" si="5"/>
        <v>0.68299999999999994</v>
      </c>
      <c r="Q11" s="9">
        <v>15.03</v>
      </c>
      <c r="R11" s="12">
        <f t="shared" si="6"/>
        <v>32.104999999999997</v>
      </c>
    </row>
    <row r="12" spans="1:18" s="5" customFormat="1" x14ac:dyDescent="0.3">
      <c r="A12" s="5">
        <v>11</v>
      </c>
      <c r="B12" s="13" t="s">
        <v>21</v>
      </c>
      <c r="C12" s="13" t="s">
        <v>24</v>
      </c>
      <c r="D12" s="22">
        <v>43.2</v>
      </c>
      <c r="E12" s="22">
        <v>0</v>
      </c>
      <c r="F12" s="14">
        <v>6</v>
      </c>
      <c r="G12" s="22">
        <f t="shared" si="1"/>
        <v>23.130000000000003</v>
      </c>
      <c r="H12" s="22">
        <f t="shared" si="2"/>
        <v>72.330000000000013</v>
      </c>
      <c r="I12" s="14">
        <f t="shared" si="3"/>
        <v>27.485400000000006</v>
      </c>
      <c r="J12" s="23"/>
      <c r="K12" s="23"/>
      <c r="L12" s="15" t="s">
        <v>40</v>
      </c>
      <c r="N12" s="6">
        <f t="shared" si="0"/>
        <v>49.2</v>
      </c>
      <c r="O12" s="6">
        <f t="shared" si="4"/>
        <v>11.808</v>
      </c>
      <c r="P12" s="6">
        <f t="shared" si="5"/>
        <v>0.49200000000000005</v>
      </c>
      <c r="Q12" s="9">
        <v>10.83</v>
      </c>
      <c r="R12" s="12">
        <f t="shared" si="6"/>
        <v>23.130000000000003</v>
      </c>
    </row>
    <row r="13" spans="1:18" s="5" customFormat="1" x14ac:dyDescent="0.3">
      <c r="A13" s="5">
        <v>12</v>
      </c>
      <c r="B13" s="13" t="s">
        <v>21</v>
      </c>
      <c r="C13" s="13" t="s">
        <v>25</v>
      </c>
      <c r="D13" s="22">
        <v>44.9</v>
      </c>
      <c r="E13" s="22">
        <v>0</v>
      </c>
      <c r="F13" s="14">
        <v>5.9</v>
      </c>
      <c r="G13" s="22">
        <f t="shared" si="1"/>
        <v>23.88</v>
      </c>
      <c r="H13" s="22">
        <f t="shared" si="2"/>
        <v>74.679999999999993</v>
      </c>
      <c r="I13" s="14">
        <f t="shared" si="3"/>
        <v>28.378399999999999</v>
      </c>
      <c r="J13" s="23">
        <v>1</v>
      </c>
      <c r="K13" s="23"/>
      <c r="L13" s="15" t="s">
        <v>40</v>
      </c>
      <c r="N13" s="6">
        <f t="shared" si="0"/>
        <v>50.8</v>
      </c>
      <c r="O13" s="6">
        <f t="shared" si="4"/>
        <v>12.191999999999998</v>
      </c>
      <c r="P13" s="6">
        <f t="shared" si="5"/>
        <v>0.50800000000000001</v>
      </c>
      <c r="Q13" s="9">
        <v>11.18</v>
      </c>
      <c r="R13" s="12">
        <f t="shared" si="6"/>
        <v>23.88</v>
      </c>
    </row>
    <row r="14" spans="1:18" s="5" customFormat="1" x14ac:dyDescent="0.3">
      <c r="A14" s="5">
        <v>13</v>
      </c>
      <c r="B14" s="13" t="s">
        <v>26</v>
      </c>
      <c r="C14" s="13" t="s">
        <v>27</v>
      </c>
      <c r="D14" s="22">
        <v>60.4</v>
      </c>
      <c r="E14" s="22">
        <v>0</v>
      </c>
      <c r="F14" s="14">
        <v>8.3000000000000007</v>
      </c>
      <c r="G14" s="22">
        <f t="shared" si="1"/>
        <v>32.284999999999997</v>
      </c>
      <c r="H14" s="22">
        <f t="shared" si="2"/>
        <v>100.985</v>
      </c>
      <c r="I14" s="14">
        <f t="shared" si="3"/>
        <v>38.374299999999998</v>
      </c>
      <c r="J14" s="23"/>
      <c r="K14" s="23">
        <v>1</v>
      </c>
      <c r="L14" s="15" t="s">
        <v>40</v>
      </c>
      <c r="N14" s="6">
        <f t="shared" si="0"/>
        <v>68.7</v>
      </c>
      <c r="O14" s="6">
        <f t="shared" si="4"/>
        <v>16.488</v>
      </c>
      <c r="P14" s="6">
        <f t="shared" si="5"/>
        <v>0.68700000000000006</v>
      </c>
      <c r="Q14" s="9">
        <v>15.11</v>
      </c>
      <c r="R14" s="12">
        <f t="shared" si="6"/>
        <v>32.284999999999997</v>
      </c>
    </row>
    <row r="15" spans="1:18" s="5" customFormat="1" x14ac:dyDescent="0.3">
      <c r="A15" s="5">
        <v>14</v>
      </c>
      <c r="B15" s="13" t="s">
        <v>26</v>
      </c>
      <c r="C15" s="13" t="s">
        <v>28</v>
      </c>
      <c r="D15" s="22">
        <v>60.3</v>
      </c>
      <c r="E15" s="22">
        <v>0</v>
      </c>
      <c r="F15" s="14">
        <v>8</v>
      </c>
      <c r="G15" s="22">
        <f t="shared" si="1"/>
        <v>32.104999999999997</v>
      </c>
      <c r="H15" s="22">
        <f t="shared" si="2"/>
        <v>100.405</v>
      </c>
      <c r="I15" s="14">
        <f t="shared" si="3"/>
        <v>38.1539</v>
      </c>
      <c r="J15" s="23">
        <v>1</v>
      </c>
      <c r="K15" s="23"/>
      <c r="L15" s="15" t="s">
        <v>40</v>
      </c>
      <c r="N15" s="6">
        <f t="shared" si="0"/>
        <v>68.3</v>
      </c>
      <c r="O15" s="6">
        <f t="shared" si="4"/>
        <v>16.391999999999999</v>
      </c>
      <c r="P15" s="6">
        <f t="shared" si="5"/>
        <v>0.68299999999999994</v>
      </c>
      <c r="Q15" s="9">
        <v>15.03</v>
      </c>
      <c r="R15" s="12">
        <f t="shared" si="6"/>
        <v>32.104999999999997</v>
      </c>
    </row>
    <row r="16" spans="1:18" s="5" customFormat="1" x14ac:dyDescent="0.3">
      <c r="A16" s="5">
        <v>15</v>
      </c>
      <c r="B16" s="13" t="s">
        <v>26</v>
      </c>
      <c r="C16" s="13" t="s">
        <v>29</v>
      </c>
      <c r="D16" s="22">
        <v>43.2</v>
      </c>
      <c r="E16" s="22">
        <v>0</v>
      </c>
      <c r="F16" s="14">
        <v>6</v>
      </c>
      <c r="G16" s="22">
        <f t="shared" si="1"/>
        <v>23.130000000000003</v>
      </c>
      <c r="H16" s="22">
        <f t="shared" si="2"/>
        <v>72.330000000000013</v>
      </c>
      <c r="I16" s="14">
        <f t="shared" si="3"/>
        <v>27.485400000000006</v>
      </c>
      <c r="J16" s="23"/>
      <c r="K16" s="23"/>
      <c r="L16" s="15" t="s">
        <v>40</v>
      </c>
      <c r="N16" s="6">
        <f t="shared" si="0"/>
        <v>49.2</v>
      </c>
      <c r="O16" s="6">
        <f t="shared" si="4"/>
        <v>11.808</v>
      </c>
      <c r="P16" s="6">
        <f t="shared" si="5"/>
        <v>0.49200000000000005</v>
      </c>
      <c r="Q16" s="9">
        <v>10.83</v>
      </c>
      <c r="R16" s="12">
        <f t="shared" si="6"/>
        <v>23.130000000000003</v>
      </c>
    </row>
    <row r="17" spans="1:18" s="5" customFormat="1" x14ac:dyDescent="0.3">
      <c r="A17" s="5">
        <v>16</v>
      </c>
      <c r="B17" s="13" t="s">
        <v>26</v>
      </c>
      <c r="C17" s="13" t="s">
        <v>30</v>
      </c>
      <c r="D17" s="22">
        <v>44.9</v>
      </c>
      <c r="E17" s="22">
        <v>0</v>
      </c>
      <c r="F17" s="14">
        <v>5.9</v>
      </c>
      <c r="G17" s="22">
        <f t="shared" si="1"/>
        <v>23.88</v>
      </c>
      <c r="H17" s="22">
        <f t="shared" si="2"/>
        <v>74.679999999999993</v>
      </c>
      <c r="I17" s="14">
        <f t="shared" si="3"/>
        <v>28.378399999999999</v>
      </c>
      <c r="J17" s="23"/>
      <c r="K17" s="23"/>
      <c r="L17" s="15" t="s">
        <v>40</v>
      </c>
      <c r="N17" s="6">
        <f t="shared" si="0"/>
        <v>50.8</v>
      </c>
      <c r="O17" s="6">
        <f t="shared" si="4"/>
        <v>12.191999999999998</v>
      </c>
      <c r="P17" s="6">
        <f t="shared" si="5"/>
        <v>0.50800000000000001</v>
      </c>
      <c r="Q17" s="9">
        <v>11.18</v>
      </c>
      <c r="R17" s="12">
        <f t="shared" si="6"/>
        <v>23.88</v>
      </c>
    </row>
    <row r="18" spans="1:18" s="5" customFormat="1" x14ac:dyDescent="0.3">
      <c r="A18" s="5">
        <v>17</v>
      </c>
      <c r="B18" s="13" t="s">
        <v>31</v>
      </c>
      <c r="C18" s="13" t="s">
        <v>32</v>
      </c>
      <c r="D18" s="24">
        <v>104.8</v>
      </c>
      <c r="E18" s="22">
        <v>0</v>
      </c>
      <c r="F18" s="16">
        <v>15.9</v>
      </c>
      <c r="G18" s="22">
        <f t="shared" si="1"/>
        <v>55.195</v>
      </c>
      <c r="H18" s="22">
        <f t="shared" si="2"/>
        <v>175.89500000000001</v>
      </c>
      <c r="I18" s="14">
        <f t="shared" si="3"/>
        <v>66.840100000000007</v>
      </c>
      <c r="J18" s="23">
        <v>1</v>
      </c>
      <c r="K18" s="23"/>
      <c r="L18" s="15" t="s">
        <v>40</v>
      </c>
      <c r="N18" s="6">
        <f t="shared" si="0"/>
        <v>120.7</v>
      </c>
      <c r="O18" s="6">
        <f t="shared" si="4"/>
        <v>28.968</v>
      </c>
      <c r="P18" s="6">
        <f t="shared" si="5"/>
        <v>1.2070000000000001</v>
      </c>
      <c r="Q18" s="9">
        <v>25.02</v>
      </c>
      <c r="R18" s="12">
        <f t="shared" si="6"/>
        <v>55.195</v>
      </c>
    </row>
    <row r="19" spans="1:18" s="5" customFormat="1" x14ac:dyDescent="0.3">
      <c r="A19" s="5">
        <v>18</v>
      </c>
      <c r="B19" s="13" t="s">
        <v>31</v>
      </c>
      <c r="C19" s="13" t="s">
        <v>33</v>
      </c>
      <c r="D19" s="24">
        <v>106.4</v>
      </c>
      <c r="E19" s="22">
        <v>0</v>
      </c>
      <c r="F19" s="16">
        <v>12.4</v>
      </c>
      <c r="G19" s="22">
        <f t="shared" si="1"/>
        <v>54.33</v>
      </c>
      <c r="H19" s="22">
        <f t="shared" si="2"/>
        <v>173.13</v>
      </c>
      <c r="I19" s="14">
        <f t="shared" si="3"/>
        <v>65.789400000000001</v>
      </c>
      <c r="J19" s="23">
        <v>1</v>
      </c>
      <c r="K19" s="23"/>
      <c r="L19" s="15" t="s">
        <v>40</v>
      </c>
      <c r="N19" s="6">
        <f t="shared" si="0"/>
        <v>118.80000000000001</v>
      </c>
      <c r="O19" s="6">
        <f t="shared" si="4"/>
        <v>28.512</v>
      </c>
      <c r="P19" s="6">
        <f t="shared" si="5"/>
        <v>1.1880000000000002</v>
      </c>
      <c r="Q19" s="9">
        <v>24.63</v>
      </c>
      <c r="R19" s="12">
        <f t="shared" si="6"/>
        <v>54.33</v>
      </c>
    </row>
    <row r="20" spans="1:18" s="1" customFormat="1" x14ac:dyDescent="0.3">
      <c r="B20" s="25" t="s">
        <v>41</v>
      </c>
      <c r="C20" s="25"/>
      <c r="D20" s="17">
        <f>SUM(D2:D19)</f>
        <v>1046.3999999999999</v>
      </c>
      <c r="E20" s="17">
        <f t="shared" ref="E20:K20" si="7">SUM(E2:E19)</f>
        <v>0</v>
      </c>
      <c r="F20" s="17">
        <f t="shared" si="7"/>
        <v>141.10000000000002</v>
      </c>
      <c r="G20" s="17">
        <f t="shared" si="7"/>
        <v>555.12499999999989</v>
      </c>
      <c r="H20" s="17">
        <f t="shared" si="7"/>
        <v>1742.625</v>
      </c>
      <c r="I20" s="17">
        <f t="shared" si="7"/>
        <v>662.1975000000001</v>
      </c>
      <c r="J20" s="18">
        <f t="shared" si="7"/>
        <v>7</v>
      </c>
      <c r="K20" s="18">
        <f t="shared" si="7"/>
        <v>4</v>
      </c>
      <c r="L20" s="19"/>
      <c r="N20" s="20">
        <f>SUM(N2:N19)</f>
        <v>1187.5</v>
      </c>
      <c r="Q20" s="8"/>
      <c r="R20" s="21"/>
    </row>
    <row r="27" spans="1:18" x14ac:dyDescent="0.3">
      <c r="E27" s="26" t="s">
        <v>42</v>
      </c>
      <c r="F27" s="26"/>
      <c r="G27" s="26"/>
      <c r="H27" s="26"/>
      <c r="I27" s="26"/>
      <c r="J27" s="26"/>
      <c r="K27" s="26"/>
      <c r="L27" s="26"/>
      <c r="M27" s="26"/>
    </row>
    <row r="28" spans="1:18" x14ac:dyDescent="0.3">
      <c r="E28" s="26"/>
      <c r="F28" s="26"/>
      <c r="G28" s="26"/>
      <c r="H28" s="26"/>
      <c r="I28" s="26"/>
      <c r="J28" s="26"/>
      <c r="K28" s="26"/>
      <c r="L28" s="26"/>
      <c r="M28" s="26"/>
    </row>
    <row r="29" spans="1:18" x14ac:dyDescent="0.3">
      <c r="E29" s="26"/>
      <c r="F29" s="26"/>
      <c r="G29" s="26"/>
      <c r="H29" s="26"/>
      <c r="I29" s="26"/>
      <c r="J29" s="26"/>
      <c r="K29" s="26"/>
      <c r="L29" s="26"/>
      <c r="M29" s="26"/>
    </row>
    <row r="30" spans="1:18" x14ac:dyDescent="0.3">
      <c r="E30" s="26"/>
      <c r="F30" s="26"/>
      <c r="G30" s="26"/>
      <c r="H30" s="26"/>
      <c r="I30" s="26"/>
      <c r="J30" s="26"/>
      <c r="K30" s="26"/>
      <c r="L30" s="26"/>
      <c r="M30" s="26"/>
    </row>
    <row r="31" spans="1:18" x14ac:dyDescent="0.3">
      <c r="E31" s="26"/>
      <c r="F31" s="26"/>
      <c r="G31" s="26"/>
      <c r="H31" s="26"/>
      <c r="I31" s="26"/>
      <c r="J31" s="26"/>
      <c r="K31" s="26"/>
      <c r="L31" s="26"/>
      <c r="M31" s="26"/>
    </row>
    <row r="32" spans="1:18" x14ac:dyDescent="0.3">
      <c r="E32" s="26"/>
      <c r="F32" s="26"/>
      <c r="G32" s="26"/>
      <c r="H32" s="26"/>
      <c r="I32" s="26"/>
      <c r="J32" s="26"/>
      <c r="K32" s="26"/>
      <c r="L32" s="26"/>
      <c r="M32" s="26"/>
    </row>
    <row r="33" spans="5:13" x14ac:dyDescent="0.3"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2">
    <mergeCell ref="B20:C20"/>
    <mergeCell ref="E27:M33"/>
  </mergeCells>
  <pageMargins left="0.11811023622047245" right="0.51181102362204722" top="0.35433070866141736" bottom="0.74803149606299213" header="0.31496062992125984" footer="0.31496062992125984"/>
  <pageSetup paperSize="9" scale="6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864D-AB9C-46F0-93D3-42FD28DA3DBA}">
  <dimension ref="A1"/>
  <sheetViews>
    <sheetView workbookViewId="0">
      <selection sqref="A1:C1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kalai selvan</dc:creator>
  <cp:lastModifiedBy>kalai selvan</cp:lastModifiedBy>
  <cp:lastPrinted>2024-05-13T15:01:51Z</cp:lastPrinted>
  <dcterms:created xsi:type="dcterms:W3CDTF">2024-05-12T06:11:50Z</dcterms:created>
  <dcterms:modified xsi:type="dcterms:W3CDTF">2024-05-13T15:03:39Z</dcterms:modified>
</cp:coreProperties>
</file>