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/>
  </bookViews>
  <sheets>
    <sheet name="Sheet2" sheetId="3" r:id="rId1"/>
  </sheets>
  <definedNames>
    <definedName name="_xlnm.Print_Area" localSheetId="0">Sheet2!$B$3:$N$78</definedName>
  </definedNames>
  <calcPr calcId="144525"/>
</workbook>
</file>

<file path=xl/calcChain.xml><?xml version="1.0" encoding="utf-8"?>
<calcChain xmlns="http://schemas.openxmlformats.org/spreadsheetml/2006/main">
  <c r="N71" i="3" l="1"/>
  <c r="M71" i="3"/>
  <c r="G71" i="3"/>
  <c r="L54" i="3"/>
  <c r="L59" i="3" s="1"/>
  <c r="L64" i="3" s="1"/>
  <c r="L69" i="3" s="1"/>
  <c r="J54" i="3"/>
  <c r="J59" i="3" s="1"/>
  <c r="I54" i="3"/>
  <c r="I59" i="3" s="1"/>
  <c r="I64" i="3" s="1"/>
  <c r="I69" i="3" s="1"/>
  <c r="L53" i="3"/>
  <c r="L58" i="3" s="1"/>
  <c r="L63" i="3" s="1"/>
  <c r="L68" i="3" s="1"/>
  <c r="J53" i="3"/>
  <c r="J58" i="3" s="1"/>
  <c r="I53" i="3"/>
  <c r="I58" i="3" s="1"/>
  <c r="I63" i="3" s="1"/>
  <c r="I68" i="3" s="1"/>
  <c r="L52" i="3"/>
  <c r="L57" i="3" s="1"/>
  <c r="L62" i="3" s="1"/>
  <c r="L67" i="3" s="1"/>
  <c r="J52" i="3"/>
  <c r="I52" i="3"/>
  <c r="I57" i="3" s="1"/>
  <c r="I62" i="3" s="1"/>
  <c r="I67" i="3" s="1"/>
  <c r="L51" i="3"/>
  <c r="L56" i="3" s="1"/>
  <c r="L61" i="3" s="1"/>
  <c r="L66" i="3" s="1"/>
  <c r="J51" i="3"/>
  <c r="I51" i="3"/>
  <c r="I56" i="3" s="1"/>
  <c r="I61" i="3" s="1"/>
  <c r="I66" i="3" s="1"/>
  <c r="K49" i="3"/>
  <c r="K48" i="3"/>
  <c r="K47" i="3"/>
  <c r="K46" i="3"/>
  <c r="L27" i="3"/>
  <c r="L34" i="3" s="1"/>
  <c r="L41" i="3" s="1"/>
  <c r="I27" i="3"/>
  <c r="I34" i="3" s="1"/>
  <c r="I41" i="3" s="1"/>
  <c r="L26" i="3"/>
  <c r="L33" i="3" s="1"/>
  <c r="L40" i="3" s="1"/>
  <c r="I26" i="3"/>
  <c r="I33" i="3" s="1"/>
  <c r="I40" i="3" s="1"/>
  <c r="L23" i="3"/>
  <c r="L30" i="3" s="1"/>
  <c r="L37" i="3" s="1"/>
  <c r="L44" i="3" s="1"/>
  <c r="J23" i="3"/>
  <c r="I23" i="3"/>
  <c r="I30" i="3" s="1"/>
  <c r="I37" i="3" s="1"/>
  <c r="I44" i="3" s="1"/>
  <c r="L22" i="3"/>
  <c r="L29" i="3" s="1"/>
  <c r="L36" i="3" s="1"/>
  <c r="L43" i="3" s="1"/>
  <c r="J22" i="3"/>
  <c r="J29" i="3" s="1"/>
  <c r="I22" i="3"/>
  <c r="I29" i="3" s="1"/>
  <c r="I36" i="3" s="1"/>
  <c r="I43" i="3" s="1"/>
  <c r="L21" i="3"/>
  <c r="L28" i="3" s="1"/>
  <c r="L35" i="3" s="1"/>
  <c r="L42" i="3" s="1"/>
  <c r="J21" i="3"/>
  <c r="J28" i="3" s="1"/>
  <c r="I21" i="3"/>
  <c r="I28" i="3" s="1"/>
  <c r="I35" i="3" s="1"/>
  <c r="I42" i="3" s="1"/>
  <c r="L20" i="3"/>
  <c r="J20" i="3"/>
  <c r="J27" i="3" s="1"/>
  <c r="I20" i="3"/>
  <c r="L19" i="3"/>
  <c r="J19" i="3"/>
  <c r="J26" i="3" s="1"/>
  <c r="J33" i="3" s="1"/>
  <c r="I19" i="3"/>
  <c r="L18" i="3"/>
  <c r="L25" i="3" s="1"/>
  <c r="L32" i="3" s="1"/>
  <c r="L39" i="3" s="1"/>
  <c r="J18" i="3"/>
  <c r="I18" i="3"/>
  <c r="I25" i="3" s="1"/>
  <c r="I32" i="3" s="1"/>
  <c r="I39" i="3" s="1"/>
  <c r="K16" i="3"/>
  <c r="K15" i="3"/>
  <c r="K14" i="3"/>
  <c r="K13" i="3"/>
  <c r="K12" i="3"/>
  <c r="K11" i="3"/>
  <c r="M72" i="3" l="1"/>
  <c r="K20" i="3"/>
  <c r="K23" i="3"/>
  <c r="K18" i="3"/>
  <c r="K52" i="3"/>
  <c r="K19" i="3"/>
  <c r="J30" i="3"/>
  <c r="J37" i="3" s="1"/>
  <c r="K37" i="3" s="1"/>
  <c r="K27" i="3"/>
  <c r="K51" i="3"/>
  <c r="J35" i="3"/>
  <c r="K28" i="3"/>
  <c r="K33" i="3"/>
  <c r="J40" i="3"/>
  <c r="K40" i="3" s="1"/>
  <c r="K58" i="3"/>
  <c r="J63" i="3"/>
  <c r="K29" i="3"/>
  <c r="J36" i="3"/>
  <c r="K59" i="3"/>
  <c r="J64" i="3"/>
  <c r="K53" i="3"/>
  <c r="K26" i="3"/>
  <c r="K54" i="3"/>
  <c r="J56" i="3"/>
  <c r="K22" i="3"/>
  <c r="J25" i="3"/>
  <c r="J34" i="3"/>
  <c r="J57" i="3"/>
  <c r="K21" i="3"/>
  <c r="I71" i="3"/>
  <c r="L71" i="3"/>
  <c r="K30" i="3" l="1"/>
  <c r="J44" i="3"/>
  <c r="K44" i="3" s="1"/>
  <c r="K57" i="3"/>
  <c r="J62" i="3"/>
  <c r="J42" i="3"/>
  <c r="K42" i="3" s="1"/>
  <c r="K35" i="3"/>
  <c r="J69" i="3"/>
  <c r="K69" i="3" s="1"/>
  <c r="K64" i="3"/>
  <c r="K36" i="3"/>
  <c r="J43" i="3"/>
  <c r="K43" i="3" s="1"/>
  <c r="K63" i="3"/>
  <c r="J68" i="3"/>
  <c r="K68" i="3" s="1"/>
  <c r="J41" i="3"/>
  <c r="K41" i="3" s="1"/>
  <c r="K34" i="3"/>
  <c r="J32" i="3"/>
  <c r="K25" i="3"/>
  <c r="J61" i="3"/>
  <c r="K56" i="3"/>
  <c r="K62" i="3" l="1"/>
  <c r="J67" i="3"/>
  <c r="K67" i="3" s="1"/>
  <c r="K61" i="3"/>
  <c r="J66" i="3"/>
  <c r="K66" i="3" s="1"/>
  <c r="J39" i="3"/>
  <c r="K39" i="3" s="1"/>
  <c r="K32" i="3"/>
  <c r="K71" i="3" s="1"/>
  <c r="J71" i="3"/>
</calcChain>
</file>

<file path=xl/sharedStrings.xml><?xml version="1.0" encoding="utf-8"?>
<sst xmlns="http://schemas.openxmlformats.org/spreadsheetml/2006/main" count="263" uniqueCount="77">
  <si>
    <t xml:space="preserve">Sl.No </t>
  </si>
  <si>
    <t>Block</t>
  </si>
  <si>
    <t>Floor</t>
  </si>
  <si>
    <t>Flat.No</t>
  </si>
  <si>
    <t>Type</t>
  </si>
  <si>
    <t>RERA Carpet Area (sec 2(k)) (sq.m)</t>
  </si>
  <si>
    <t>Exclusive Balcony (sq.m)</t>
  </si>
  <si>
    <t>Exclusive Verandah/Utility/Service/Open Terrace (sq.m)</t>
  </si>
  <si>
    <t>Proportionate Common Area (sq.m)</t>
  </si>
  <si>
    <t>Total Area (sq.m)</t>
  </si>
  <si>
    <t>UDS land Area (sq.m)</t>
  </si>
  <si>
    <t>Car Parking (Nos)</t>
  </si>
  <si>
    <t>Covered</t>
  </si>
  <si>
    <t>Open</t>
  </si>
  <si>
    <t>_</t>
  </si>
  <si>
    <t>1st</t>
  </si>
  <si>
    <t>2nd</t>
  </si>
  <si>
    <t>3rd</t>
  </si>
  <si>
    <t>4th</t>
  </si>
  <si>
    <t>5th</t>
  </si>
  <si>
    <r>
      <rPr>
        <b/>
        <sz val="11"/>
        <color theme="1"/>
        <rFont val="Calibri"/>
        <family val="2"/>
        <scheme val="minor"/>
      </rPr>
      <t>Project Address 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SAI RAM , Approval NO: SWP/BPA/0353911/2024</t>
    </r>
    <r>
      <rPr>
        <sz val="11"/>
        <color theme="1"/>
        <rFont val="Calibri"/>
        <family val="2"/>
        <scheme val="minor"/>
      </rPr>
      <t>, Block 1 and 2 (Stilt +5 Floor), Madurai District - Madurai Corporation – Thiruparankundram Taluk – Madakulam Village – Ward:22, Block:35, T.S.No.153/5, 153/6 and 153/7 (Old S.No.210/1part, 210/2part) with Site Extent of 1815.63 Sq.m - Proposal of Residential Group Housing building – Block 1 and 2 (Stilt + 5 floor) – FSI area of 4707.20 sq.m (50 Dwelling units)</t>
    </r>
  </si>
  <si>
    <t>Land Owner</t>
  </si>
  <si>
    <t>Architect</t>
  </si>
  <si>
    <t>E1</t>
  </si>
  <si>
    <t>F1</t>
  </si>
  <si>
    <t>G1</t>
  </si>
  <si>
    <t>H1</t>
  </si>
  <si>
    <t>I1</t>
  </si>
  <si>
    <t>J1</t>
  </si>
  <si>
    <t>E2</t>
  </si>
  <si>
    <t>F2</t>
  </si>
  <si>
    <t>G2</t>
  </si>
  <si>
    <t>H2</t>
  </si>
  <si>
    <t>I2</t>
  </si>
  <si>
    <t>J2</t>
  </si>
  <si>
    <t>E3</t>
  </si>
  <si>
    <t>F3</t>
  </si>
  <si>
    <t>G3</t>
  </si>
  <si>
    <t>H3</t>
  </si>
  <si>
    <t>I3</t>
  </si>
  <si>
    <t>J3</t>
  </si>
  <si>
    <t>E4</t>
  </si>
  <si>
    <t>F4</t>
  </si>
  <si>
    <t>G4</t>
  </si>
  <si>
    <t>H4</t>
  </si>
  <si>
    <t>I4</t>
  </si>
  <si>
    <t>J4</t>
  </si>
  <si>
    <t>E5</t>
  </si>
  <si>
    <t>F5</t>
  </si>
  <si>
    <t>G5</t>
  </si>
  <si>
    <t>H5</t>
  </si>
  <si>
    <t>I5</t>
  </si>
  <si>
    <t>J5</t>
  </si>
  <si>
    <t>A1</t>
  </si>
  <si>
    <t>B1</t>
  </si>
  <si>
    <t>C1</t>
  </si>
  <si>
    <t>D1</t>
  </si>
  <si>
    <t>A2</t>
  </si>
  <si>
    <t>B2</t>
  </si>
  <si>
    <t>C2</t>
  </si>
  <si>
    <t>D2</t>
  </si>
  <si>
    <t>A3</t>
  </si>
  <si>
    <t>B3</t>
  </si>
  <si>
    <t>C3</t>
  </si>
  <si>
    <t>D3</t>
  </si>
  <si>
    <t>A4</t>
  </si>
  <si>
    <t>B4</t>
  </si>
  <si>
    <t>C4</t>
  </si>
  <si>
    <t>D4</t>
  </si>
  <si>
    <t>A5</t>
  </si>
  <si>
    <t>B5</t>
  </si>
  <si>
    <t>C5</t>
  </si>
  <si>
    <t>D5</t>
  </si>
  <si>
    <t>2BHK</t>
  </si>
  <si>
    <t>3BHK</t>
  </si>
  <si>
    <t>Total Parking</t>
  </si>
  <si>
    <t>Developer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</si>
</sst>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/>
    <xf numFmtId="43" fontId="0" fillId="0" borderId="0" xfId="0" applyNumberFormat="1"/>
    <xf numFmtId="0" fontId="5" fillId="0" borderId="0" xfId="0" applyFont="1"/>
    <xf numFmtId="43" fontId="0" fillId="0" borderId="0" xfId="1" applyFont="1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43" fontId="0" fillId="0" borderId="1" xfId="1" applyFont="1" applyBorder="1"/>
    <xf numFmtId="2" fontId="3" fillId="0" borderId="1" xfId="0" applyNumberFormat="1" applyFont="1" applyBorder="1" applyAlignment="1">
      <alignment horizontal="center"/>
    </xf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2" fillId="0" borderId="0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3" fontId="0" fillId="0" borderId="18" xfId="0" applyNumberFormat="1" applyBorder="1" applyAlignment="1">
      <alignment horizontal="center"/>
    </xf>
    <xf numFmtId="43" fontId="0" fillId="0" borderId="18" xfId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43" fontId="0" fillId="0" borderId="18" xfId="1" applyFont="1" applyBorder="1"/>
    <xf numFmtId="0" fontId="5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14" fontId="2" fillId="0" borderId="17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78"/>
  <sheetViews>
    <sheetView tabSelected="1" workbookViewId="0">
      <selection activeCell="Q22" sqref="Q22"/>
    </sheetView>
  </sheetViews>
  <sheetFormatPr defaultRowHeight="15" x14ac:dyDescent="0.25"/>
  <cols>
    <col min="1" max="2" width="9.140625" style="1"/>
    <col min="3" max="3" width="8" style="36" customWidth="1"/>
    <col min="4" max="4" width="9.140625" style="1"/>
    <col min="5" max="5" width="10.140625" style="1" customWidth="1"/>
    <col min="6" max="6" width="10.7109375" style="1" customWidth="1"/>
    <col min="7" max="7" width="10.28515625" style="1" customWidth="1"/>
    <col min="8" max="8" width="9.140625" style="1"/>
    <col min="9" max="9" width="12" style="1" customWidth="1"/>
    <col min="10" max="10" width="12.5703125" style="1" customWidth="1"/>
    <col min="11" max="11" width="11.140625" style="1" customWidth="1"/>
    <col min="12" max="12" width="12.140625" style="1" customWidth="1"/>
    <col min="13" max="13" width="9.85546875" style="1" customWidth="1"/>
    <col min="14" max="14" width="8" style="1" customWidth="1"/>
    <col min="15" max="15" width="9.140625" style="1"/>
    <col min="16" max="16" width="10.5703125" style="1" bestFit="1" customWidth="1"/>
    <col min="17" max="16384" width="9.140625" style="1"/>
  </cols>
  <sheetData>
    <row r="2" spans="1:16" ht="15.75" thickBot="1" x14ac:dyDescent="0.3"/>
    <row r="3" spans="1:16" ht="49.5" customHeight="1" thickBot="1" x14ac:dyDescent="0.3">
      <c r="B3" s="62" t="s">
        <v>20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1:16" ht="15.75" thickBot="1" x14ac:dyDescent="0.3">
      <c r="B4" s="20"/>
      <c r="C4" s="37"/>
      <c r="D4" s="21"/>
      <c r="E4" s="21"/>
      <c r="F4" s="21"/>
      <c r="G4" s="21"/>
      <c r="H4" s="21"/>
      <c r="I4" s="21"/>
      <c r="J4" s="21"/>
      <c r="K4" s="21"/>
      <c r="L4" s="21"/>
      <c r="M4" s="65">
        <v>45968</v>
      </c>
      <c r="N4" s="66"/>
    </row>
    <row r="5" spans="1:16" x14ac:dyDescent="0.25">
      <c r="A5" s="5"/>
      <c r="B5" s="69" t="s">
        <v>0</v>
      </c>
      <c r="C5" s="71" t="s">
        <v>1</v>
      </c>
      <c r="D5" s="71" t="s">
        <v>2</v>
      </c>
      <c r="E5" s="71" t="s">
        <v>3</v>
      </c>
      <c r="F5" s="71" t="s">
        <v>4</v>
      </c>
      <c r="G5" s="58" t="s">
        <v>5</v>
      </c>
      <c r="H5" s="67" t="s">
        <v>6</v>
      </c>
      <c r="I5" s="58" t="s">
        <v>7</v>
      </c>
      <c r="J5" s="58" t="s">
        <v>8</v>
      </c>
      <c r="K5" s="58" t="s">
        <v>9</v>
      </c>
      <c r="L5" s="58" t="s">
        <v>10</v>
      </c>
      <c r="M5" s="58" t="s">
        <v>11</v>
      </c>
      <c r="N5" s="60"/>
    </row>
    <row r="6" spans="1:16" x14ac:dyDescent="0.25">
      <c r="A6" s="5"/>
      <c r="B6" s="70"/>
      <c r="C6" s="72"/>
      <c r="D6" s="72"/>
      <c r="E6" s="72"/>
      <c r="F6" s="72"/>
      <c r="G6" s="59"/>
      <c r="H6" s="68"/>
      <c r="I6" s="59"/>
      <c r="J6" s="59"/>
      <c r="K6" s="59"/>
      <c r="L6" s="59"/>
      <c r="M6" s="59"/>
      <c r="N6" s="61"/>
    </row>
    <row r="7" spans="1:16" x14ac:dyDescent="0.25">
      <c r="A7" s="5"/>
      <c r="B7" s="70"/>
      <c r="C7" s="72"/>
      <c r="D7" s="72"/>
      <c r="E7" s="72"/>
      <c r="F7" s="72"/>
      <c r="G7" s="59"/>
      <c r="H7" s="68"/>
      <c r="I7" s="59"/>
      <c r="J7" s="59"/>
      <c r="K7" s="59"/>
      <c r="L7" s="59"/>
      <c r="M7" s="59"/>
      <c r="N7" s="61"/>
    </row>
    <row r="8" spans="1:16" x14ac:dyDescent="0.25">
      <c r="A8" s="5"/>
      <c r="B8" s="70"/>
      <c r="C8" s="72"/>
      <c r="D8" s="72"/>
      <c r="E8" s="72"/>
      <c r="F8" s="72"/>
      <c r="G8" s="59"/>
      <c r="H8" s="68"/>
      <c r="I8" s="59"/>
      <c r="J8" s="59"/>
      <c r="K8" s="59"/>
      <c r="L8" s="59"/>
      <c r="M8" s="59"/>
      <c r="N8" s="61"/>
    </row>
    <row r="9" spans="1:16" ht="25.5" customHeight="1" x14ac:dyDescent="0.25">
      <c r="A9" s="5"/>
      <c r="B9" s="70"/>
      <c r="C9" s="72"/>
      <c r="D9" s="72"/>
      <c r="E9" s="72"/>
      <c r="F9" s="72"/>
      <c r="G9" s="59"/>
      <c r="H9" s="68"/>
      <c r="I9" s="59"/>
      <c r="J9" s="59"/>
      <c r="K9" s="59"/>
      <c r="L9" s="59"/>
      <c r="M9" s="6" t="s">
        <v>12</v>
      </c>
      <c r="N9" s="22" t="s">
        <v>13</v>
      </c>
    </row>
    <row r="10" spans="1:16" x14ac:dyDescent="0.25">
      <c r="A10" s="5"/>
      <c r="B10" s="31"/>
      <c r="C10" s="34"/>
      <c r="D10" s="32"/>
      <c r="E10" s="32"/>
      <c r="F10" s="32"/>
      <c r="G10" s="29"/>
      <c r="H10" s="30"/>
      <c r="I10" s="29"/>
      <c r="J10" s="29"/>
      <c r="K10" s="29"/>
      <c r="L10" s="29"/>
      <c r="M10" s="6"/>
      <c r="N10" s="22"/>
    </row>
    <row r="11" spans="1:16" x14ac:dyDescent="0.25">
      <c r="B11" s="23">
        <v>1</v>
      </c>
      <c r="C11" s="38">
        <v>1</v>
      </c>
      <c r="D11" s="7" t="s">
        <v>15</v>
      </c>
      <c r="E11" s="7" t="s">
        <v>23</v>
      </c>
      <c r="F11" s="7" t="s">
        <v>73</v>
      </c>
      <c r="G11" s="8">
        <v>79.64</v>
      </c>
      <c r="H11" s="33" t="s">
        <v>14</v>
      </c>
      <c r="I11" s="9">
        <v>5.1100000000000003</v>
      </c>
      <c r="J11" s="10">
        <v>5.67</v>
      </c>
      <c r="K11" s="11">
        <f>+J11+I11+G11</f>
        <v>90.42</v>
      </c>
      <c r="L11" s="12">
        <v>34.200000000000003</v>
      </c>
      <c r="M11" s="7">
        <v>1</v>
      </c>
      <c r="N11" s="24" t="s">
        <v>14</v>
      </c>
      <c r="P11" s="2"/>
    </row>
    <row r="12" spans="1:16" x14ac:dyDescent="0.25">
      <c r="B12" s="23">
        <v>2</v>
      </c>
      <c r="C12" s="38">
        <v>1</v>
      </c>
      <c r="D12" s="7" t="s">
        <v>15</v>
      </c>
      <c r="E12" s="7" t="s">
        <v>24</v>
      </c>
      <c r="F12" s="7" t="s">
        <v>73</v>
      </c>
      <c r="G12" s="8">
        <v>78.92</v>
      </c>
      <c r="H12" s="33" t="s">
        <v>14</v>
      </c>
      <c r="I12" s="9">
        <v>5.1100000000000003</v>
      </c>
      <c r="J12" s="10">
        <v>5.58</v>
      </c>
      <c r="K12" s="11">
        <f t="shared" ref="K12:K44" si="0">+J12+I12+G12</f>
        <v>89.61</v>
      </c>
      <c r="L12" s="12">
        <v>33.85</v>
      </c>
      <c r="M12" s="33">
        <v>1</v>
      </c>
      <c r="N12" s="24" t="s">
        <v>14</v>
      </c>
      <c r="P12" s="2"/>
    </row>
    <row r="13" spans="1:16" x14ac:dyDescent="0.25">
      <c r="B13" s="23">
        <v>3</v>
      </c>
      <c r="C13" s="38">
        <v>1</v>
      </c>
      <c r="D13" s="7" t="s">
        <v>15</v>
      </c>
      <c r="E13" s="7" t="s">
        <v>25</v>
      </c>
      <c r="F13" s="7" t="s">
        <v>73</v>
      </c>
      <c r="G13" s="8">
        <v>74.430000000000007</v>
      </c>
      <c r="H13" s="33" t="s">
        <v>14</v>
      </c>
      <c r="I13" s="9">
        <v>5.05</v>
      </c>
      <c r="J13" s="10">
        <v>5.03</v>
      </c>
      <c r="K13" s="11">
        <f t="shared" si="0"/>
        <v>84.51</v>
      </c>
      <c r="L13" s="12">
        <v>31.92</v>
      </c>
      <c r="M13" s="7"/>
      <c r="N13" s="24" t="s">
        <v>14</v>
      </c>
      <c r="P13" s="2"/>
    </row>
    <row r="14" spans="1:16" x14ac:dyDescent="0.25">
      <c r="B14" s="23">
        <v>4</v>
      </c>
      <c r="C14" s="38">
        <v>1</v>
      </c>
      <c r="D14" s="7" t="s">
        <v>15</v>
      </c>
      <c r="E14" s="7" t="s">
        <v>26</v>
      </c>
      <c r="F14" s="7" t="s">
        <v>73</v>
      </c>
      <c r="G14" s="8">
        <v>74.510000000000005</v>
      </c>
      <c r="H14" s="33" t="s">
        <v>14</v>
      </c>
      <c r="I14" s="9">
        <v>5.05</v>
      </c>
      <c r="J14" s="10">
        <v>5.04</v>
      </c>
      <c r="K14" s="11">
        <f t="shared" si="0"/>
        <v>84.600000000000009</v>
      </c>
      <c r="L14" s="12">
        <v>31.92</v>
      </c>
      <c r="M14" s="7">
        <v>1</v>
      </c>
      <c r="N14" s="24" t="s">
        <v>14</v>
      </c>
      <c r="P14" s="2"/>
    </row>
    <row r="15" spans="1:16" x14ac:dyDescent="0.25">
      <c r="B15" s="23">
        <v>5</v>
      </c>
      <c r="C15" s="38">
        <v>1</v>
      </c>
      <c r="D15" s="7" t="s">
        <v>15</v>
      </c>
      <c r="E15" s="7" t="s">
        <v>27</v>
      </c>
      <c r="F15" s="7" t="s">
        <v>73</v>
      </c>
      <c r="G15" s="8">
        <v>72.87</v>
      </c>
      <c r="H15" s="33" t="s">
        <v>14</v>
      </c>
      <c r="I15" s="9">
        <v>4.18</v>
      </c>
      <c r="J15" s="10">
        <v>5.69</v>
      </c>
      <c r="K15" s="11">
        <f t="shared" si="0"/>
        <v>82.740000000000009</v>
      </c>
      <c r="L15" s="12">
        <v>31.25</v>
      </c>
      <c r="M15" s="7"/>
      <c r="N15" s="24">
        <v>1</v>
      </c>
    </row>
    <row r="16" spans="1:16" x14ac:dyDescent="0.25">
      <c r="B16" s="23">
        <v>6</v>
      </c>
      <c r="C16" s="38">
        <v>1</v>
      </c>
      <c r="D16" s="7" t="s">
        <v>15</v>
      </c>
      <c r="E16" s="7" t="s">
        <v>28</v>
      </c>
      <c r="F16" s="7" t="s">
        <v>73</v>
      </c>
      <c r="G16" s="8">
        <v>72.930000000000007</v>
      </c>
      <c r="H16" s="33" t="s">
        <v>14</v>
      </c>
      <c r="I16" s="9">
        <v>4.18</v>
      </c>
      <c r="J16" s="10">
        <v>5.69</v>
      </c>
      <c r="K16" s="11">
        <f t="shared" si="0"/>
        <v>82.800000000000011</v>
      </c>
      <c r="L16" s="12">
        <v>31.25</v>
      </c>
      <c r="M16" s="7">
        <v>1</v>
      </c>
      <c r="N16" s="24" t="s">
        <v>14</v>
      </c>
    </row>
    <row r="17" spans="2:19" x14ac:dyDescent="0.25">
      <c r="B17" s="23"/>
      <c r="C17" s="7"/>
      <c r="D17" s="7"/>
      <c r="E17" s="7"/>
      <c r="F17" s="7"/>
      <c r="G17" s="8"/>
      <c r="H17" s="33"/>
      <c r="I17" s="9"/>
      <c r="J17" s="10"/>
      <c r="K17" s="11"/>
      <c r="L17" s="12"/>
      <c r="M17" s="7"/>
      <c r="N17" s="24"/>
      <c r="Q17" s="3"/>
      <c r="R17" s="4"/>
      <c r="S17" s="2"/>
    </row>
    <row r="18" spans="2:19" x14ac:dyDescent="0.25">
      <c r="B18" s="23">
        <v>7</v>
      </c>
      <c r="C18" s="38">
        <v>1</v>
      </c>
      <c r="D18" s="7" t="s">
        <v>16</v>
      </c>
      <c r="E18" s="7" t="s">
        <v>29</v>
      </c>
      <c r="F18" s="7" t="s">
        <v>73</v>
      </c>
      <c r="G18" s="8">
        <v>79.64</v>
      </c>
      <c r="H18" s="33" t="s">
        <v>14</v>
      </c>
      <c r="I18" s="9">
        <f t="shared" ref="I18:J23" si="1">I11</f>
        <v>5.1100000000000003</v>
      </c>
      <c r="J18" s="10">
        <f>J11</f>
        <v>5.67</v>
      </c>
      <c r="K18" s="11">
        <f t="shared" si="0"/>
        <v>90.42</v>
      </c>
      <c r="L18" s="12">
        <f t="shared" ref="L18:L23" si="2">+L11</f>
        <v>34.200000000000003</v>
      </c>
      <c r="M18" s="7">
        <v>1</v>
      </c>
      <c r="N18" s="25" t="s">
        <v>14</v>
      </c>
    </row>
    <row r="19" spans="2:19" x14ac:dyDescent="0.25">
      <c r="B19" s="23">
        <v>8</v>
      </c>
      <c r="C19" s="38">
        <v>1</v>
      </c>
      <c r="D19" s="7" t="s">
        <v>16</v>
      </c>
      <c r="E19" s="7" t="s">
        <v>30</v>
      </c>
      <c r="F19" s="7" t="s">
        <v>73</v>
      </c>
      <c r="G19" s="8">
        <v>78.92</v>
      </c>
      <c r="H19" s="33" t="s">
        <v>14</v>
      </c>
      <c r="I19" s="9">
        <f t="shared" si="1"/>
        <v>5.1100000000000003</v>
      </c>
      <c r="J19" s="10">
        <f t="shared" si="1"/>
        <v>5.58</v>
      </c>
      <c r="K19" s="11">
        <f t="shared" si="0"/>
        <v>89.61</v>
      </c>
      <c r="L19" s="12">
        <f t="shared" si="2"/>
        <v>33.85</v>
      </c>
      <c r="M19" s="33">
        <v>1</v>
      </c>
      <c r="N19" s="24" t="s">
        <v>14</v>
      </c>
    </row>
    <row r="20" spans="2:19" x14ac:dyDescent="0.25">
      <c r="B20" s="23">
        <v>9</v>
      </c>
      <c r="C20" s="38">
        <v>1</v>
      </c>
      <c r="D20" s="7" t="s">
        <v>16</v>
      </c>
      <c r="E20" s="7" t="s">
        <v>31</v>
      </c>
      <c r="F20" s="7" t="s">
        <v>73</v>
      </c>
      <c r="G20" s="8">
        <v>74.430000000000007</v>
      </c>
      <c r="H20" s="33" t="s">
        <v>14</v>
      </c>
      <c r="I20" s="9">
        <f t="shared" si="1"/>
        <v>5.05</v>
      </c>
      <c r="J20" s="10">
        <f t="shared" si="1"/>
        <v>5.03</v>
      </c>
      <c r="K20" s="11">
        <f t="shared" si="0"/>
        <v>84.51</v>
      </c>
      <c r="L20" s="12">
        <f t="shared" si="2"/>
        <v>31.92</v>
      </c>
      <c r="M20" s="7">
        <v>1</v>
      </c>
      <c r="N20" s="24" t="s">
        <v>14</v>
      </c>
    </row>
    <row r="21" spans="2:19" x14ac:dyDescent="0.25">
      <c r="B21" s="23">
        <v>10</v>
      </c>
      <c r="C21" s="38">
        <v>1</v>
      </c>
      <c r="D21" s="7" t="s">
        <v>16</v>
      </c>
      <c r="E21" s="7" t="s">
        <v>32</v>
      </c>
      <c r="F21" s="7" t="s">
        <v>73</v>
      </c>
      <c r="G21" s="8">
        <v>74.510000000000005</v>
      </c>
      <c r="H21" s="33" t="s">
        <v>14</v>
      </c>
      <c r="I21" s="9">
        <f t="shared" si="1"/>
        <v>5.05</v>
      </c>
      <c r="J21" s="10">
        <f t="shared" si="1"/>
        <v>5.04</v>
      </c>
      <c r="K21" s="11">
        <f t="shared" si="0"/>
        <v>84.600000000000009</v>
      </c>
      <c r="L21" s="12">
        <f t="shared" si="2"/>
        <v>31.92</v>
      </c>
      <c r="M21" s="7">
        <v>1</v>
      </c>
      <c r="N21" s="24" t="s">
        <v>14</v>
      </c>
    </row>
    <row r="22" spans="2:19" x14ac:dyDescent="0.25">
      <c r="B22" s="23">
        <v>11</v>
      </c>
      <c r="C22" s="38">
        <v>1</v>
      </c>
      <c r="D22" s="7" t="s">
        <v>16</v>
      </c>
      <c r="E22" s="7" t="s">
        <v>33</v>
      </c>
      <c r="F22" s="7" t="s">
        <v>73</v>
      </c>
      <c r="G22" s="8">
        <v>72.87</v>
      </c>
      <c r="H22" s="33" t="s">
        <v>14</v>
      </c>
      <c r="I22" s="9">
        <f t="shared" si="1"/>
        <v>4.18</v>
      </c>
      <c r="J22" s="10">
        <f t="shared" si="1"/>
        <v>5.69</v>
      </c>
      <c r="K22" s="11">
        <f t="shared" si="0"/>
        <v>82.740000000000009</v>
      </c>
      <c r="L22" s="12">
        <f t="shared" si="2"/>
        <v>31.25</v>
      </c>
      <c r="M22" s="7"/>
      <c r="N22" s="24">
        <v>1</v>
      </c>
    </row>
    <row r="23" spans="2:19" x14ac:dyDescent="0.25">
      <c r="B23" s="23">
        <v>12</v>
      </c>
      <c r="C23" s="38">
        <v>1</v>
      </c>
      <c r="D23" s="7" t="s">
        <v>16</v>
      </c>
      <c r="E23" s="7" t="s">
        <v>34</v>
      </c>
      <c r="F23" s="7" t="s">
        <v>73</v>
      </c>
      <c r="G23" s="8">
        <v>72.930000000000007</v>
      </c>
      <c r="H23" s="33" t="s">
        <v>14</v>
      </c>
      <c r="I23" s="9">
        <f t="shared" si="1"/>
        <v>4.18</v>
      </c>
      <c r="J23" s="10">
        <f t="shared" si="1"/>
        <v>5.69</v>
      </c>
      <c r="K23" s="11">
        <f t="shared" si="0"/>
        <v>82.800000000000011</v>
      </c>
      <c r="L23" s="12">
        <f t="shared" si="2"/>
        <v>31.25</v>
      </c>
      <c r="M23" s="7">
        <v>1</v>
      </c>
      <c r="N23" s="24" t="s">
        <v>14</v>
      </c>
    </row>
    <row r="24" spans="2:19" x14ac:dyDescent="0.25">
      <c r="B24" s="23"/>
      <c r="C24" s="7"/>
      <c r="D24" s="7"/>
      <c r="E24" s="7"/>
      <c r="F24" s="7"/>
      <c r="G24" s="8"/>
      <c r="H24" s="33"/>
      <c r="I24" s="9"/>
      <c r="J24" s="10"/>
      <c r="K24" s="11"/>
      <c r="L24" s="12"/>
      <c r="M24" s="7"/>
      <c r="N24" s="24"/>
    </row>
    <row r="25" spans="2:19" x14ac:dyDescent="0.25">
      <c r="B25" s="23">
        <v>13</v>
      </c>
      <c r="C25" s="38">
        <v>1</v>
      </c>
      <c r="D25" s="7" t="s">
        <v>17</v>
      </c>
      <c r="E25" s="7" t="s">
        <v>35</v>
      </c>
      <c r="F25" s="7" t="s">
        <v>73</v>
      </c>
      <c r="G25" s="8">
        <v>79.64</v>
      </c>
      <c r="H25" s="33" t="s">
        <v>14</v>
      </c>
      <c r="I25" s="9">
        <f t="shared" ref="I25:J30" si="3">I18</f>
        <v>5.1100000000000003</v>
      </c>
      <c r="J25" s="10">
        <f>J18</f>
        <v>5.67</v>
      </c>
      <c r="K25" s="11">
        <f t="shared" si="0"/>
        <v>90.42</v>
      </c>
      <c r="L25" s="12">
        <f t="shared" ref="L25:L30" si="4">+L18</f>
        <v>34.200000000000003</v>
      </c>
      <c r="M25" s="7">
        <v>1</v>
      </c>
      <c r="N25" s="25" t="s">
        <v>14</v>
      </c>
    </row>
    <row r="26" spans="2:19" x14ac:dyDescent="0.25">
      <c r="B26" s="23">
        <v>14</v>
      </c>
      <c r="C26" s="38">
        <v>1</v>
      </c>
      <c r="D26" s="7" t="s">
        <v>17</v>
      </c>
      <c r="E26" s="7" t="s">
        <v>36</v>
      </c>
      <c r="F26" s="7" t="s">
        <v>73</v>
      </c>
      <c r="G26" s="8">
        <v>78.92</v>
      </c>
      <c r="H26" s="33" t="s">
        <v>14</v>
      </c>
      <c r="I26" s="9">
        <f t="shared" si="3"/>
        <v>5.1100000000000003</v>
      </c>
      <c r="J26" s="10">
        <f t="shared" si="3"/>
        <v>5.58</v>
      </c>
      <c r="K26" s="11">
        <f t="shared" si="0"/>
        <v>89.61</v>
      </c>
      <c r="L26" s="12">
        <f t="shared" si="4"/>
        <v>33.85</v>
      </c>
      <c r="M26" s="33">
        <v>1</v>
      </c>
      <c r="N26" s="24" t="s">
        <v>14</v>
      </c>
    </row>
    <row r="27" spans="2:19" x14ac:dyDescent="0.25">
      <c r="B27" s="23">
        <v>15</v>
      </c>
      <c r="C27" s="38">
        <v>1</v>
      </c>
      <c r="D27" s="7" t="s">
        <v>17</v>
      </c>
      <c r="E27" s="7" t="s">
        <v>37</v>
      </c>
      <c r="F27" s="7" t="s">
        <v>73</v>
      </c>
      <c r="G27" s="8">
        <v>74.430000000000007</v>
      </c>
      <c r="H27" s="33" t="s">
        <v>14</v>
      </c>
      <c r="I27" s="9">
        <f t="shared" si="3"/>
        <v>5.05</v>
      </c>
      <c r="J27" s="10">
        <f t="shared" si="3"/>
        <v>5.03</v>
      </c>
      <c r="K27" s="11">
        <f t="shared" si="0"/>
        <v>84.51</v>
      </c>
      <c r="L27" s="12">
        <f t="shared" si="4"/>
        <v>31.92</v>
      </c>
      <c r="M27" s="7">
        <v>1</v>
      </c>
      <c r="N27" s="24" t="s">
        <v>14</v>
      </c>
    </row>
    <row r="28" spans="2:19" x14ac:dyDescent="0.25">
      <c r="B28" s="23">
        <v>16</v>
      </c>
      <c r="C28" s="38">
        <v>1</v>
      </c>
      <c r="D28" s="7" t="s">
        <v>17</v>
      </c>
      <c r="E28" s="7" t="s">
        <v>38</v>
      </c>
      <c r="F28" s="7" t="s">
        <v>73</v>
      </c>
      <c r="G28" s="8">
        <v>74.510000000000005</v>
      </c>
      <c r="H28" s="33" t="s">
        <v>14</v>
      </c>
      <c r="I28" s="9">
        <f t="shared" si="3"/>
        <v>5.05</v>
      </c>
      <c r="J28" s="10">
        <f t="shared" si="3"/>
        <v>5.04</v>
      </c>
      <c r="K28" s="11">
        <f t="shared" si="0"/>
        <v>84.600000000000009</v>
      </c>
      <c r="L28" s="12">
        <f t="shared" si="4"/>
        <v>31.92</v>
      </c>
      <c r="M28" s="7"/>
      <c r="N28" s="24" t="s">
        <v>14</v>
      </c>
    </row>
    <row r="29" spans="2:19" x14ac:dyDescent="0.25">
      <c r="B29" s="23">
        <v>17</v>
      </c>
      <c r="C29" s="38">
        <v>1</v>
      </c>
      <c r="D29" s="7" t="s">
        <v>17</v>
      </c>
      <c r="E29" s="7" t="s">
        <v>39</v>
      </c>
      <c r="F29" s="7" t="s">
        <v>73</v>
      </c>
      <c r="G29" s="8">
        <v>72.87</v>
      </c>
      <c r="H29" s="33" t="s">
        <v>14</v>
      </c>
      <c r="I29" s="9">
        <f t="shared" si="3"/>
        <v>4.18</v>
      </c>
      <c r="J29" s="10">
        <f t="shared" si="3"/>
        <v>5.69</v>
      </c>
      <c r="K29" s="11">
        <f t="shared" si="0"/>
        <v>82.740000000000009</v>
      </c>
      <c r="L29" s="12">
        <f t="shared" si="4"/>
        <v>31.25</v>
      </c>
      <c r="M29" s="7"/>
      <c r="N29" s="24">
        <v>1</v>
      </c>
    </row>
    <row r="30" spans="2:19" x14ac:dyDescent="0.25">
      <c r="B30" s="23">
        <v>18</v>
      </c>
      <c r="C30" s="38">
        <v>1</v>
      </c>
      <c r="D30" s="7" t="s">
        <v>17</v>
      </c>
      <c r="E30" s="7" t="s">
        <v>40</v>
      </c>
      <c r="F30" s="7" t="s">
        <v>73</v>
      </c>
      <c r="G30" s="8">
        <v>72.930000000000007</v>
      </c>
      <c r="H30" s="33" t="s">
        <v>14</v>
      </c>
      <c r="I30" s="9">
        <f t="shared" si="3"/>
        <v>4.18</v>
      </c>
      <c r="J30" s="10">
        <f t="shared" si="3"/>
        <v>5.69</v>
      </c>
      <c r="K30" s="11">
        <f t="shared" si="0"/>
        <v>82.800000000000011</v>
      </c>
      <c r="L30" s="12">
        <f t="shared" si="4"/>
        <v>31.25</v>
      </c>
      <c r="M30" s="7"/>
      <c r="N30" s="24">
        <v>1</v>
      </c>
    </row>
    <row r="31" spans="2:19" x14ac:dyDescent="0.25">
      <c r="B31" s="23"/>
      <c r="C31" s="7"/>
      <c r="D31" s="7"/>
      <c r="E31" s="7"/>
      <c r="F31" s="7"/>
      <c r="G31" s="8"/>
      <c r="H31" s="33"/>
      <c r="I31" s="9"/>
      <c r="J31" s="10"/>
      <c r="K31" s="11"/>
      <c r="L31" s="12"/>
      <c r="M31" s="7"/>
      <c r="N31" s="24"/>
    </row>
    <row r="32" spans="2:19" x14ac:dyDescent="0.25">
      <c r="B32" s="23">
        <v>19</v>
      </c>
      <c r="C32" s="38">
        <v>1</v>
      </c>
      <c r="D32" s="7" t="s">
        <v>18</v>
      </c>
      <c r="E32" s="7" t="s">
        <v>41</v>
      </c>
      <c r="F32" s="7" t="s">
        <v>73</v>
      </c>
      <c r="G32" s="8">
        <v>79.64</v>
      </c>
      <c r="H32" s="33" t="s">
        <v>14</v>
      </c>
      <c r="I32" s="9">
        <f t="shared" ref="I32:J37" si="5">I25</f>
        <v>5.1100000000000003</v>
      </c>
      <c r="J32" s="10">
        <f>J25</f>
        <v>5.67</v>
      </c>
      <c r="K32" s="11">
        <f t="shared" si="0"/>
        <v>90.42</v>
      </c>
      <c r="L32" s="12">
        <f t="shared" ref="L32:L37" si="6">+L25</f>
        <v>34.200000000000003</v>
      </c>
      <c r="M32" s="7">
        <v>1</v>
      </c>
      <c r="N32" s="25" t="s">
        <v>14</v>
      </c>
    </row>
    <row r="33" spans="2:14" x14ac:dyDescent="0.25">
      <c r="B33" s="23">
        <v>20</v>
      </c>
      <c r="C33" s="38">
        <v>1</v>
      </c>
      <c r="D33" s="7" t="s">
        <v>18</v>
      </c>
      <c r="E33" s="7" t="s">
        <v>42</v>
      </c>
      <c r="F33" s="7" t="s">
        <v>73</v>
      </c>
      <c r="G33" s="8">
        <v>78.92</v>
      </c>
      <c r="H33" s="33" t="s">
        <v>14</v>
      </c>
      <c r="I33" s="9">
        <f t="shared" si="5"/>
        <v>5.1100000000000003</v>
      </c>
      <c r="J33" s="10">
        <f t="shared" si="5"/>
        <v>5.58</v>
      </c>
      <c r="K33" s="11">
        <f t="shared" si="0"/>
        <v>89.61</v>
      </c>
      <c r="L33" s="12">
        <f t="shared" si="6"/>
        <v>33.85</v>
      </c>
      <c r="M33" s="33">
        <v>1</v>
      </c>
      <c r="N33" s="24" t="s">
        <v>14</v>
      </c>
    </row>
    <row r="34" spans="2:14" x14ac:dyDescent="0.25">
      <c r="B34" s="23">
        <v>21</v>
      </c>
      <c r="C34" s="38">
        <v>1</v>
      </c>
      <c r="D34" s="7" t="s">
        <v>18</v>
      </c>
      <c r="E34" s="7" t="s">
        <v>43</v>
      </c>
      <c r="F34" s="7" t="s">
        <v>73</v>
      </c>
      <c r="G34" s="8">
        <v>74.430000000000007</v>
      </c>
      <c r="H34" s="33" t="s">
        <v>14</v>
      </c>
      <c r="I34" s="9">
        <f t="shared" si="5"/>
        <v>5.05</v>
      </c>
      <c r="J34" s="10">
        <f t="shared" si="5"/>
        <v>5.03</v>
      </c>
      <c r="K34" s="11">
        <f t="shared" si="0"/>
        <v>84.51</v>
      </c>
      <c r="L34" s="12">
        <f t="shared" si="6"/>
        <v>31.92</v>
      </c>
      <c r="M34" s="7"/>
      <c r="N34" s="24">
        <v>1</v>
      </c>
    </row>
    <row r="35" spans="2:14" x14ac:dyDescent="0.25">
      <c r="B35" s="23">
        <v>22</v>
      </c>
      <c r="C35" s="38">
        <v>1</v>
      </c>
      <c r="D35" s="7" t="s">
        <v>18</v>
      </c>
      <c r="E35" s="7" t="s">
        <v>44</v>
      </c>
      <c r="F35" s="7" t="s">
        <v>73</v>
      </c>
      <c r="G35" s="8">
        <v>74.510000000000005</v>
      </c>
      <c r="H35" s="33" t="s">
        <v>14</v>
      </c>
      <c r="I35" s="9">
        <f t="shared" si="5"/>
        <v>5.05</v>
      </c>
      <c r="J35" s="10">
        <f t="shared" si="5"/>
        <v>5.04</v>
      </c>
      <c r="K35" s="11">
        <f t="shared" si="0"/>
        <v>84.600000000000009</v>
      </c>
      <c r="L35" s="12">
        <f t="shared" si="6"/>
        <v>31.92</v>
      </c>
      <c r="M35" s="33"/>
      <c r="N35" s="24">
        <v>1</v>
      </c>
    </row>
    <row r="36" spans="2:14" x14ac:dyDescent="0.25">
      <c r="B36" s="23">
        <v>23</v>
      </c>
      <c r="C36" s="38">
        <v>1</v>
      </c>
      <c r="D36" s="7" t="s">
        <v>18</v>
      </c>
      <c r="E36" s="7" t="s">
        <v>45</v>
      </c>
      <c r="F36" s="7" t="s">
        <v>73</v>
      </c>
      <c r="G36" s="8">
        <v>72.87</v>
      </c>
      <c r="H36" s="33" t="s">
        <v>14</v>
      </c>
      <c r="I36" s="9">
        <f t="shared" si="5"/>
        <v>4.18</v>
      </c>
      <c r="J36" s="10">
        <f t="shared" si="5"/>
        <v>5.69</v>
      </c>
      <c r="K36" s="11">
        <f t="shared" si="0"/>
        <v>82.740000000000009</v>
      </c>
      <c r="L36" s="12">
        <f t="shared" si="6"/>
        <v>31.25</v>
      </c>
      <c r="M36" s="7">
        <v>1</v>
      </c>
      <c r="N36" s="24" t="s">
        <v>14</v>
      </c>
    </row>
    <row r="37" spans="2:14" x14ac:dyDescent="0.25">
      <c r="B37" s="23">
        <v>24</v>
      </c>
      <c r="C37" s="38">
        <v>1</v>
      </c>
      <c r="D37" s="7" t="s">
        <v>18</v>
      </c>
      <c r="E37" s="7" t="s">
        <v>46</v>
      </c>
      <c r="F37" s="7" t="s">
        <v>73</v>
      </c>
      <c r="G37" s="8">
        <v>72.930000000000007</v>
      </c>
      <c r="H37" s="33" t="s">
        <v>14</v>
      </c>
      <c r="I37" s="9">
        <f t="shared" si="5"/>
        <v>4.18</v>
      </c>
      <c r="J37" s="10">
        <f t="shared" si="5"/>
        <v>5.69</v>
      </c>
      <c r="K37" s="11">
        <f t="shared" si="0"/>
        <v>82.800000000000011</v>
      </c>
      <c r="L37" s="12">
        <f t="shared" si="6"/>
        <v>31.25</v>
      </c>
      <c r="M37" s="7"/>
      <c r="N37" s="24" t="s">
        <v>14</v>
      </c>
    </row>
    <row r="38" spans="2:14" x14ac:dyDescent="0.25">
      <c r="B38" s="23"/>
      <c r="C38" s="7"/>
      <c r="D38" s="7"/>
      <c r="E38" s="7"/>
      <c r="F38" s="7"/>
      <c r="G38" s="8"/>
      <c r="H38" s="33"/>
      <c r="I38" s="9"/>
      <c r="J38" s="10"/>
      <c r="K38" s="11"/>
      <c r="L38" s="12"/>
      <c r="M38" s="7"/>
      <c r="N38" s="24"/>
    </row>
    <row r="39" spans="2:14" x14ac:dyDescent="0.25">
      <c r="B39" s="23">
        <v>25</v>
      </c>
      <c r="C39" s="38">
        <v>1</v>
      </c>
      <c r="D39" s="7" t="s">
        <v>19</v>
      </c>
      <c r="E39" s="7" t="s">
        <v>47</v>
      </c>
      <c r="F39" s="7" t="s">
        <v>73</v>
      </c>
      <c r="G39" s="8">
        <v>79.64</v>
      </c>
      <c r="H39" s="33" t="s">
        <v>14</v>
      </c>
      <c r="I39" s="9">
        <f t="shared" ref="I39:J44" si="7">I32</f>
        <v>5.1100000000000003</v>
      </c>
      <c r="J39" s="10">
        <f>J32</f>
        <v>5.67</v>
      </c>
      <c r="K39" s="11">
        <f t="shared" si="0"/>
        <v>90.42</v>
      </c>
      <c r="L39" s="12">
        <f t="shared" ref="L39:L44" si="8">+L32</f>
        <v>34.200000000000003</v>
      </c>
      <c r="M39" s="7">
        <v>1</v>
      </c>
      <c r="N39" s="25" t="s">
        <v>14</v>
      </c>
    </row>
    <row r="40" spans="2:14" x14ac:dyDescent="0.25">
      <c r="B40" s="23">
        <v>26</v>
      </c>
      <c r="C40" s="38">
        <v>1</v>
      </c>
      <c r="D40" s="7" t="s">
        <v>19</v>
      </c>
      <c r="E40" s="7" t="s">
        <v>48</v>
      </c>
      <c r="F40" s="7" t="s">
        <v>73</v>
      </c>
      <c r="G40" s="8">
        <v>78.92</v>
      </c>
      <c r="H40" s="33" t="s">
        <v>14</v>
      </c>
      <c r="I40" s="9">
        <f t="shared" si="7"/>
        <v>5.1100000000000003</v>
      </c>
      <c r="J40" s="10">
        <f t="shared" si="7"/>
        <v>5.58</v>
      </c>
      <c r="K40" s="11">
        <f t="shared" si="0"/>
        <v>89.61</v>
      </c>
      <c r="L40" s="12">
        <f t="shared" si="8"/>
        <v>33.85</v>
      </c>
      <c r="M40" s="33">
        <v>1</v>
      </c>
      <c r="N40" s="24" t="s">
        <v>14</v>
      </c>
    </row>
    <row r="41" spans="2:14" x14ac:dyDescent="0.25">
      <c r="B41" s="23">
        <v>27</v>
      </c>
      <c r="C41" s="38">
        <v>1</v>
      </c>
      <c r="D41" s="7" t="s">
        <v>19</v>
      </c>
      <c r="E41" s="7" t="s">
        <v>49</v>
      </c>
      <c r="F41" s="7" t="s">
        <v>73</v>
      </c>
      <c r="G41" s="8">
        <v>74.430000000000007</v>
      </c>
      <c r="H41" s="33" t="s">
        <v>14</v>
      </c>
      <c r="I41" s="9">
        <f t="shared" si="7"/>
        <v>5.05</v>
      </c>
      <c r="J41" s="10">
        <f t="shared" si="7"/>
        <v>5.03</v>
      </c>
      <c r="K41" s="11">
        <f t="shared" si="0"/>
        <v>84.51</v>
      </c>
      <c r="L41" s="12">
        <f t="shared" si="8"/>
        <v>31.92</v>
      </c>
      <c r="M41" s="7"/>
      <c r="N41" s="24" t="s">
        <v>14</v>
      </c>
    </row>
    <row r="42" spans="2:14" x14ac:dyDescent="0.25">
      <c r="B42" s="23">
        <v>28</v>
      </c>
      <c r="C42" s="38">
        <v>1</v>
      </c>
      <c r="D42" s="7" t="s">
        <v>19</v>
      </c>
      <c r="E42" s="7" t="s">
        <v>50</v>
      </c>
      <c r="F42" s="7" t="s">
        <v>73</v>
      </c>
      <c r="G42" s="8">
        <v>74.510000000000005</v>
      </c>
      <c r="H42" s="33" t="s">
        <v>14</v>
      </c>
      <c r="I42" s="9">
        <f t="shared" si="7"/>
        <v>5.05</v>
      </c>
      <c r="J42" s="10">
        <f t="shared" si="7"/>
        <v>5.04</v>
      </c>
      <c r="K42" s="11">
        <f t="shared" si="0"/>
        <v>84.600000000000009</v>
      </c>
      <c r="L42" s="12">
        <f t="shared" si="8"/>
        <v>31.92</v>
      </c>
      <c r="M42" s="33"/>
      <c r="N42" s="24" t="s">
        <v>14</v>
      </c>
    </row>
    <row r="43" spans="2:14" x14ac:dyDescent="0.25">
      <c r="B43" s="23">
        <v>29</v>
      </c>
      <c r="C43" s="38">
        <v>1</v>
      </c>
      <c r="D43" s="7" t="s">
        <v>19</v>
      </c>
      <c r="E43" s="7" t="s">
        <v>51</v>
      </c>
      <c r="F43" s="7" t="s">
        <v>73</v>
      </c>
      <c r="G43" s="8">
        <v>72.87</v>
      </c>
      <c r="H43" s="33" t="s">
        <v>14</v>
      </c>
      <c r="I43" s="9">
        <f t="shared" si="7"/>
        <v>4.18</v>
      </c>
      <c r="J43" s="10">
        <f t="shared" si="7"/>
        <v>5.69</v>
      </c>
      <c r="K43" s="11">
        <f t="shared" si="0"/>
        <v>82.740000000000009</v>
      </c>
      <c r="L43" s="12">
        <f t="shared" si="8"/>
        <v>31.25</v>
      </c>
      <c r="M43" s="7">
        <v>1</v>
      </c>
      <c r="N43" s="24" t="s">
        <v>14</v>
      </c>
    </row>
    <row r="44" spans="2:14" x14ac:dyDescent="0.25">
      <c r="B44" s="23">
        <v>30</v>
      </c>
      <c r="C44" s="35">
        <v>1</v>
      </c>
      <c r="D44" s="7" t="s">
        <v>19</v>
      </c>
      <c r="E44" s="7" t="s">
        <v>52</v>
      </c>
      <c r="F44" s="7" t="s">
        <v>73</v>
      </c>
      <c r="G44" s="8">
        <v>72.930000000000007</v>
      </c>
      <c r="H44" s="35" t="s">
        <v>14</v>
      </c>
      <c r="I44" s="9">
        <f t="shared" si="7"/>
        <v>4.18</v>
      </c>
      <c r="J44" s="10">
        <f t="shared" si="7"/>
        <v>5.69</v>
      </c>
      <c r="K44" s="11">
        <f t="shared" si="0"/>
        <v>82.800000000000011</v>
      </c>
      <c r="L44" s="12">
        <f t="shared" si="8"/>
        <v>31.25</v>
      </c>
      <c r="M44" s="7"/>
      <c r="N44" s="24" t="s">
        <v>14</v>
      </c>
    </row>
    <row r="45" spans="2:14" x14ac:dyDescent="0.25">
      <c r="B45" s="42"/>
      <c r="C45" s="43"/>
      <c r="D45" s="44"/>
      <c r="E45" s="44"/>
      <c r="F45" s="44"/>
      <c r="G45" s="45"/>
      <c r="H45" s="43"/>
      <c r="I45" s="46"/>
      <c r="J45" s="47"/>
      <c r="K45" s="48"/>
      <c r="L45" s="49"/>
      <c r="M45" s="44"/>
      <c r="N45" s="50"/>
    </row>
    <row r="46" spans="2:14" x14ac:dyDescent="0.25">
      <c r="B46" s="23">
        <v>31</v>
      </c>
      <c r="C46" s="35">
        <v>2</v>
      </c>
      <c r="D46" s="7" t="s">
        <v>15</v>
      </c>
      <c r="E46" s="7" t="s">
        <v>53</v>
      </c>
      <c r="F46" s="7" t="s">
        <v>74</v>
      </c>
      <c r="G46" s="13">
        <v>102.59</v>
      </c>
      <c r="H46" s="33" t="s">
        <v>14</v>
      </c>
      <c r="I46" s="9">
        <v>4.24</v>
      </c>
      <c r="J46" s="10">
        <v>9.65</v>
      </c>
      <c r="K46" s="11">
        <f t="shared" ref="K46:K49" si="9">+J46+I46+G46</f>
        <v>116.48</v>
      </c>
      <c r="L46" s="12">
        <v>44.02</v>
      </c>
      <c r="M46" s="7">
        <v>1</v>
      </c>
      <c r="N46" s="24" t="s">
        <v>14</v>
      </c>
    </row>
    <row r="47" spans="2:14" x14ac:dyDescent="0.25">
      <c r="B47" s="23">
        <v>32</v>
      </c>
      <c r="C47" s="35">
        <v>2</v>
      </c>
      <c r="D47" s="7" t="s">
        <v>15</v>
      </c>
      <c r="E47" s="7" t="s">
        <v>54</v>
      </c>
      <c r="F47" s="7" t="s">
        <v>74</v>
      </c>
      <c r="G47" s="13">
        <v>94.1</v>
      </c>
      <c r="H47" s="33" t="s">
        <v>14</v>
      </c>
      <c r="I47" s="9">
        <v>4.24</v>
      </c>
      <c r="J47" s="10">
        <v>8.5</v>
      </c>
      <c r="K47" s="11">
        <f t="shared" si="9"/>
        <v>106.83999999999999</v>
      </c>
      <c r="L47" s="12">
        <v>40.35</v>
      </c>
      <c r="M47" s="7">
        <v>1</v>
      </c>
      <c r="N47" s="24" t="s">
        <v>14</v>
      </c>
    </row>
    <row r="48" spans="2:14" x14ac:dyDescent="0.25">
      <c r="B48" s="23">
        <v>33</v>
      </c>
      <c r="C48" s="35">
        <v>2</v>
      </c>
      <c r="D48" s="7" t="s">
        <v>15</v>
      </c>
      <c r="E48" s="7" t="s">
        <v>55</v>
      </c>
      <c r="F48" s="7" t="s">
        <v>74</v>
      </c>
      <c r="G48" s="13">
        <v>102.59</v>
      </c>
      <c r="H48" s="33" t="s">
        <v>14</v>
      </c>
      <c r="I48" s="9">
        <v>4.24</v>
      </c>
      <c r="J48" s="10">
        <v>9.65</v>
      </c>
      <c r="K48" s="11">
        <f t="shared" si="9"/>
        <v>116.48</v>
      </c>
      <c r="L48" s="12">
        <v>44.02</v>
      </c>
      <c r="M48" s="7">
        <v>1</v>
      </c>
      <c r="N48" s="24" t="s">
        <v>14</v>
      </c>
    </row>
    <row r="49" spans="2:14" x14ac:dyDescent="0.25">
      <c r="B49" s="23">
        <v>34</v>
      </c>
      <c r="C49" s="35">
        <v>2</v>
      </c>
      <c r="D49" s="7" t="s">
        <v>15</v>
      </c>
      <c r="E49" s="7" t="s">
        <v>56</v>
      </c>
      <c r="F49" s="7" t="s">
        <v>74</v>
      </c>
      <c r="G49" s="13">
        <v>94.1</v>
      </c>
      <c r="H49" s="33" t="s">
        <v>14</v>
      </c>
      <c r="I49" s="9">
        <v>4.24</v>
      </c>
      <c r="J49" s="10">
        <v>8.5</v>
      </c>
      <c r="K49" s="11">
        <f t="shared" si="9"/>
        <v>106.83999999999999</v>
      </c>
      <c r="L49" s="12">
        <v>40.35</v>
      </c>
      <c r="M49" s="7">
        <v>1</v>
      </c>
      <c r="N49" s="24" t="s">
        <v>14</v>
      </c>
    </row>
    <row r="50" spans="2:14" x14ac:dyDescent="0.25">
      <c r="B50" s="23"/>
      <c r="C50" s="7"/>
      <c r="D50" s="7"/>
      <c r="E50" s="7"/>
      <c r="F50" s="7"/>
      <c r="G50" s="13"/>
      <c r="H50" s="33"/>
      <c r="I50" s="9"/>
      <c r="J50" s="10"/>
      <c r="K50" s="11"/>
      <c r="L50" s="12"/>
      <c r="M50" s="7"/>
      <c r="N50" s="24"/>
    </row>
    <row r="51" spans="2:14" x14ac:dyDescent="0.25">
      <c r="B51" s="23">
        <v>35</v>
      </c>
      <c r="C51" s="35">
        <v>2</v>
      </c>
      <c r="D51" s="7" t="s">
        <v>16</v>
      </c>
      <c r="E51" s="7" t="s">
        <v>57</v>
      </c>
      <c r="F51" s="7" t="s">
        <v>74</v>
      </c>
      <c r="G51" s="13">
        <v>102.59</v>
      </c>
      <c r="H51" s="33" t="s">
        <v>14</v>
      </c>
      <c r="I51" s="9">
        <f t="shared" ref="I51:J54" si="10">+I46</f>
        <v>4.24</v>
      </c>
      <c r="J51" s="9">
        <f t="shared" si="10"/>
        <v>9.65</v>
      </c>
      <c r="K51" s="11">
        <f t="shared" ref="K51:K54" si="11">+J51+I51+G51</f>
        <v>116.48</v>
      </c>
      <c r="L51" s="12">
        <f>+L46</f>
        <v>44.02</v>
      </c>
      <c r="M51" s="7">
        <v>1</v>
      </c>
      <c r="N51" s="24" t="s">
        <v>14</v>
      </c>
    </row>
    <row r="52" spans="2:14" x14ac:dyDescent="0.25">
      <c r="B52" s="23">
        <v>36</v>
      </c>
      <c r="C52" s="35">
        <v>2</v>
      </c>
      <c r="D52" s="7" t="s">
        <v>16</v>
      </c>
      <c r="E52" s="7" t="s">
        <v>58</v>
      </c>
      <c r="F52" s="7" t="s">
        <v>74</v>
      </c>
      <c r="G52" s="13">
        <v>94.1</v>
      </c>
      <c r="H52" s="33" t="s">
        <v>14</v>
      </c>
      <c r="I52" s="9">
        <f t="shared" si="10"/>
        <v>4.24</v>
      </c>
      <c r="J52" s="9">
        <f t="shared" si="10"/>
        <v>8.5</v>
      </c>
      <c r="K52" s="11">
        <f t="shared" si="11"/>
        <v>106.83999999999999</v>
      </c>
      <c r="L52" s="12">
        <f>+L47</f>
        <v>40.35</v>
      </c>
      <c r="M52" s="7">
        <v>1</v>
      </c>
      <c r="N52" s="24" t="s">
        <v>14</v>
      </c>
    </row>
    <row r="53" spans="2:14" x14ac:dyDescent="0.25">
      <c r="B53" s="23">
        <v>37</v>
      </c>
      <c r="C53" s="35">
        <v>2</v>
      </c>
      <c r="D53" s="7" t="s">
        <v>16</v>
      </c>
      <c r="E53" s="7" t="s">
        <v>59</v>
      </c>
      <c r="F53" s="7" t="s">
        <v>74</v>
      </c>
      <c r="G53" s="13">
        <v>102.59</v>
      </c>
      <c r="H53" s="33" t="s">
        <v>14</v>
      </c>
      <c r="I53" s="9">
        <f t="shared" si="10"/>
        <v>4.24</v>
      </c>
      <c r="J53" s="9">
        <f t="shared" si="10"/>
        <v>9.65</v>
      </c>
      <c r="K53" s="11">
        <f t="shared" si="11"/>
        <v>116.48</v>
      </c>
      <c r="L53" s="12">
        <f>+L48</f>
        <v>44.02</v>
      </c>
      <c r="M53" s="7">
        <v>1</v>
      </c>
      <c r="N53" s="24" t="s">
        <v>14</v>
      </c>
    </row>
    <row r="54" spans="2:14" x14ac:dyDescent="0.25">
      <c r="B54" s="23">
        <v>38</v>
      </c>
      <c r="C54" s="35">
        <v>2</v>
      </c>
      <c r="D54" s="7" t="s">
        <v>16</v>
      </c>
      <c r="E54" s="7" t="s">
        <v>60</v>
      </c>
      <c r="F54" s="7" t="s">
        <v>74</v>
      </c>
      <c r="G54" s="13">
        <v>94.1</v>
      </c>
      <c r="H54" s="33" t="s">
        <v>14</v>
      </c>
      <c r="I54" s="9">
        <f t="shared" si="10"/>
        <v>4.24</v>
      </c>
      <c r="J54" s="9">
        <f t="shared" si="10"/>
        <v>8.5</v>
      </c>
      <c r="K54" s="11">
        <f t="shared" si="11"/>
        <v>106.83999999999999</v>
      </c>
      <c r="L54" s="12">
        <f>+L49</f>
        <v>40.35</v>
      </c>
      <c r="M54" s="7">
        <v>1</v>
      </c>
      <c r="N54" s="24" t="s">
        <v>14</v>
      </c>
    </row>
    <row r="55" spans="2:14" x14ac:dyDescent="0.25">
      <c r="B55" s="23"/>
      <c r="C55" s="7"/>
      <c r="D55" s="7"/>
      <c r="E55" s="7"/>
      <c r="F55" s="7"/>
      <c r="G55" s="13"/>
      <c r="H55" s="33"/>
      <c r="I55" s="9"/>
      <c r="J55" s="10"/>
      <c r="K55" s="11"/>
      <c r="L55" s="12"/>
      <c r="M55" s="7"/>
      <c r="N55" s="24"/>
    </row>
    <row r="56" spans="2:14" x14ac:dyDescent="0.25">
      <c r="B56" s="23">
        <v>39</v>
      </c>
      <c r="C56" s="35">
        <v>2</v>
      </c>
      <c r="D56" s="7" t="s">
        <v>17</v>
      </c>
      <c r="E56" s="7" t="s">
        <v>61</v>
      </c>
      <c r="F56" s="7" t="s">
        <v>74</v>
      </c>
      <c r="G56" s="13">
        <v>102.59</v>
      </c>
      <c r="H56" s="33" t="s">
        <v>14</v>
      </c>
      <c r="I56" s="9">
        <f t="shared" ref="I56:J59" si="12">+I51</f>
        <v>4.24</v>
      </c>
      <c r="J56" s="9">
        <f t="shared" si="12"/>
        <v>9.65</v>
      </c>
      <c r="K56" s="11">
        <f t="shared" ref="K56:K59" si="13">+J56+I56+G56</f>
        <v>116.48</v>
      </c>
      <c r="L56" s="12">
        <f>+L51</f>
        <v>44.02</v>
      </c>
      <c r="M56" s="7">
        <v>1</v>
      </c>
      <c r="N56" s="24" t="s">
        <v>14</v>
      </c>
    </row>
    <row r="57" spans="2:14" x14ac:dyDescent="0.25">
      <c r="B57" s="23">
        <v>40</v>
      </c>
      <c r="C57" s="35">
        <v>2</v>
      </c>
      <c r="D57" s="7" t="s">
        <v>17</v>
      </c>
      <c r="E57" s="7" t="s">
        <v>62</v>
      </c>
      <c r="F57" s="7" t="s">
        <v>74</v>
      </c>
      <c r="G57" s="13">
        <v>94.1</v>
      </c>
      <c r="H57" s="33" t="s">
        <v>14</v>
      </c>
      <c r="I57" s="9">
        <f t="shared" si="12"/>
        <v>4.24</v>
      </c>
      <c r="J57" s="9">
        <f t="shared" si="12"/>
        <v>8.5</v>
      </c>
      <c r="K57" s="11">
        <f t="shared" si="13"/>
        <v>106.83999999999999</v>
      </c>
      <c r="L57" s="12">
        <f>+L52</f>
        <v>40.35</v>
      </c>
      <c r="M57" s="7">
        <v>1</v>
      </c>
      <c r="N57" s="24" t="s">
        <v>14</v>
      </c>
    </row>
    <row r="58" spans="2:14" x14ac:dyDescent="0.25">
      <c r="B58" s="23">
        <v>41</v>
      </c>
      <c r="C58" s="35">
        <v>2</v>
      </c>
      <c r="D58" s="7" t="s">
        <v>17</v>
      </c>
      <c r="E58" s="7" t="s">
        <v>63</v>
      </c>
      <c r="F58" s="7" t="s">
        <v>74</v>
      </c>
      <c r="G58" s="13">
        <v>102.59</v>
      </c>
      <c r="H58" s="33" t="s">
        <v>14</v>
      </c>
      <c r="I58" s="9">
        <f t="shared" si="12"/>
        <v>4.24</v>
      </c>
      <c r="J58" s="9">
        <f t="shared" si="12"/>
        <v>9.65</v>
      </c>
      <c r="K58" s="11">
        <f t="shared" si="13"/>
        <v>116.48</v>
      </c>
      <c r="L58" s="12">
        <f>+L53</f>
        <v>44.02</v>
      </c>
      <c r="M58" s="7">
        <v>1</v>
      </c>
      <c r="N58" s="24" t="s">
        <v>14</v>
      </c>
    </row>
    <row r="59" spans="2:14" x14ac:dyDescent="0.25">
      <c r="B59" s="23">
        <v>42</v>
      </c>
      <c r="C59" s="35">
        <v>2</v>
      </c>
      <c r="D59" s="7" t="s">
        <v>17</v>
      </c>
      <c r="E59" s="7" t="s">
        <v>64</v>
      </c>
      <c r="F59" s="7" t="s">
        <v>74</v>
      </c>
      <c r="G59" s="13">
        <v>94.1</v>
      </c>
      <c r="H59" s="33" t="s">
        <v>14</v>
      </c>
      <c r="I59" s="9">
        <f t="shared" si="12"/>
        <v>4.24</v>
      </c>
      <c r="J59" s="9">
        <f t="shared" si="12"/>
        <v>8.5</v>
      </c>
      <c r="K59" s="11">
        <f t="shared" si="13"/>
        <v>106.83999999999999</v>
      </c>
      <c r="L59" s="12">
        <f>+L54</f>
        <v>40.35</v>
      </c>
      <c r="M59" s="7">
        <v>1</v>
      </c>
      <c r="N59" s="24" t="s">
        <v>14</v>
      </c>
    </row>
    <row r="60" spans="2:14" x14ac:dyDescent="0.25">
      <c r="B60" s="23"/>
      <c r="C60" s="7"/>
      <c r="D60" s="7"/>
      <c r="E60" s="7"/>
      <c r="F60" s="7"/>
      <c r="G60" s="13"/>
      <c r="H60" s="33"/>
      <c r="I60" s="9"/>
      <c r="J60" s="10"/>
      <c r="K60" s="11"/>
      <c r="L60" s="12"/>
      <c r="M60" s="7"/>
      <c r="N60" s="24"/>
    </row>
    <row r="61" spans="2:14" x14ac:dyDescent="0.25">
      <c r="B61" s="23">
        <v>43</v>
      </c>
      <c r="C61" s="35">
        <v>2</v>
      </c>
      <c r="D61" s="7" t="s">
        <v>18</v>
      </c>
      <c r="E61" s="7" t="s">
        <v>65</v>
      </c>
      <c r="F61" s="7" t="s">
        <v>74</v>
      </c>
      <c r="G61" s="13">
        <v>102.59</v>
      </c>
      <c r="H61" s="33" t="s">
        <v>14</v>
      </c>
      <c r="I61" s="9">
        <f t="shared" ref="I61:J64" si="14">+I56</f>
        <v>4.24</v>
      </c>
      <c r="J61" s="9">
        <f t="shared" si="14"/>
        <v>9.65</v>
      </c>
      <c r="K61" s="11">
        <f t="shared" ref="K61:K64" si="15">+J61+I61+G61</f>
        <v>116.48</v>
      </c>
      <c r="L61" s="12">
        <f>+L56</f>
        <v>44.02</v>
      </c>
      <c r="M61" s="7">
        <v>1</v>
      </c>
      <c r="N61" s="24" t="s">
        <v>14</v>
      </c>
    </row>
    <row r="62" spans="2:14" x14ac:dyDescent="0.25">
      <c r="B62" s="23">
        <v>44</v>
      </c>
      <c r="C62" s="35">
        <v>2</v>
      </c>
      <c r="D62" s="7" t="s">
        <v>18</v>
      </c>
      <c r="E62" s="7" t="s">
        <v>66</v>
      </c>
      <c r="F62" s="7" t="s">
        <v>74</v>
      </c>
      <c r="G62" s="13">
        <v>94.1</v>
      </c>
      <c r="H62" s="33" t="s">
        <v>14</v>
      </c>
      <c r="I62" s="9">
        <f t="shared" si="14"/>
        <v>4.24</v>
      </c>
      <c r="J62" s="9">
        <f t="shared" si="14"/>
        <v>8.5</v>
      </c>
      <c r="K62" s="11">
        <f t="shared" si="15"/>
        <v>106.83999999999999</v>
      </c>
      <c r="L62" s="12">
        <f>+L57</f>
        <v>40.35</v>
      </c>
      <c r="M62" s="7">
        <v>1</v>
      </c>
      <c r="N62" s="24" t="s">
        <v>14</v>
      </c>
    </row>
    <row r="63" spans="2:14" x14ac:dyDescent="0.25">
      <c r="B63" s="23">
        <v>45</v>
      </c>
      <c r="C63" s="35">
        <v>2</v>
      </c>
      <c r="D63" s="7" t="s">
        <v>18</v>
      </c>
      <c r="E63" s="7" t="s">
        <v>67</v>
      </c>
      <c r="F63" s="7" t="s">
        <v>74</v>
      </c>
      <c r="G63" s="13">
        <v>102.59</v>
      </c>
      <c r="H63" s="33" t="s">
        <v>14</v>
      </c>
      <c r="I63" s="9">
        <f t="shared" si="14"/>
        <v>4.24</v>
      </c>
      <c r="J63" s="9">
        <f t="shared" si="14"/>
        <v>9.65</v>
      </c>
      <c r="K63" s="11">
        <f t="shared" si="15"/>
        <v>116.48</v>
      </c>
      <c r="L63" s="12">
        <f>+L58</f>
        <v>44.02</v>
      </c>
      <c r="M63" s="7">
        <v>1</v>
      </c>
      <c r="N63" s="24" t="s">
        <v>14</v>
      </c>
    </row>
    <row r="64" spans="2:14" x14ac:dyDescent="0.25">
      <c r="B64" s="23">
        <v>46</v>
      </c>
      <c r="C64" s="35">
        <v>2</v>
      </c>
      <c r="D64" s="7" t="s">
        <v>18</v>
      </c>
      <c r="E64" s="7" t="s">
        <v>68</v>
      </c>
      <c r="F64" s="7" t="s">
        <v>74</v>
      </c>
      <c r="G64" s="13">
        <v>94.1</v>
      </c>
      <c r="H64" s="33" t="s">
        <v>14</v>
      </c>
      <c r="I64" s="9">
        <f t="shared" si="14"/>
        <v>4.24</v>
      </c>
      <c r="J64" s="9">
        <f t="shared" si="14"/>
        <v>8.5</v>
      </c>
      <c r="K64" s="11">
        <f t="shared" si="15"/>
        <v>106.83999999999999</v>
      </c>
      <c r="L64" s="12">
        <f>+L59</f>
        <v>40.35</v>
      </c>
      <c r="M64" s="7">
        <v>1</v>
      </c>
      <c r="N64" s="24" t="s">
        <v>14</v>
      </c>
    </row>
    <row r="65" spans="1:19" x14ac:dyDescent="0.25">
      <c r="B65" s="23"/>
      <c r="C65" s="7"/>
      <c r="D65" s="7"/>
      <c r="E65" s="7"/>
      <c r="F65" s="7"/>
      <c r="G65" s="13"/>
      <c r="H65" s="33"/>
      <c r="I65" s="9"/>
      <c r="J65" s="10"/>
      <c r="K65" s="11"/>
      <c r="L65" s="12"/>
      <c r="M65" s="7"/>
      <c r="N65" s="24"/>
    </row>
    <row r="66" spans="1:19" x14ac:dyDescent="0.25">
      <c r="B66" s="23">
        <v>47</v>
      </c>
      <c r="C66" s="35">
        <v>2</v>
      </c>
      <c r="D66" s="7" t="s">
        <v>19</v>
      </c>
      <c r="E66" s="7" t="s">
        <v>69</v>
      </c>
      <c r="F66" s="7" t="s">
        <v>74</v>
      </c>
      <c r="G66" s="13">
        <v>102.59</v>
      </c>
      <c r="H66" s="33" t="s">
        <v>14</v>
      </c>
      <c r="I66" s="9">
        <f t="shared" ref="I66:J69" si="16">+I61</f>
        <v>4.24</v>
      </c>
      <c r="J66" s="9">
        <f t="shared" si="16"/>
        <v>9.65</v>
      </c>
      <c r="K66" s="11">
        <f t="shared" ref="K66:K69" si="17">+J66+I66+G66</f>
        <v>116.48</v>
      </c>
      <c r="L66" s="12">
        <f>+L61</f>
        <v>44.02</v>
      </c>
      <c r="M66" s="7">
        <v>1</v>
      </c>
      <c r="N66" s="24" t="s">
        <v>14</v>
      </c>
    </row>
    <row r="67" spans="1:19" x14ac:dyDescent="0.25">
      <c r="B67" s="23">
        <v>48</v>
      </c>
      <c r="C67" s="35">
        <v>2</v>
      </c>
      <c r="D67" s="7" t="s">
        <v>19</v>
      </c>
      <c r="E67" s="7" t="s">
        <v>70</v>
      </c>
      <c r="F67" s="7" t="s">
        <v>74</v>
      </c>
      <c r="G67" s="13">
        <v>94.1</v>
      </c>
      <c r="H67" s="33" t="s">
        <v>14</v>
      </c>
      <c r="I67" s="9">
        <f t="shared" si="16"/>
        <v>4.24</v>
      </c>
      <c r="J67" s="9">
        <f t="shared" si="16"/>
        <v>8.5</v>
      </c>
      <c r="K67" s="11">
        <f t="shared" si="17"/>
        <v>106.83999999999999</v>
      </c>
      <c r="L67" s="12">
        <f>+L62</f>
        <v>40.35</v>
      </c>
      <c r="M67" s="7">
        <v>1</v>
      </c>
      <c r="N67" s="24" t="s">
        <v>14</v>
      </c>
    </row>
    <row r="68" spans="1:19" x14ac:dyDescent="0.25">
      <c r="B68" s="23">
        <v>49</v>
      </c>
      <c r="C68" s="35">
        <v>2</v>
      </c>
      <c r="D68" s="7" t="s">
        <v>19</v>
      </c>
      <c r="E68" s="7" t="s">
        <v>71</v>
      </c>
      <c r="F68" s="7" t="s">
        <v>74</v>
      </c>
      <c r="G68" s="13">
        <v>102.59</v>
      </c>
      <c r="H68" s="33" t="s">
        <v>14</v>
      </c>
      <c r="I68" s="9">
        <f t="shared" si="16"/>
        <v>4.24</v>
      </c>
      <c r="J68" s="9">
        <f t="shared" si="16"/>
        <v>9.65</v>
      </c>
      <c r="K68" s="11">
        <f t="shared" si="17"/>
        <v>116.48</v>
      </c>
      <c r="L68" s="12">
        <f>+L63</f>
        <v>44.02</v>
      </c>
      <c r="M68" s="7">
        <v>1</v>
      </c>
      <c r="N68" s="24" t="s">
        <v>14</v>
      </c>
    </row>
    <row r="69" spans="1:19" x14ac:dyDescent="0.25">
      <c r="B69" s="23">
        <v>50</v>
      </c>
      <c r="C69" s="35">
        <v>2</v>
      </c>
      <c r="D69" s="7" t="s">
        <v>19</v>
      </c>
      <c r="E69" s="7" t="s">
        <v>72</v>
      </c>
      <c r="F69" s="7" t="s">
        <v>74</v>
      </c>
      <c r="G69" s="13">
        <v>94.1</v>
      </c>
      <c r="H69" s="33" t="s">
        <v>14</v>
      </c>
      <c r="I69" s="9">
        <f t="shared" si="16"/>
        <v>4.24</v>
      </c>
      <c r="J69" s="9">
        <f t="shared" si="16"/>
        <v>8.5</v>
      </c>
      <c r="K69" s="11">
        <f t="shared" si="17"/>
        <v>106.83999999999999</v>
      </c>
      <c r="L69" s="12">
        <f>+L64</f>
        <v>40.35</v>
      </c>
      <c r="M69" s="7">
        <v>1</v>
      </c>
      <c r="N69" s="24" t="s">
        <v>14</v>
      </c>
    </row>
    <row r="70" spans="1:19" ht="15.75" thickBot="1" x14ac:dyDescent="0.3">
      <c r="B70" s="26"/>
      <c r="C70" s="39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27"/>
    </row>
    <row r="71" spans="1:19" ht="15.75" thickBot="1" x14ac:dyDescent="0.3">
      <c r="B71" s="15"/>
      <c r="C71" s="17"/>
      <c r="D71" s="16"/>
      <c r="E71" s="16"/>
      <c r="F71" s="16"/>
      <c r="G71" s="17">
        <f>SUM(G11:G70)</f>
        <v>4233.4000000000005</v>
      </c>
      <c r="H71" s="17"/>
      <c r="I71" s="17">
        <f t="shared" ref="I71:N71" si="18">SUM(I11:I70)</f>
        <v>228.20000000000022</v>
      </c>
      <c r="J71" s="17">
        <f t="shared" si="18"/>
        <v>344.99999999999994</v>
      </c>
      <c r="K71" s="18">
        <f t="shared" si="18"/>
        <v>4806.6000000000004</v>
      </c>
      <c r="L71" s="51">
        <f t="shared" si="18"/>
        <v>1815.649999999999</v>
      </c>
      <c r="M71" s="51">
        <f t="shared" si="18"/>
        <v>38</v>
      </c>
      <c r="N71" s="52">
        <f t="shared" si="18"/>
        <v>6</v>
      </c>
      <c r="O71" s="3"/>
    </row>
    <row r="72" spans="1:19" ht="15.75" thickBot="1" x14ac:dyDescent="0.3">
      <c r="B72" s="5"/>
      <c r="C72" s="40"/>
      <c r="D72" s="5"/>
      <c r="E72" s="5"/>
      <c r="F72" s="5"/>
      <c r="G72" s="5"/>
      <c r="H72" s="19"/>
      <c r="I72" s="19"/>
      <c r="J72" s="19"/>
      <c r="L72" s="15" t="s">
        <v>75</v>
      </c>
      <c r="M72" s="73">
        <f>+N71+M71</f>
        <v>44</v>
      </c>
      <c r="N72" s="74"/>
      <c r="O72" s="3"/>
    </row>
    <row r="73" spans="1:19" ht="15.75" x14ac:dyDescent="0.25">
      <c r="B73" s="53" t="s">
        <v>21</v>
      </c>
      <c r="C73" s="54"/>
      <c r="D73" s="55"/>
      <c r="E73" s="55"/>
      <c r="G73" s="53" t="s">
        <v>76</v>
      </c>
      <c r="H73" s="53"/>
      <c r="I73" s="53"/>
      <c r="K73" s="53" t="s">
        <v>22</v>
      </c>
      <c r="L73" s="5"/>
      <c r="M73" s="5"/>
      <c r="N73" s="5"/>
      <c r="O73" s="5"/>
      <c r="P73" s="5"/>
      <c r="Q73" s="5"/>
    </row>
    <row r="74" spans="1:19" ht="33" customHeight="1" x14ac:dyDescent="0.3">
      <c r="B74" s="56">
        <v>1</v>
      </c>
      <c r="C74" s="41"/>
      <c r="D74" s="28"/>
      <c r="E74" s="28"/>
      <c r="F74" s="28"/>
      <c r="G74" s="28"/>
      <c r="H74" s="5"/>
      <c r="I74" s="5"/>
      <c r="J74" s="5"/>
      <c r="K74" s="28"/>
      <c r="L74" s="5"/>
      <c r="M74" s="5"/>
      <c r="N74" s="5"/>
      <c r="O74" s="5"/>
      <c r="P74" s="5"/>
      <c r="Q74" s="5"/>
    </row>
    <row r="75" spans="1:19" ht="33" customHeight="1" x14ac:dyDescent="0.3">
      <c r="A75" s="5"/>
      <c r="B75" s="56">
        <v>2</v>
      </c>
      <c r="C75" s="41"/>
      <c r="D75" s="28"/>
      <c r="E75" s="28"/>
      <c r="K75" s="5"/>
      <c r="L75" s="5"/>
      <c r="M75" s="5"/>
      <c r="N75" s="5"/>
      <c r="O75" s="5"/>
      <c r="P75" s="5"/>
      <c r="Q75" s="5"/>
    </row>
    <row r="76" spans="1:19" ht="33" customHeight="1" x14ac:dyDescent="0.3">
      <c r="A76" s="5"/>
      <c r="B76" s="56">
        <v>3</v>
      </c>
      <c r="C76" s="41"/>
      <c r="D76" s="28"/>
      <c r="E76" s="28"/>
      <c r="F76" s="28"/>
      <c r="G76" s="28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9" ht="21.75" customHeight="1" x14ac:dyDescent="0.3">
      <c r="A77" s="5"/>
      <c r="B77" s="57"/>
      <c r="C77" s="4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"/>
      <c r="S77" s="3"/>
    </row>
    <row r="78" spans="1:19" x14ac:dyDescent="0.25">
      <c r="A78" s="5"/>
      <c r="B78" s="5"/>
      <c r="C78" s="40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"/>
      <c r="S78" s="3"/>
    </row>
  </sheetData>
  <mergeCells count="15">
    <mergeCell ref="M72:N72"/>
    <mergeCell ref="L5:L9"/>
    <mergeCell ref="M5:N8"/>
    <mergeCell ref="B3:N3"/>
    <mergeCell ref="M4:N4"/>
    <mergeCell ref="B5:B9"/>
    <mergeCell ref="C5:C9"/>
    <mergeCell ref="D5:D9"/>
    <mergeCell ref="E5:E9"/>
    <mergeCell ref="F5:F9"/>
    <mergeCell ref="G5:G9"/>
    <mergeCell ref="H5:H9"/>
    <mergeCell ref="I5:I9"/>
    <mergeCell ref="J5:J9"/>
    <mergeCell ref="K5:K9"/>
  </mergeCells>
  <pageMargins left="0.59" right="0.42" top="0.36" bottom="0.36" header="0.3" footer="0.3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2025-11-07T11:08:10Z</cp:lastPrinted>
  <dcterms:created xsi:type="dcterms:W3CDTF">2022-10-26T11:22:32Z</dcterms:created>
  <dcterms:modified xsi:type="dcterms:W3CDTF">2025-11-07T11:45:42Z</dcterms:modified>
</cp:coreProperties>
</file>