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CINNAMON HOMES\RERA\"/>
    </mc:Choice>
  </mc:AlternateContent>
  <xr:revisionPtr revIDLastSave="0" documentId="13_ncr:1_{EB118D3E-480F-48F5-9EE2-113CBFF5F369}" xr6:coauthVersionLast="47" xr6:coauthVersionMax="47" xr10:uidLastSave="{00000000-0000-0000-0000-000000000000}"/>
  <bookViews>
    <workbookView xWindow="-120" yWindow="-120" windowWidth="20730" windowHeight="11160" xr2:uid="{15A4FD3C-F717-4653-83F9-AA03CC6230FF}"/>
  </bookViews>
  <sheets>
    <sheet name="RERA Sq.m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T26" i="1" l="1"/>
  <c r="S6" i="1"/>
  <c r="R26" i="1"/>
  <c r="S26" i="1" s="1"/>
  <c r="V9" i="1"/>
  <c r="V10" i="1"/>
  <c r="V11" i="1"/>
  <c r="V12" i="1"/>
  <c r="V13" i="1"/>
  <c r="V14" i="1"/>
  <c r="V15" i="1"/>
  <c r="V16" i="1"/>
  <c r="V17" i="1"/>
  <c r="V18" i="1"/>
  <c r="V19" i="1"/>
  <c r="V20" i="1"/>
  <c r="V21" i="1"/>
  <c r="V22" i="1"/>
  <c r="V23" i="1"/>
  <c r="V24" i="1"/>
  <c r="V25" i="1"/>
  <c r="G5" i="1"/>
  <c r="I5" i="1"/>
  <c r="K5" i="1"/>
  <c r="L5" i="1"/>
  <c r="M5" i="1"/>
  <c r="O5" i="1"/>
  <c r="P5" i="1"/>
  <c r="Q5" i="1" s="1"/>
  <c r="G6" i="1"/>
  <c r="I6" i="1"/>
  <c r="K6" i="1"/>
  <c r="L6" i="1"/>
  <c r="M6" i="1" s="1"/>
  <c r="O6" i="1"/>
  <c r="G7" i="1"/>
  <c r="I7" i="1"/>
  <c r="K7" i="1"/>
  <c r="L7" i="1"/>
  <c r="M7" i="1" s="1"/>
  <c r="O7" i="1"/>
  <c r="P7" i="1"/>
  <c r="Q7" i="1" s="1"/>
  <c r="S7" i="1"/>
  <c r="G8" i="1"/>
  <c r="I8" i="1"/>
  <c r="K8" i="1"/>
  <c r="L8" i="1"/>
  <c r="M8" i="1"/>
  <c r="O8" i="1"/>
  <c r="P8" i="1"/>
  <c r="Q8" i="1" s="1"/>
  <c r="S8" i="1"/>
  <c r="G9" i="1"/>
  <c r="I9" i="1"/>
  <c r="K9" i="1"/>
  <c r="L9" i="1"/>
  <c r="P9" i="1" s="1"/>
  <c r="Q9" i="1" s="1"/>
  <c r="M9" i="1"/>
  <c r="O9" i="1"/>
  <c r="S9" i="1"/>
  <c r="G10" i="1"/>
  <c r="I10" i="1"/>
  <c r="K10" i="1"/>
  <c r="L10" i="1"/>
  <c r="M10" i="1" s="1"/>
  <c r="O10" i="1"/>
  <c r="S10" i="1"/>
  <c r="G11" i="1"/>
  <c r="I11" i="1"/>
  <c r="K11" i="1"/>
  <c r="L11" i="1"/>
  <c r="M11" i="1" s="1"/>
  <c r="O11" i="1"/>
  <c r="P11" i="1"/>
  <c r="Q11" i="1" s="1"/>
  <c r="S11" i="1"/>
  <c r="G12" i="1"/>
  <c r="I12" i="1"/>
  <c r="K12" i="1"/>
  <c r="L12" i="1"/>
  <c r="M12" i="1"/>
  <c r="O12" i="1"/>
  <c r="P12" i="1"/>
  <c r="Q12" i="1" s="1"/>
  <c r="S12" i="1"/>
  <c r="G13" i="1"/>
  <c r="I13" i="1"/>
  <c r="K13" i="1"/>
  <c r="L13" i="1"/>
  <c r="P13" i="1" s="1"/>
  <c r="Q13" i="1" s="1"/>
  <c r="M13" i="1"/>
  <c r="O13" i="1"/>
  <c r="S13" i="1"/>
  <c r="G14" i="1"/>
  <c r="I14" i="1"/>
  <c r="K14" i="1"/>
  <c r="L14" i="1"/>
  <c r="M14" i="1" s="1"/>
  <c r="O14" i="1"/>
  <c r="S14" i="1"/>
  <c r="G15" i="1"/>
  <c r="I15" i="1"/>
  <c r="K15" i="1"/>
  <c r="L15" i="1"/>
  <c r="M15" i="1" s="1"/>
  <c r="O15" i="1"/>
  <c r="P15" i="1"/>
  <c r="Q15" i="1" s="1"/>
  <c r="S15" i="1"/>
  <c r="G16" i="1"/>
  <c r="I16" i="1"/>
  <c r="K16" i="1"/>
  <c r="L16" i="1"/>
  <c r="M16" i="1"/>
  <c r="O16" i="1"/>
  <c r="P16" i="1"/>
  <c r="Q16" i="1" s="1"/>
  <c r="S16" i="1"/>
  <c r="G17" i="1"/>
  <c r="I17" i="1"/>
  <c r="K17" i="1"/>
  <c r="L17" i="1"/>
  <c r="P17" i="1" s="1"/>
  <c r="Q17" i="1" s="1"/>
  <c r="M17" i="1"/>
  <c r="O17" i="1"/>
  <c r="S17" i="1"/>
  <c r="G18" i="1"/>
  <c r="I18" i="1"/>
  <c r="K18" i="1"/>
  <c r="L18" i="1"/>
  <c r="M18" i="1" s="1"/>
  <c r="O18" i="1"/>
  <c r="S18" i="1"/>
  <c r="G19" i="1"/>
  <c r="I19" i="1"/>
  <c r="K19" i="1"/>
  <c r="L19" i="1"/>
  <c r="M19" i="1" s="1"/>
  <c r="O19" i="1"/>
  <c r="P19" i="1"/>
  <c r="Q19" i="1" s="1"/>
  <c r="S19" i="1"/>
  <c r="G20" i="1"/>
  <c r="I20" i="1"/>
  <c r="K20" i="1"/>
  <c r="L20" i="1"/>
  <c r="M20" i="1"/>
  <c r="O20" i="1"/>
  <c r="P20" i="1"/>
  <c r="Q20" i="1" s="1"/>
  <c r="S20" i="1"/>
  <c r="G21" i="1"/>
  <c r="I21" i="1"/>
  <c r="K21" i="1"/>
  <c r="L21" i="1"/>
  <c r="P21" i="1" s="1"/>
  <c r="Q21" i="1" s="1"/>
  <c r="M21" i="1"/>
  <c r="O21" i="1"/>
  <c r="S21" i="1"/>
  <c r="G22" i="1"/>
  <c r="I22" i="1"/>
  <c r="K22" i="1"/>
  <c r="L22" i="1"/>
  <c r="M22" i="1" s="1"/>
  <c r="O22" i="1"/>
  <c r="S22" i="1"/>
  <c r="G23" i="1"/>
  <c r="I23" i="1"/>
  <c r="K23" i="1"/>
  <c r="L23" i="1"/>
  <c r="M23" i="1" s="1"/>
  <c r="O23" i="1"/>
  <c r="P23" i="1"/>
  <c r="Q23" i="1" s="1"/>
  <c r="S23" i="1"/>
  <c r="G24" i="1"/>
  <c r="I24" i="1"/>
  <c r="K24" i="1"/>
  <c r="L24" i="1"/>
  <c r="M24" i="1"/>
  <c r="O24" i="1"/>
  <c r="P24" i="1"/>
  <c r="Q24" i="1" s="1"/>
  <c r="S24" i="1"/>
  <c r="O26" i="1"/>
  <c r="U26" i="1"/>
  <c r="S5" i="1" l="1"/>
  <c r="P22" i="1"/>
  <c r="Q22" i="1" s="1"/>
  <c r="P18" i="1"/>
  <c r="Q18" i="1" s="1"/>
  <c r="P14" i="1"/>
  <c r="Q14" i="1" s="1"/>
  <c r="P10" i="1"/>
  <c r="Q10" i="1" s="1"/>
  <c r="P6" i="1"/>
  <c r="P26" i="1" l="1"/>
  <c r="Q26" i="1" s="1"/>
  <c r="Q6" i="1"/>
</calcChain>
</file>

<file path=xl/sharedStrings.xml><?xml version="1.0" encoding="utf-8"?>
<sst xmlns="http://schemas.openxmlformats.org/spreadsheetml/2006/main" count="113" uniqueCount="50">
  <si>
    <t>TOTAL</t>
  </si>
  <si>
    <t>Visitor Car Parking</t>
  </si>
  <si>
    <t>RESIDENTIAL 3BHK</t>
  </si>
  <si>
    <t>5D</t>
  </si>
  <si>
    <t>FIFTH</t>
  </si>
  <si>
    <t>1</t>
  </si>
  <si>
    <t>RESIDENTIAL 2BHK</t>
  </si>
  <si>
    <t>5C</t>
  </si>
  <si>
    <t>5B</t>
  </si>
  <si>
    <t>RESIDENTIAL 4BHK</t>
  </si>
  <si>
    <t>5A</t>
  </si>
  <si>
    <t>4D</t>
  </si>
  <si>
    <t>FOURTH</t>
  </si>
  <si>
    <t>4C</t>
  </si>
  <si>
    <t>4B</t>
  </si>
  <si>
    <t>4A</t>
  </si>
  <si>
    <t>3D</t>
  </si>
  <si>
    <t>THIRD</t>
  </si>
  <si>
    <t>3C</t>
  </si>
  <si>
    <t>3B</t>
  </si>
  <si>
    <t>3A</t>
  </si>
  <si>
    <t>2D</t>
  </si>
  <si>
    <t>SECOND</t>
  </si>
  <si>
    <t>2C</t>
  </si>
  <si>
    <t>2B</t>
  </si>
  <si>
    <t>2A</t>
  </si>
  <si>
    <t>1D</t>
  </si>
  <si>
    <t>FIRST</t>
  </si>
  <si>
    <t>1C</t>
  </si>
  <si>
    <t>1B</t>
  </si>
  <si>
    <t>1A</t>
  </si>
  <si>
    <t>OPEN</t>
  </si>
  <si>
    <t>COVERED</t>
  </si>
  <si>
    <t>SQ.FT</t>
  </si>
  <si>
    <t>SQ.M</t>
  </si>
  <si>
    <t>CAR PARKING</t>
  </si>
  <si>
    <t>UDS LAND AREA</t>
  </si>
  <si>
    <t>TOTAL SALEABLE AREA</t>
  </si>
  <si>
    <t>EXTERIOR WALLS</t>
  </si>
  <si>
    <t>PROPORTIONATE COMMON AREA</t>
  </si>
  <si>
    <t>EXCLUSIVE VERANDAH / UTILITY / SERVICE / OPEN TERRACE</t>
  </si>
  <si>
    <t xml:space="preserve">EXCLUSIVE BALCONY </t>
  </si>
  <si>
    <t xml:space="preserve">RERA CARPET AREA (sec 2(k)) </t>
  </si>
  <si>
    <t>TYPE</t>
  </si>
  <si>
    <t>FLAT NO</t>
  </si>
  <si>
    <t>FLOOR</t>
  </si>
  <si>
    <t>BLOCK</t>
  </si>
  <si>
    <t xml:space="preserve">SL.NO </t>
  </si>
  <si>
    <t>Cinnamon Homes- Blossom, Venugopal Street, Mogappair West, Chennai-37 Comparised in S.No. 249/2A part and T.S.No. 76/2, Block No. 36, Ward 9 (059) Mogappair- Ward H of Ambattur Taluk within the limits of Greater Chennai Corporation</t>
  </si>
  <si>
    <t>AREA STATEMENT - CINNAMON HOMES - BLOSSOM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</si>
</sst>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 * #,##0.00_ ;_ * \-#,##0.00_ ;_ * &quot;-&quot;??_ ;_ @_ "/>
    <numFmt numFmtId="164" formatCode="0.000"/>
    <numFmt numFmtId="165" formatCode="0.0"/>
    <numFmt numFmtId="166" formatCode="#,##0.00_ ;\-#,##0.00\ "/>
  </numFmts>
  <fonts count="7">
    <font>
      <sz val="10"/>
      <color indexed="8"/>
      <name val="Helvetica Neue"/>
    </font>
    <font>
      <sz val="10"/>
      <color indexed="8"/>
      <name val="Helvetica Neue"/>
    </font>
    <font>
      <b/>
      <sz val="10"/>
      <color indexed="8"/>
      <name val="Arial Narrow"/>
      <family val="2"/>
    </font>
    <font>
      <sz val="10"/>
      <color indexed="8"/>
      <name val="Arial Narrow"/>
      <family val="2"/>
    </font>
    <font>
      <sz val="10"/>
      <color theme="1"/>
      <name val="Calibri"/>
      <family val="2"/>
      <scheme val="minor"/>
    </font>
    <font>
      <b/>
      <sz val="10"/>
      <color indexed="8"/>
      <name val="Helvetica Neue"/>
    </font>
    <font>
      <b/>
      <sz val="12"/>
      <color indexed="8"/>
      <name val="Arial Narrow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auto="1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 applyNumberFormat="0" applyFill="0" applyBorder="0" applyProtection="0">
      <alignment vertical="top" wrapText="1"/>
    </xf>
    <xf numFmtId="43" fontId="1" fillId="0" borderId="0" applyFont="0" applyFill="0" applyBorder="0" applyAlignment="0" applyProtection="0"/>
  </cellStyleXfs>
  <cellXfs count="21">
    <xf numFmtId="0" fontId="0" fillId="0" borderId="0" xfId="0">
      <alignment vertical="top" wrapText="1"/>
    </xf>
    <xf numFmtId="0" fontId="0" fillId="0" borderId="0" xfId="0" applyNumberFormat="1">
      <alignment vertical="top" wrapText="1"/>
    </xf>
    <xf numFmtId="0" fontId="2" fillId="0" borderId="1" xfId="0" applyNumberFormat="1" applyFont="1" applyBorder="1" applyAlignment="1">
      <alignment horizontal="center" vertical="top" wrapText="1"/>
    </xf>
    <xf numFmtId="164" fontId="2" fillId="0" borderId="1" xfId="0" applyNumberFormat="1" applyFont="1" applyBorder="1" applyAlignment="1">
      <alignment horizontal="center" vertical="top" wrapText="1"/>
    </xf>
    <xf numFmtId="165" fontId="2" fillId="0" borderId="1" xfId="0" applyNumberFormat="1" applyFont="1" applyBorder="1" applyAlignment="1">
      <alignment horizontal="center" vertical="top" wrapText="1"/>
    </xf>
    <xf numFmtId="49" fontId="2" fillId="0" borderId="1" xfId="0" applyNumberFormat="1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top" wrapText="1"/>
    </xf>
    <xf numFmtId="164" fontId="3" fillId="0" borderId="1" xfId="0" applyNumberFormat="1" applyFont="1" applyBorder="1" applyAlignment="1">
      <alignment horizontal="center" vertical="top" wrapText="1"/>
    </xf>
    <xf numFmtId="0" fontId="3" fillId="0" borderId="1" xfId="0" applyNumberFormat="1" applyFont="1" applyBorder="1" applyAlignment="1">
      <alignment horizontal="center" vertical="top" wrapText="1"/>
    </xf>
    <xf numFmtId="2" fontId="3" fillId="0" borderId="1" xfId="0" applyNumberFormat="1" applyFont="1" applyBorder="1" applyAlignment="1">
      <alignment horizontal="center" vertical="top" wrapText="1"/>
    </xf>
    <xf numFmtId="165" fontId="3" fillId="0" borderId="1" xfId="0" applyNumberFormat="1" applyFont="1" applyBorder="1" applyAlignment="1">
      <alignment horizontal="center" vertical="top" wrapText="1"/>
    </xf>
    <xf numFmtId="49" fontId="3" fillId="0" borderId="1" xfId="0" applyNumberFormat="1" applyFont="1" applyBorder="1" applyAlignment="1">
      <alignment horizontal="center" vertical="top" wrapText="1"/>
    </xf>
    <xf numFmtId="43" fontId="0" fillId="0" borderId="0" xfId="0" applyNumberFormat="1">
      <alignment vertical="top" wrapText="1"/>
    </xf>
    <xf numFmtId="166" fontId="4" fillId="0" borderId="1" xfId="1" applyNumberFormat="1" applyFont="1" applyBorder="1" applyAlignment="1"/>
    <xf numFmtId="1" fontId="2" fillId="0" borderId="1" xfId="0" applyNumberFormat="1" applyFont="1" applyBorder="1" applyAlignment="1">
      <alignment horizontal="center" vertical="top" wrapText="1"/>
    </xf>
    <xf numFmtId="49" fontId="2" fillId="0" borderId="1" xfId="0" applyNumberFormat="1" applyFont="1" applyBorder="1" applyAlignment="1">
      <alignment horizontal="center" vertical="top" wrapText="1"/>
    </xf>
    <xf numFmtId="0" fontId="0" fillId="0" borderId="1" xfId="0" applyBorder="1">
      <alignment vertical="top" wrapText="1"/>
    </xf>
    <xf numFmtId="0" fontId="3" fillId="0" borderId="1" xfId="0" applyNumberFormat="1" applyFont="1" applyBorder="1" applyAlignment="1">
      <alignment horizontal="center" vertical="top" wrapText="1"/>
    </xf>
    <xf numFmtId="0" fontId="6" fillId="0" borderId="1" xfId="0" applyFont="1" applyBorder="1" applyAlignment="1">
      <alignment horizontal="center" vertical="center"/>
    </xf>
    <xf numFmtId="49" fontId="2" fillId="2" borderId="1" xfId="0" applyNumberFormat="1" applyFont="1" applyFill="1" applyBorder="1" applyAlignment="1">
      <alignment horizontal="center" vertical="top" wrapText="1"/>
    </xf>
    <xf numFmtId="0" fontId="5" fillId="2" borderId="1" xfId="0" applyFont="1" applyFill="1" applyBorder="1">
      <alignment vertical="top"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8D5474-ED7E-4B44-BC35-7723A610AE1C}">
  <sheetPr>
    <pageSetUpPr fitToPage="1"/>
  </sheetPr>
  <dimension ref="A1:V26"/>
  <sheetViews>
    <sheetView showGridLines="0" tabSelected="1" workbookViewId="0">
      <pane ySplit="2" topLeftCell="A24" activePane="bottomLeft" state="frozen"/>
      <selection pane="bottomLeft" activeCell="X28" sqref="X28"/>
    </sheetView>
  </sheetViews>
  <sheetFormatPr defaultColWidth="16.28515625" defaultRowHeight="19.899999999999999" customHeight="1"/>
  <cols>
    <col min="1" max="1" width="5.85546875" style="1" bestFit="1" customWidth="1"/>
    <col min="2" max="2" width="6.5703125" style="1" bestFit="1" customWidth="1"/>
    <col min="3" max="4" width="9.85546875" style="1" customWidth="1"/>
    <col min="5" max="5" width="11.42578125" style="1" customWidth="1"/>
    <col min="6" max="6" width="12.28515625" style="1" customWidth="1"/>
    <col min="7" max="7" width="12.5703125" style="1" hidden="1" customWidth="1"/>
    <col min="8" max="8" width="11" style="1" customWidth="1"/>
    <col min="9" max="9" width="9.28515625" style="1" hidden="1" customWidth="1"/>
    <col min="10" max="10" width="13.5703125" style="1" customWidth="1"/>
    <col min="11" max="11" width="4.140625" style="1" hidden="1" customWidth="1"/>
    <col min="12" max="12" width="13.7109375" style="1" customWidth="1"/>
    <col min="13" max="13" width="9.28515625" style="1" hidden="1" customWidth="1"/>
    <col min="14" max="14" width="9.140625" style="1" customWidth="1"/>
    <col min="15" max="15" width="9.140625" style="1" hidden="1" customWidth="1"/>
    <col min="16" max="16" width="9.140625" style="1" customWidth="1"/>
    <col min="17" max="17" width="9.42578125" style="1" hidden="1" customWidth="1"/>
    <col min="18" max="18" width="9.42578125" style="1" customWidth="1"/>
    <col min="19" max="19" width="9.7109375" style="1" hidden="1" customWidth="1"/>
    <col min="20" max="21" width="11.42578125" style="1" customWidth="1"/>
    <col min="22" max="22" width="16.28515625" style="1" hidden="1" customWidth="1"/>
    <col min="23" max="16384" width="16.28515625" style="1"/>
  </cols>
  <sheetData>
    <row r="1" spans="1:22" ht="27.95" customHeight="1">
      <c r="A1" s="18" t="s">
        <v>49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8"/>
      <c r="T1" s="18"/>
      <c r="U1" s="18"/>
    </row>
    <row r="2" spans="1:22" ht="36" customHeight="1">
      <c r="A2" s="19" t="s">
        <v>48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</row>
    <row r="3" spans="1:22" ht="63" customHeight="1">
      <c r="A3" s="5" t="s">
        <v>47</v>
      </c>
      <c r="B3" s="5" t="s">
        <v>46</v>
      </c>
      <c r="C3" s="5" t="s">
        <v>45</v>
      </c>
      <c r="D3" s="5" t="s">
        <v>44</v>
      </c>
      <c r="E3" s="5" t="s">
        <v>43</v>
      </c>
      <c r="F3" s="15" t="s">
        <v>42</v>
      </c>
      <c r="G3" s="16"/>
      <c r="H3" s="15" t="s">
        <v>41</v>
      </c>
      <c r="I3" s="16"/>
      <c r="J3" s="15" t="s">
        <v>40</v>
      </c>
      <c r="K3" s="16"/>
      <c r="L3" s="15" t="s">
        <v>39</v>
      </c>
      <c r="M3" s="16"/>
      <c r="N3" s="15" t="s">
        <v>38</v>
      </c>
      <c r="O3" s="16"/>
      <c r="P3" s="15" t="s">
        <v>37</v>
      </c>
      <c r="Q3" s="16"/>
      <c r="R3" s="15" t="s">
        <v>36</v>
      </c>
      <c r="S3" s="16"/>
      <c r="T3" s="15" t="s">
        <v>35</v>
      </c>
      <c r="U3" s="16"/>
    </row>
    <row r="4" spans="1:22" ht="19.350000000000001" customHeight="1">
      <c r="A4" s="6"/>
      <c r="B4" s="6"/>
      <c r="C4" s="6"/>
      <c r="D4" s="6"/>
      <c r="E4" s="6"/>
      <c r="F4" s="5" t="s">
        <v>34</v>
      </c>
      <c r="G4" s="5" t="s">
        <v>33</v>
      </c>
      <c r="H4" s="5" t="s">
        <v>34</v>
      </c>
      <c r="I4" s="5" t="s">
        <v>33</v>
      </c>
      <c r="J4" s="5" t="s">
        <v>34</v>
      </c>
      <c r="K4" s="5" t="s">
        <v>33</v>
      </c>
      <c r="L4" s="5" t="s">
        <v>34</v>
      </c>
      <c r="M4" s="5" t="s">
        <v>33</v>
      </c>
      <c r="N4" s="5" t="s">
        <v>34</v>
      </c>
      <c r="O4" s="5" t="s">
        <v>33</v>
      </c>
      <c r="P4" s="5" t="s">
        <v>34</v>
      </c>
      <c r="Q4" s="5" t="s">
        <v>33</v>
      </c>
      <c r="R4" s="5" t="s">
        <v>34</v>
      </c>
      <c r="S4" s="5" t="s">
        <v>33</v>
      </c>
      <c r="T4" s="5" t="s">
        <v>32</v>
      </c>
      <c r="U4" s="5" t="s">
        <v>31</v>
      </c>
    </row>
    <row r="5" spans="1:22" ht="30.4" customHeight="1">
      <c r="A5" s="8">
        <v>1</v>
      </c>
      <c r="B5" s="11" t="s">
        <v>5</v>
      </c>
      <c r="C5" s="11" t="s">
        <v>27</v>
      </c>
      <c r="D5" s="11" t="s">
        <v>30</v>
      </c>
      <c r="E5" s="11" t="s">
        <v>9</v>
      </c>
      <c r="F5" s="9">
        <v>159.94300000000001</v>
      </c>
      <c r="G5" s="9">
        <f t="shared" ref="G5:G24" si="0">F5*10.764</f>
        <v>1721.626452</v>
      </c>
      <c r="H5" s="9">
        <v>6.04</v>
      </c>
      <c r="I5" s="7">
        <f t="shared" ref="I5:I24" si="1">H5*10.764</f>
        <v>65.014560000000003</v>
      </c>
      <c r="J5" s="9">
        <v>0</v>
      </c>
      <c r="K5" s="7">
        <f t="shared" ref="K5:K24" si="2">J5*10.764</f>
        <v>0</v>
      </c>
      <c r="L5" s="9">
        <f t="shared" ref="L5:L24" si="3">((F5+H5+J5)/(2152.95+63.164+15.791))*506.7</f>
        <v>37.68242201168956</v>
      </c>
      <c r="M5" s="9">
        <f t="shared" ref="M5:M24" si="4">L5*10.764</f>
        <v>405.61359053382643</v>
      </c>
      <c r="N5" s="9">
        <v>12.12</v>
      </c>
      <c r="O5" s="9">
        <f t="shared" ref="O5:O24" si="5">N5*10.764</f>
        <v>130.45967999999999</v>
      </c>
      <c r="P5" s="9">
        <f t="shared" ref="P5:P24" si="6">F5+H5+J5+L5+N5</f>
        <v>215.78542201168958</v>
      </c>
      <c r="Q5" s="9">
        <f t="shared" ref="Q5:Q24" si="7">P5*10.764</f>
        <v>2322.7142825338265</v>
      </c>
      <c r="R5" s="13">
        <v>67.652653859550412</v>
      </c>
      <c r="S5" s="7">
        <f t="shared" ref="S5:S24" si="8">R5*10.764</f>
        <v>728.21316614420061</v>
      </c>
      <c r="T5" s="6">
        <v>2</v>
      </c>
      <c r="U5" s="6"/>
      <c r="V5" s="12"/>
    </row>
    <row r="6" spans="1:22" ht="30.4" customHeight="1">
      <c r="A6" s="8">
        <v>2</v>
      </c>
      <c r="B6" s="11" t="s">
        <v>5</v>
      </c>
      <c r="C6" s="11" t="s">
        <v>27</v>
      </c>
      <c r="D6" s="11" t="s">
        <v>29</v>
      </c>
      <c r="E6" s="11" t="s">
        <v>2</v>
      </c>
      <c r="F6" s="9">
        <v>93.962999999999994</v>
      </c>
      <c r="G6" s="9">
        <f t="shared" si="0"/>
        <v>1011.4177319999999</v>
      </c>
      <c r="H6" s="9">
        <v>3.3839999999999999</v>
      </c>
      <c r="I6" s="7">
        <f t="shared" si="1"/>
        <v>36.425376</v>
      </c>
      <c r="J6" s="9">
        <v>0</v>
      </c>
      <c r="K6" s="7">
        <f t="shared" si="2"/>
        <v>0</v>
      </c>
      <c r="L6" s="9">
        <f t="shared" si="3"/>
        <v>22.100279761011329</v>
      </c>
      <c r="M6" s="9">
        <f t="shared" si="4"/>
        <v>237.88741134752593</v>
      </c>
      <c r="N6" s="9">
        <v>8.1820000000000004</v>
      </c>
      <c r="O6" s="9">
        <f t="shared" si="5"/>
        <v>88.071048000000005</v>
      </c>
      <c r="P6" s="9">
        <f t="shared" si="6"/>
        <v>127.62927976101132</v>
      </c>
      <c r="Q6" s="9">
        <f t="shared" si="7"/>
        <v>1373.8015673475256</v>
      </c>
      <c r="R6" s="13">
        <v>40.01495755618695</v>
      </c>
      <c r="S6" s="7">
        <f t="shared" si="8"/>
        <v>430.72100313479632</v>
      </c>
      <c r="T6" s="6">
        <v>1</v>
      </c>
      <c r="U6" s="6"/>
      <c r="V6" s="12"/>
    </row>
    <row r="7" spans="1:22" ht="30.4" customHeight="1">
      <c r="A7" s="8">
        <v>3</v>
      </c>
      <c r="B7" s="11" t="s">
        <v>5</v>
      </c>
      <c r="C7" s="11" t="s">
        <v>27</v>
      </c>
      <c r="D7" s="11" t="s">
        <v>28</v>
      </c>
      <c r="E7" s="11" t="s">
        <v>6</v>
      </c>
      <c r="F7" s="9">
        <v>79.186000000000007</v>
      </c>
      <c r="G7" s="9">
        <f t="shared" si="0"/>
        <v>852.35810400000003</v>
      </c>
      <c r="H7" s="9">
        <v>3.2690000000000001</v>
      </c>
      <c r="I7" s="7">
        <f t="shared" si="1"/>
        <v>35.187516000000002</v>
      </c>
      <c r="J7" s="9">
        <v>0</v>
      </c>
      <c r="K7" s="7">
        <f t="shared" si="2"/>
        <v>0</v>
      </c>
      <c r="L7" s="9">
        <f t="shared" si="3"/>
        <v>18.719411668507398</v>
      </c>
      <c r="M7" s="9">
        <f t="shared" si="4"/>
        <v>201.49574719981362</v>
      </c>
      <c r="N7" s="9">
        <v>7.1779999999999999</v>
      </c>
      <c r="O7" s="9">
        <f t="shared" si="5"/>
        <v>77.263991999999988</v>
      </c>
      <c r="P7" s="9">
        <f t="shared" si="6"/>
        <v>108.35241166850741</v>
      </c>
      <c r="Q7" s="9">
        <f t="shared" si="7"/>
        <v>1166.3053591998137</v>
      </c>
      <c r="R7" s="13">
        <v>35.302861995355855</v>
      </c>
      <c r="S7" s="7">
        <f t="shared" si="8"/>
        <v>380.00000651801042</v>
      </c>
      <c r="T7" s="6">
        <v>1</v>
      </c>
      <c r="U7" s="6"/>
      <c r="V7" s="12"/>
    </row>
    <row r="8" spans="1:22" ht="30.4" customHeight="1">
      <c r="A8" s="8">
        <v>4</v>
      </c>
      <c r="B8" s="11" t="s">
        <v>5</v>
      </c>
      <c r="C8" s="11" t="s">
        <v>27</v>
      </c>
      <c r="D8" s="11" t="s">
        <v>26</v>
      </c>
      <c r="E8" s="11" t="s">
        <v>2</v>
      </c>
      <c r="F8" s="9">
        <v>97.498000000000005</v>
      </c>
      <c r="G8" s="9">
        <f t="shared" si="0"/>
        <v>1049.468472</v>
      </c>
      <c r="H8" s="9">
        <v>3.0979999999999999</v>
      </c>
      <c r="I8" s="7">
        <f t="shared" si="1"/>
        <v>33.346871999999998</v>
      </c>
      <c r="J8" s="9">
        <v>0</v>
      </c>
      <c r="K8" s="7">
        <f t="shared" si="2"/>
        <v>0</v>
      </c>
      <c r="L8" s="9">
        <f t="shared" si="3"/>
        <v>22.837886558791702</v>
      </c>
      <c r="M8" s="9">
        <f t="shared" si="4"/>
        <v>245.82701091883388</v>
      </c>
      <c r="N8" s="9">
        <v>8.7210000000000001</v>
      </c>
      <c r="O8" s="9">
        <f t="shared" si="5"/>
        <v>93.872844000000001</v>
      </c>
      <c r="P8" s="9">
        <f t="shared" si="6"/>
        <v>132.1548865587917</v>
      </c>
      <c r="Q8" s="9">
        <f t="shared" si="7"/>
        <v>1422.5151989188339</v>
      </c>
      <c r="R8" s="13">
        <v>41.412860003564653</v>
      </c>
      <c r="S8" s="7">
        <f t="shared" si="8"/>
        <v>445.76802507836987</v>
      </c>
      <c r="T8" s="6">
        <v>1</v>
      </c>
      <c r="U8" s="6"/>
      <c r="V8" s="12"/>
    </row>
    <row r="9" spans="1:22" ht="30.4" customHeight="1">
      <c r="A9" s="8">
        <v>5</v>
      </c>
      <c r="B9" s="11" t="s">
        <v>5</v>
      </c>
      <c r="C9" s="11" t="s">
        <v>22</v>
      </c>
      <c r="D9" s="11" t="s">
        <v>25</v>
      </c>
      <c r="E9" s="11" t="s">
        <v>9</v>
      </c>
      <c r="F9" s="9">
        <v>159.94300000000001</v>
      </c>
      <c r="G9" s="9">
        <f t="shared" si="0"/>
        <v>1721.626452</v>
      </c>
      <c r="H9" s="9">
        <v>6.04</v>
      </c>
      <c r="I9" s="7">
        <f t="shared" si="1"/>
        <v>65.014560000000003</v>
      </c>
      <c r="J9" s="9">
        <v>0</v>
      </c>
      <c r="K9" s="7">
        <f t="shared" si="2"/>
        <v>0</v>
      </c>
      <c r="L9" s="9">
        <f t="shared" si="3"/>
        <v>37.68242201168956</v>
      </c>
      <c r="M9" s="9">
        <f t="shared" si="4"/>
        <v>405.61359053382643</v>
      </c>
      <c r="N9" s="9">
        <v>12.12</v>
      </c>
      <c r="O9" s="9">
        <f t="shared" si="5"/>
        <v>130.45967999999999</v>
      </c>
      <c r="P9" s="9">
        <f t="shared" si="6"/>
        <v>215.78542201168958</v>
      </c>
      <c r="Q9" s="9">
        <f t="shared" si="7"/>
        <v>2322.7142825338265</v>
      </c>
      <c r="R9" s="13">
        <v>67.652653859550412</v>
      </c>
      <c r="S9" s="7">
        <f t="shared" si="8"/>
        <v>728.21316614420061</v>
      </c>
      <c r="T9" s="6">
        <v>2</v>
      </c>
      <c r="U9" s="6"/>
      <c r="V9" s="12">
        <f t="shared" ref="V9:V25" si="9">W9*10.764</f>
        <v>0</v>
      </c>
    </row>
    <row r="10" spans="1:22" ht="30.4" customHeight="1">
      <c r="A10" s="8">
        <v>6</v>
      </c>
      <c r="B10" s="11" t="s">
        <v>5</v>
      </c>
      <c r="C10" s="11" t="s">
        <v>22</v>
      </c>
      <c r="D10" s="11" t="s">
        <v>24</v>
      </c>
      <c r="E10" s="11" t="s">
        <v>2</v>
      </c>
      <c r="F10" s="9">
        <v>93.962999999999994</v>
      </c>
      <c r="G10" s="9">
        <f t="shared" si="0"/>
        <v>1011.4177319999999</v>
      </c>
      <c r="H10" s="9">
        <v>3.3839999999999999</v>
      </c>
      <c r="I10" s="7">
        <f t="shared" si="1"/>
        <v>36.425376</v>
      </c>
      <c r="J10" s="9">
        <v>0</v>
      </c>
      <c r="K10" s="7">
        <f t="shared" si="2"/>
        <v>0</v>
      </c>
      <c r="L10" s="9">
        <f t="shared" si="3"/>
        <v>22.100279761011329</v>
      </c>
      <c r="M10" s="9">
        <f t="shared" si="4"/>
        <v>237.88741134752593</v>
      </c>
      <c r="N10" s="9">
        <v>8.1820000000000004</v>
      </c>
      <c r="O10" s="9">
        <f t="shared" si="5"/>
        <v>88.071048000000005</v>
      </c>
      <c r="P10" s="9">
        <f t="shared" si="6"/>
        <v>127.62927976101132</v>
      </c>
      <c r="Q10" s="9">
        <f t="shared" si="7"/>
        <v>1373.8015673475256</v>
      </c>
      <c r="R10" s="13">
        <v>40.01495755618695</v>
      </c>
      <c r="S10" s="7">
        <f t="shared" si="8"/>
        <v>430.72100313479632</v>
      </c>
      <c r="T10" s="6">
        <v>1</v>
      </c>
      <c r="U10" s="6"/>
      <c r="V10" s="12">
        <f t="shared" si="9"/>
        <v>0</v>
      </c>
    </row>
    <row r="11" spans="1:22" ht="30.4" customHeight="1">
      <c r="A11" s="8">
        <v>7</v>
      </c>
      <c r="B11" s="11" t="s">
        <v>5</v>
      </c>
      <c r="C11" s="11" t="s">
        <v>22</v>
      </c>
      <c r="D11" s="11" t="s">
        <v>23</v>
      </c>
      <c r="E11" s="11" t="s">
        <v>6</v>
      </c>
      <c r="F11" s="9">
        <v>79.186000000000007</v>
      </c>
      <c r="G11" s="9">
        <f t="shared" si="0"/>
        <v>852.35810400000003</v>
      </c>
      <c r="H11" s="9">
        <v>3.2690000000000001</v>
      </c>
      <c r="I11" s="7">
        <f t="shared" si="1"/>
        <v>35.187516000000002</v>
      </c>
      <c r="J11" s="9">
        <v>0</v>
      </c>
      <c r="K11" s="7">
        <f t="shared" si="2"/>
        <v>0</v>
      </c>
      <c r="L11" s="9">
        <f t="shared" si="3"/>
        <v>18.719411668507398</v>
      </c>
      <c r="M11" s="9">
        <f t="shared" si="4"/>
        <v>201.49574719981362</v>
      </c>
      <c r="N11" s="9">
        <v>7.1779999999999999</v>
      </c>
      <c r="O11" s="9">
        <f t="shared" si="5"/>
        <v>77.263991999999988</v>
      </c>
      <c r="P11" s="9">
        <f t="shared" si="6"/>
        <v>108.35241166850741</v>
      </c>
      <c r="Q11" s="9">
        <f t="shared" si="7"/>
        <v>1166.3053591998137</v>
      </c>
      <c r="R11" s="13">
        <v>35.302861995355855</v>
      </c>
      <c r="S11" s="7">
        <f t="shared" si="8"/>
        <v>380.00000651801042</v>
      </c>
      <c r="T11" s="6">
        <v>1</v>
      </c>
      <c r="U11" s="6"/>
      <c r="V11" s="12">
        <f t="shared" si="9"/>
        <v>0</v>
      </c>
    </row>
    <row r="12" spans="1:22" ht="30.4" customHeight="1">
      <c r="A12" s="8">
        <v>8</v>
      </c>
      <c r="B12" s="11" t="s">
        <v>5</v>
      </c>
      <c r="C12" s="11" t="s">
        <v>22</v>
      </c>
      <c r="D12" s="11" t="s">
        <v>21</v>
      </c>
      <c r="E12" s="11" t="s">
        <v>2</v>
      </c>
      <c r="F12" s="9">
        <v>97.498000000000005</v>
      </c>
      <c r="G12" s="9">
        <f t="shared" si="0"/>
        <v>1049.468472</v>
      </c>
      <c r="H12" s="9">
        <v>3.0979999999999999</v>
      </c>
      <c r="I12" s="7">
        <f t="shared" si="1"/>
        <v>33.346871999999998</v>
      </c>
      <c r="J12" s="9">
        <v>0</v>
      </c>
      <c r="K12" s="7">
        <f t="shared" si="2"/>
        <v>0</v>
      </c>
      <c r="L12" s="9">
        <f t="shared" si="3"/>
        <v>22.837886558791702</v>
      </c>
      <c r="M12" s="9">
        <f t="shared" si="4"/>
        <v>245.82701091883388</v>
      </c>
      <c r="N12" s="9">
        <v>8.7210000000000001</v>
      </c>
      <c r="O12" s="9">
        <f t="shared" si="5"/>
        <v>93.872844000000001</v>
      </c>
      <c r="P12" s="9">
        <f t="shared" si="6"/>
        <v>132.1548865587917</v>
      </c>
      <c r="Q12" s="9">
        <f t="shared" si="7"/>
        <v>1422.5151989188339</v>
      </c>
      <c r="R12" s="13">
        <v>41.412860003564653</v>
      </c>
      <c r="S12" s="7">
        <f t="shared" si="8"/>
        <v>445.76802507836987</v>
      </c>
      <c r="T12" s="6">
        <v>1</v>
      </c>
      <c r="U12" s="6"/>
      <c r="V12" s="12">
        <f t="shared" si="9"/>
        <v>0</v>
      </c>
    </row>
    <row r="13" spans="1:22" ht="30.4" customHeight="1">
      <c r="A13" s="8">
        <v>9</v>
      </c>
      <c r="B13" s="11" t="s">
        <v>5</v>
      </c>
      <c r="C13" s="11" t="s">
        <v>17</v>
      </c>
      <c r="D13" s="11" t="s">
        <v>20</v>
      </c>
      <c r="E13" s="11" t="s">
        <v>9</v>
      </c>
      <c r="F13" s="9">
        <v>159.94300000000001</v>
      </c>
      <c r="G13" s="9">
        <f t="shared" si="0"/>
        <v>1721.626452</v>
      </c>
      <c r="H13" s="9">
        <v>6.04</v>
      </c>
      <c r="I13" s="7">
        <f t="shared" si="1"/>
        <v>65.014560000000003</v>
      </c>
      <c r="J13" s="9">
        <v>0</v>
      </c>
      <c r="K13" s="7">
        <f t="shared" si="2"/>
        <v>0</v>
      </c>
      <c r="L13" s="9">
        <f t="shared" si="3"/>
        <v>37.68242201168956</v>
      </c>
      <c r="M13" s="9">
        <f t="shared" si="4"/>
        <v>405.61359053382643</v>
      </c>
      <c r="N13" s="9">
        <v>12.12</v>
      </c>
      <c r="O13" s="9">
        <f t="shared" si="5"/>
        <v>130.45967999999999</v>
      </c>
      <c r="P13" s="9">
        <f t="shared" si="6"/>
        <v>215.78542201168958</v>
      </c>
      <c r="Q13" s="9">
        <f t="shared" si="7"/>
        <v>2322.7142825338265</v>
      </c>
      <c r="R13" s="13">
        <v>67.652653859550412</v>
      </c>
      <c r="S13" s="7">
        <f t="shared" si="8"/>
        <v>728.21316614420061</v>
      </c>
      <c r="T13" s="6">
        <v>2</v>
      </c>
      <c r="U13" s="6"/>
      <c r="V13" s="12">
        <f t="shared" si="9"/>
        <v>0</v>
      </c>
    </row>
    <row r="14" spans="1:22" ht="30.4" customHeight="1">
      <c r="A14" s="8">
        <v>10</v>
      </c>
      <c r="B14" s="11" t="s">
        <v>5</v>
      </c>
      <c r="C14" s="11" t="s">
        <v>17</v>
      </c>
      <c r="D14" s="11" t="s">
        <v>19</v>
      </c>
      <c r="E14" s="11" t="s">
        <v>2</v>
      </c>
      <c r="F14" s="9">
        <v>93.962999999999994</v>
      </c>
      <c r="G14" s="9">
        <f t="shared" si="0"/>
        <v>1011.4177319999999</v>
      </c>
      <c r="H14" s="9">
        <v>3.3839999999999999</v>
      </c>
      <c r="I14" s="7">
        <f t="shared" si="1"/>
        <v>36.425376</v>
      </c>
      <c r="J14" s="9">
        <v>0</v>
      </c>
      <c r="K14" s="7">
        <f t="shared" si="2"/>
        <v>0</v>
      </c>
      <c r="L14" s="9">
        <f t="shared" si="3"/>
        <v>22.100279761011329</v>
      </c>
      <c r="M14" s="9">
        <f t="shared" si="4"/>
        <v>237.88741134752593</v>
      </c>
      <c r="N14" s="9">
        <v>8.1820000000000004</v>
      </c>
      <c r="O14" s="9">
        <f t="shared" si="5"/>
        <v>88.071048000000005</v>
      </c>
      <c r="P14" s="9">
        <f t="shared" si="6"/>
        <v>127.62927976101132</v>
      </c>
      <c r="Q14" s="9">
        <f t="shared" si="7"/>
        <v>1373.8015673475256</v>
      </c>
      <c r="R14" s="13">
        <v>40.01495755618695</v>
      </c>
      <c r="S14" s="7">
        <f t="shared" si="8"/>
        <v>430.72100313479632</v>
      </c>
      <c r="T14" s="6">
        <v>1</v>
      </c>
      <c r="U14" s="6"/>
      <c r="V14" s="12">
        <f t="shared" si="9"/>
        <v>0</v>
      </c>
    </row>
    <row r="15" spans="1:22" ht="30.4" customHeight="1">
      <c r="A15" s="8">
        <v>11</v>
      </c>
      <c r="B15" s="11" t="s">
        <v>5</v>
      </c>
      <c r="C15" s="11" t="s">
        <v>17</v>
      </c>
      <c r="D15" s="11" t="s">
        <v>18</v>
      </c>
      <c r="E15" s="11" t="s">
        <v>6</v>
      </c>
      <c r="F15" s="9">
        <v>79.186000000000007</v>
      </c>
      <c r="G15" s="9">
        <f t="shared" si="0"/>
        <v>852.35810400000003</v>
      </c>
      <c r="H15" s="9">
        <v>3.2690000000000001</v>
      </c>
      <c r="I15" s="7">
        <f t="shared" si="1"/>
        <v>35.187516000000002</v>
      </c>
      <c r="J15" s="9">
        <v>0</v>
      </c>
      <c r="K15" s="7">
        <f t="shared" si="2"/>
        <v>0</v>
      </c>
      <c r="L15" s="9">
        <f t="shared" si="3"/>
        <v>18.719411668507398</v>
      </c>
      <c r="M15" s="9">
        <f t="shared" si="4"/>
        <v>201.49574719981362</v>
      </c>
      <c r="N15" s="9">
        <v>7.1779999999999999</v>
      </c>
      <c r="O15" s="9">
        <f t="shared" si="5"/>
        <v>77.263991999999988</v>
      </c>
      <c r="P15" s="9">
        <f t="shared" si="6"/>
        <v>108.35241166850741</v>
      </c>
      <c r="Q15" s="9">
        <f t="shared" si="7"/>
        <v>1166.3053591998137</v>
      </c>
      <c r="R15" s="13">
        <v>35.302861995355855</v>
      </c>
      <c r="S15" s="7">
        <f t="shared" si="8"/>
        <v>380.00000651801042</v>
      </c>
      <c r="T15" s="6">
        <v>1</v>
      </c>
      <c r="U15" s="6"/>
      <c r="V15" s="12">
        <f t="shared" si="9"/>
        <v>0</v>
      </c>
    </row>
    <row r="16" spans="1:22" ht="30.4" customHeight="1">
      <c r="A16" s="8">
        <v>12</v>
      </c>
      <c r="B16" s="11" t="s">
        <v>5</v>
      </c>
      <c r="C16" s="11" t="s">
        <v>17</v>
      </c>
      <c r="D16" s="11" t="s">
        <v>16</v>
      </c>
      <c r="E16" s="11" t="s">
        <v>2</v>
      </c>
      <c r="F16" s="9">
        <v>97.498000000000005</v>
      </c>
      <c r="G16" s="9">
        <f t="shared" si="0"/>
        <v>1049.468472</v>
      </c>
      <c r="H16" s="9">
        <v>3.0979999999999999</v>
      </c>
      <c r="I16" s="7">
        <f t="shared" si="1"/>
        <v>33.346871999999998</v>
      </c>
      <c r="J16" s="9">
        <v>0</v>
      </c>
      <c r="K16" s="7">
        <f t="shared" si="2"/>
        <v>0</v>
      </c>
      <c r="L16" s="9">
        <f t="shared" si="3"/>
        <v>22.837886558791702</v>
      </c>
      <c r="M16" s="9">
        <f t="shared" si="4"/>
        <v>245.82701091883388</v>
      </c>
      <c r="N16" s="9">
        <v>8.7210000000000001</v>
      </c>
      <c r="O16" s="9">
        <f t="shared" si="5"/>
        <v>93.872844000000001</v>
      </c>
      <c r="P16" s="9">
        <f t="shared" si="6"/>
        <v>132.1548865587917</v>
      </c>
      <c r="Q16" s="9">
        <f t="shared" si="7"/>
        <v>1422.5151989188339</v>
      </c>
      <c r="R16" s="13">
        <v>41.412860003564653</v>
      </c>
      <c r="S16" s="7">
        <f t="shared" si="8"/>
        <v>445.76802507836987</v>
      </c>
      <c r="T16" s="6">
        <v>1</v>
      </c>
      <c r="U16" s="6"/>
      <c r="V16" s="12">
        <f t="shared" si="9"/>
        <v>0</v>
      </c>
    </row>
    <row r="17" spans="1:22" ht="30.4" customHeight="1">
      <c r="A17" s="8">
        <v>13</v>
      </c>
      <c r="B17" s="11" t="s">
        <v>5</v>
      </c>
      <c r="C17" s="11" t="s">
        <v>12</v>
      </c>
      <c r="D17" s="11" t="s">
        <v>15</v>
      </c>
      <c r="E17" s="11" t="s">
        <v>9</v>
      </c>
      <c r="F17" s="9">
        <v>159.94300000000001</v>
      </c>
      <c r="G17" s="9">
        <f t="shared" si="0"/>
        <v>1721.626452</v>
      </c>
      <c r="H17" s="9">
        <v>6.04</v>
      </c>
      <c r="I17" s="7">
        <f t="shared" si="1"/>
        <v>65.014560000000003</v>
      </c>
      <c r="J17" s="9">
        <v>0</v>
      </c>
      <c r="K17" s="7">
        <f t="shared" si="2"/>
        <v>0</v>
      </c>
      <c r="L17" s="9">
        <f t="shared" si="3"/>
        <v>37.68242201168956</v>
      </c>
      <c r="M17" s="9">
        <f t="shared" si="4"/>
        <v>405.61359053382643</v>
      </c>
      <c r="N17" s="9">
        <v>12.12</v>
      </c>
      <c r="O17" s="9">
        <f t="shared" si="5"/>
        <v>130.45967999999999</v>
      </c>
      <c r="P17" s="9">
        <f t="shared" si="6"/>
        <v>215.78542201168958</v>
      </c>
      <c r="Q17" s="9">
        <f t="shared" si="7"/>
        <v>2322.7142825338265</v>
      </c>
      <c r="R17" s="13">
        <v>67.652653859550412</v>
      </c>
      <c r="S17" s="7">
        <f t="shared" si="8"/>
        <v>728.21316614420061</v>
      </c>
      <c r="T17" s="6">
        <v>2</v>
      </c>
      <c r="U17" s="6"/>
      <c r="V17" s="12">
        <f t="shared" si="9"/>
        <v>0</v>
      </c>
    </row>
    <row r="18" spans="1:22" ht="30.4" customHeight="1">
      <c r="A18" s="8">
        <v>14</v>
      </c>
      <c r="B18" s="11" t="s">
        <v>5</v>
      </c>
      <c r="C18" s="11" t="s">
        <v>12</v>
      </c>
      <c r="D18" s="11" t="s">
        <v>14</v>
      </c>
      <c r="E18" s="11" t="s">
        <v>2</v>
      </c>
      <c r="F18" s="9">
        <v>93.962999999999994</v>
      </c>
      <c r="G18" s="9">
        <f t="shared" si="0"/>
        <v>1011.4177319999999</v>
      </c>
      <c r="H18" s="9">
        <v>3.3839999999999999</v>
      </c>
      <c r="I18" s="7">
        <f t="shared" si="1"/>
        <v>36.425376</v>
      </c>
      <c r="J18" s="9">
        <v>0</v>
      </c>
      <c r="K18" s="7">
        <f t="shared" si="2"/>
        <v>0</v>
      </c>
      <c r="L18" s="9">
        <f t="shared" si="3"/>
        <v>22.100279761011329</v>
      </c>
      <c r="M18" s="9">
        <f t="shared" si="4"/>
        <v>237.88741134752593</v>
      </c>
      <c r="N18" s="9">
        <v>8.1820000000000004</v>
      </c>
      <c r="O18" s="9">
        <f t="shared" si="5"/>
        <v>88.071048000000005</v>
      </c>
      <c r="P18" s="9">
        <f t="shared" si="6"/>
        <v>127.62927976101132</v>
      </c>
      <c r="Q18" s="9">
        <f t="shared" si="7"/>
        <v>1373.8015673475256</v>
      </c>
      <c r="R18" s="13">
        <v>40.01495755618695</v>
      </c>
      <c r="S18" s="7">
        <f t="shared" si="8"/>
        <v>430.72100313479632</v>
      </c>
      <c r="T18" s="6">
        <v>1</v>
      </c>
      <c r="U18" s="6"/>
      <c r="V18" s="12">
        <f t="shared" si="9"/>
        <v>0</v>
      </c>
    </row>
    <row r="19" spans="1:22" ht="30.4" customHeight="1">
      <c r="A19" s="8">
        <v>15</v>
      </c>
      <c r="B19" s="11" t="s">
        <v>5</v>
      </c>
      <c r="C19" s="11" t="s">
        <v>12</v>
      </c>
      <c r="D19" s="11" t="s">
        <v>13</v>
      </c>
      <c r="E19" s="11" t="s">
        <v>6</v>
      </c>
      <c r="F19" s="9">
        <v>79.186000000000007</v>
      </c>
      <c r="G19" s="9">
        <f t="shared" si="0"/>
        <v>852.35810400000003</v>
      </c>
      <c r="H19" s="9">
        <v>3.2690000000000001</v>
      </c>
      <c r="I19" s="7">
        <f t="shared" si="1"/>
        <v>35.187516000000002</v>
      </c>
      <c r="J19" s="9">
        <v>0</v>
      </c>
      <c r="K19" s="7">
        <f t="shared" si="2"/>
        <v>0</v>
      </c>
      <c r="L19" s="9">
        <f t="shared" si="3"/>
        <v>18.719411668507398</v>
      </c>
      <c r="M19" s="9">
        <f t="shared" si="4"/>
        <v>201.49574719981362</v>
      </c>
      <c r="N19" s="9">
        <v>7.1779999999999999</v>
      </c>
      <c r="O19" s="9">
        <f t="shared" si="5"/>
        <v>77.263991999999988</v>
      </c>
      <c r="P19" s="9">
        <f t="shared" si="6"/>
        <v>108.35241166850741</v>
      </c>
      <c r="Q19" s="9">
        <f t="shared" si="7"/>
        <v>1166.3053591998137</v>
      </c>
      <c r="R19" s="13">
        <v>35.302861995355855</v>
      </c>
      <c r="S19" s="7">
        <f t="shared" si="8"/>
        <v>380.00000651801042</v>
      </c>
      <c r="T19" s="6">
        <v>1</v>
      </c>
      <c r="U19" s="6"/>
      <c r="V19" s="12">
        <f t="shared" si="9"/>
        <v>0</v>
      </c>
    </row>
    <row r="20" spans="1:22" ht="30.4" customHeight="1">
      <c r="A20" s="8">
        <v>16</v>
      </c>
      <c r="B20" s="11" t="s">
        <v>5</v>
      </c>
      <c r="C20" s="11" t="s">
        <v>12</v>
      </c>
      <c r="D20" s="11" t="s">
        <v>11</v>
      </c>
      <c r="E20" s="11" t="s">
        <v>2</v>
      </c>
      <c r="F20" s="9">
        <v>97.498000000000005</v>
      </c>
      <c r="G20" s="9">
        <f t="shared" si="0"/>
        <v>1049.468472</v>
      </c>
      <c r="H20" s="9">
        <v>3.0979999999999999</v>
      </c>
      <c r="I20" s="7">
        <f t="shared" si="1"/>
        <v>33.346871999999998</v>
      </c>
      <c r="J20" s="9">
        <v>0</v>
      </c>
      <c r="K20" s="7">
        <f t="shared" si="2"/>
        <v>0</v>
      </c>
      <c r="L20" s="9">
        <f t="shared" si="3"/>
        <v>22.837886558791702</v>
      </c>
      <c r="M20" s="9">
        <f t="shared" si="4"/>
        <v>245.82701091883388</v>
      </c>
      <c r="N20" s="9">
        <v>8.7210000000000001</v>
      </c>
      <c r="O20" s="9">
        <f t="shared" si="5"/>
        <v>93.872844000000001</v>
      </c>
      <c r="P20" s="9">
        <f t="shared" si="6"/>
        <v>132.1548865587917</v>
      </c>
      <c r="Q20" s="9">
        <f t="shared" si="7"/>
        <v>1422.5151989188339</v>
      </c>
      <c r="R20" s="13">
        <v>41.412860003564653</v>
      </c>
      <c r="S20" s="7">
        <f t="shared" si="8"/>
        <v>445.76802507836987</v>
      </c>
      <c r="T20" s="6">
        <v>1</v>
      </c>
      <c r="U20" s="6"/>
      <c r="V20" s="12">
        <f t="shared" si="9"/>
        <v>0</v>
      </c>
    </row>
    <row r="21" spans="1:22" ht="30.4" customHeight="1">
      <c r="A21" s="8">
        <v>17</v>
      </c>
      <c r="B21" s="11" t="s">
        <v>5</v>
      </c>
      <c r="C21" s="11" t="s">
        <v>4</v>
      </c>
      <c r="D21" s="11" t="s">
        <v>10</v>
      </c>
      <c r="E21" s="11" t="s">
        <v>9</v>
      </c>
      <c r="F21" s="9">
        <v>159.94300000000001</v>
      </c>
      <c r="G21" s="9">
        <f t="shared" si="0"/>
        <v>1721.626452</v>
      </c>
      <c r="H21" s="9">
        <v>0</v>
      </c>
      <c r="I21" s="7">
        <f t="shared" si="1"/>
        <v>0</v>
      </c>
      <c r="J21" s="10">
        <v>6.04</v>
      </c>
      <c r="K21" s="7">
        <f t="shared" si="2"/>
        <v>65.014560000000003</v>
      </c>
      <c r="L21" s="9">
        <f t="shared" si="3"/>
        <v>37.68242201168956</v>
      </c>
      <c r="M21" s="9">
        <f t="shared" si="4"/>
        <v>405.61359053382643</v>
      </c>
      <c r="N21" s="9">
        <v>12.12</v>
      </c>
      <c r="O21" s="9">
        <f t="shared" si="5"/>
        <v>130.45967999999999</v>
      </c>
      <c r="P21" s="9">
        <f t="shared" si="6"/>
        <v>215.78542201168958</v>
      </c>
      <c r="Q21" s="9">
        <f t="shared" si="7"/>
        <v>2322.7142825338265</v>
      </c>
      <c r="R21" s="13">
        <v>67.652653859550412</v>
      </c>
      <c r="S21" s="7">
        <f t="shared" si="8"/>
        <v>728.21316614420061</v>
      </c>
      <c r="T21" s="6"/>
      <c r="U21" s="6">
        <v>2</v>
      </c>
      <c r="V21" s="12">
        <f t="shared" si="9"/>
        <v>0</v>
      </c>
    </row>
    <row r="22" spans="1:22" ht="30.4" customHeight="1">
      <c r="A22" s="8">
        <v>18</v>
      </c>
      <c r="B22" s="11" t="s">
        <v>5</v>
      </c>
      <c r="C22" s="11" t="s">
        <v>4</v>
      </c>
      <c r="D22" s="11" t="s">
        <v>8</v>
      </c>
      <c r="E22" s="11" t="s">
        <v>2</v>
      </c>
      <c r="F22" s="9">
        <v>93.962999999999994</v>
      </c>
      <c r="G22" s="9">
        <f t="shared" si="0"/>
        <v>1011.4177319999999</v>
      </c>
      <c r="H22" s="9">
        <v>0</v>
      </c>
      <c r="I22" s="7">
        <f t="shared" si="1"/>
        <v>0</v>
      </c>
      <c r="J22" s="10">
        <v>3.3839999999999999</v>
      </c>
      <c r="K22" s="7">
        <f t="shared" si="2"/>
        <v>36.425376</v>
      </c>
      <c r="L22" s="9">
        <f t="shared" si="3"/>
        <v>22.100279761011329</v>
      </c>
      <c r="M22" s="9">
        <f t="shared" si="4"/>
        <v>237.88741134752593</v>
      </c>
      <c r="N22" s="9">
        <v>8.1820000000000004</v>
      </c>
      <c r="O22" s="9">
        <f t="shared" si="5"/>
        <v>88.071048000000005</v>
      </c>
      <c r="P22" s="9">
        <f t="shared" si="6"/>
        <v>127.62927976101132</v>
      </c>
      <c r="Q22" s="9">
        <f t="shared" si="7"/>
        <v>1373.8015673475256</v>
      </c>
      <c r="R22" s="13">
        <v>40.01495755618695</v>
      </c>
      <c r="S22" s="7">
        <f t="shared" si="8"/>
        <v>430.72100313479632</v>
      </c>
      <c r="T22" s="6">
        <v>1</v>
      </c>
      <c r="U22" s="6"/>
      <c r="V22" s="12">
        <f t="shared" si="9"/>
        <v>0</v>
      </c>
    </row>
    <row r="23" spans="1:22" ht="30.4" customHeight="1">
      <c r="A23" s="8">
        <v>19</v>
      </c>
      <c r="B23" s="11" t="s">
        <v>5</v>
      </c>
      <c r="C23" s="11" t="s">
        <v>4</v>
      </c>
      <c r="D23" s="11" t="s">
        <v>7</v>
      </c>
      <c r="E23" s="11" t="s">
        <v>6</v>
      </c>
      <c r="F23" s="9">
        <v>79.186000000000007</v>
      </c>
      <c r="G23" s="9">
        <f t="shared" si="0"/>
        <v>852.35810400000003</v>
      </c>
      <c r="H23" s="9">
        <v>0</v>
      </c>
      <c r="I23" s="7">
        <f t="shared" si="1"/>
        <v>0</v>
      </c>
      <c r="J23" s="10">
        <v>3.2690000000000001</v>
      </c>
      <c r="K23" s="7">
        <f t="shared" si="2"/>
        <v>35.187516000000002</v>
      </c>
      <c r="L23" s="9">
        <f t="shared" si="3"/>
        <v>18.719411668507398</v>
      </c>
      <c r="M23" s="9">
        <f t="shared" si="4"/>
        <v>201.49574719981362</v>
      </c>
      <c r="N23" s="9">
        <v>7.1779999999999999</v>
      </c>
      <c r="O23" s="9">
        <f t="shared" si="5"/>
        <v>77.263991999999988</v>
      </c>
      <c r="P23" s="9">
        <f t="shared" si="6"/>
        <v>108.35241166850741</v>
      </c>
      <c r="Q23" s="9">
        <f t="shared" si="7"/>
        <v>1166.3053591998137</v>
      </c>
      <c r="R23" s="13">
        <v>35.302861995355855</v>
      </c>
      <c r="S23" s="7">
        <f t="shared" si="8"/>
        <v>380.00000651801042</v>
      </c>
      <c r="T23" s="6">
        <v>1</v>
      </c>
      <c r="U23" s="6"/>
      <c r="V23" s="12">
        <f t="shared" si="9"/>
        <v>0</v>
      </c>
    </row>
    <row r="24" spans="1:22" ht="30.4" customHeight="1">
      <c r="A24" s="8">
        <v>20</v>
      </c>
      <c r="B24" s="11" t="s">
        <v>5</v>
      </c>
      <c r="C24" s="11" t="s">
        <v>4</v>
      </c>
      <c r="D24" s="11" t="s">
        <v>3</v>
      </c>
      <c r="E24" s="11" t="s">
        <v>2</v>
      </c>
      <c r="F24" s="9">
        <v>97.498000000000005</v>
      </c>
      <c r="G24" s="9">
        <f t="shared" si="0"/>
        <v>1049.468472</v>
      </c>
      <c r="H24" s="9">
        <v>0</v>
      </c>
      <c r="I24" s="7">
        <f t="shared" si="1"/>
        <v>0</v>
      </c>
      <c r="J24" s="10">
        <v>3.0979999999999999</v>
      </c>
      <c r="K24" s="7">
        <f t="shared" si="2"/>
        <v>33.346871999999998</v>
      </c>
      <c r="L24" s="9">
        <f t="shared" si="3"/>
        <v>22.837886558791702</v>
      </c>
      <c r="M24" s="9">
        <f t="shared" si="4"/>
        <v>245.82701091883388</v>
      </c>
      <c r="N24" s="9">
        <v>8.7210000000000001</v>
      </c>
      <c r="O24" s="9">
        <f t="shared" si="5"/>
        <v>93.872844000000001</v>
      </c>
      <c r="P24" s="9">
        <f t="shared" si="6"/>
        <v>132.1548865587917</v>
      </c>
      <c r="Q24" s="9">
        <f t="shared" si="7"/>
        <v>1422.5151989188339</v>
      </c>
      <c r="R24" s="13">
        <v>41.412860003564653</v>
      </c>
      <c r="S24" s="7">
        <f t="shared" si="8"/>
        <v>445.76802507836987</v>
      </c>
      <c r="T24" s="6"/>
      <c r="U24" s="6">
        <v>1</v>
      </c>
      <c r="V24" s="12">
        <f t="shared" si="9"/>
        <v>0</v>
      </c>
    </row>
    <row r="25" spans="1:22" ht="30.4" customHeight="1">
      <c r="A25" s="17" t="s">
        <v>1</v>
      </c>
      <c r="B25" s="17"/>
      <c r="C25" s="17"/>
      <c r="D25" s="17"/>
      <c r="E25" s="17"/>
      <c r="F25" s="17"/>
      <c r="G25" s="17"/>
      <c r="H25" s="17"/>
      <c r="I25" s="17"/>
      <c r="J25" s="17"/>
      <c r="K25" s="17"/>
      <c r="L25" s="17"/>
      <c r="M25" s="17"/>
      <c r="N25" s="17"/>
      <c r="O25" s="17"/>
      <c r="P25" s="17"/>
      <c r="Q25" s="17"/>
      <c r="R25" s="17"/>
      <c r="S25" s="7"/>
      <c r="T25" s="6"/>
      <c r="U25" s="6">
        <v>3</v>
      </c>
      <c r="V25" s="12">
        <f t="shared" si="9"/>
        <v>0</v>
      </c>
    </row>
    <row r="26" spans="1:22" ht="19.350000000000001" customHeight="1">
      <c r="A26" s="15" t="s">
        <v>0</v>
      </c>
      <c r="B26" s="15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3">
        <f>N26*10.764</f>
        <v>0</v>
      </c>
      <c r="P26" s="4">
        <f>SUM(P5:P24)</f>
        <v>2919.61</v>
      </c>
      <c r="Q26" s="4">
        <f>P26*10.764</f>
        <v>31426.68204</v>
      </c>
      <c r="R26" s="14">
        <f>SUM(R5:R24)</f>
        <v>921.91666707328943</v>
      </c>
      <c r="S26" s="3">
        <f>R26*10.764</f>
        <v>9923.5110043768873</v>
      </c>
      <c r="T26" s="2">
        <f>SUM(T5:T25)</f>
        <v>22</v>
      </c>
      <c r="U26" s="2">
        <f>SUM(U5:U25)</f>
        <v>6</v>
      </c>
    </row>
  </sheetData>
  <mergeCells count="12">
    <mergeCell ref="A1:U1"/>
    <mergeCell ref="T3:U3"/>
    <mergeCell ref="A2:U2"/>
    <mergeCell ref="F3:G3"/>
    <mergeCell ref="H3:I3"/>
    <mergeCell ref="J3:K3"/>
    <mergeCell ref="L3:M3"/>
    <mergeCell ref="P3:Q3"/>
    <mergeCell ref="R3:S3"/>
    <mergeCell ref="N3:O3"/>
    <mergeCell ref="A25:R25"/>
    <mergeCell ref="A26:N26"/>
  </mergeCells>
  <pageMargins left="0.5" right="0.5" top="0.75" bottom="0.75" header="0.27777800000000002" footer="0.27777800000000002"/>
  <pageSetup paperSize="9" scale="58" orientation="portrait" r:id="rId1"/>
  <headerFooter>
    <oddFooter>&amp;C&amp;"Helvetica Neue,Regular"&amp;12&amp;K000000&amp;P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RERA Sq.m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Bhuvanesh Subarayan</dc:creator>
  <cp:lastModifiedBy>Bhuvanesh Subarayan</cp:lastModifiedBy>
  <cp:lastPrinted>2025-03-17T15:05:48Z</cp:lastPrinted>
  <dcterms:created xsi:type="dcterms:W3CDTF">2025-03-17T15:04:54Z</dcterms:created>
  <dcterms:modified xsi:type="dcterms:W3CDTF">2025-03-22T04:01:24Z</dcterms:modified>
</cp:coreProperties>
</file>