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Table 1 " sheetId="2" r:id="rId1"/>
    <sheet name="Table 2" sheetId="1" r:id="rId2"/>
  </sheets>
  <calcPr calcId="124519"/>
</workbook>
</file>

<file path=xl/calcChain.xml><?xml version="1.0" encoding="utf-8"?>
<calcChain xmlns="http://schemas.openxmlformats.org/spreadsheetml/2006/main">
  <c r="O51" i="2"/>
  <c r="I51"/>
  <c r="F51"/>
  <c r="J50"/>
  <c r="L50" s="1"/>
  <c r="J49"/>
  <c r="L49" s="1"/>
  <c r="J48"/>
  <c r="L48" s="1"/>
  <c r="M43"/>
  <c r="L43"/>
  <c r="I43"/>
  <c r="G43"/>
  <c r="F43"/>
  <c r="O42"/>
  <c r="J42"/>
  <c r="O41"/>
  <c r="J41"/>
  <c r="O40"/>
  <c r="J40"/>
  <c r="O39"/>
  <c r="J39"/>
  <c r="O38"/>
  <c r="J38"/>
  <c r="O37"/>
  <c r="J37"/>
  <c r="O36"/>
  <c r="J36"/>
  <c r="O35"/>
  <c r="J35"/>
  <c r="O34"/>
  <c r="J34"/>
  <c r="O33"/>
  <c r="J33"/>
  <c r="O32"/>
  <c r="J32"/>
  <c r="O31"/>
  <c r="J31"/>
  <c r="O30"/>
  <c r="J30"/>
  <c r="O29"/>
  <c r="J29"/>
  <c r="O28"/>
  <c r="J28"/>
  <c r="O27"/>
  <c r="J27"/>
  <c r="O26"/>
  <c r="J26"/>
  <c r="O25"/>
  <c r="J25"/>
  <c r="O24"/>
  <c r="J24"/>
  <c r="O23"/>
  <c r="J23"/>
  <c r="O22"/>
  <c r="J22"/>
  <c r="O21"/>
  <c r="J21"/>
  <c r="O20"/>
  <c r="J20"/>
  <c r="O19"/>
  <c r="J19"/>
  <c r="O18"/>
  <c r="J18"/>
  <c r="O17"/>
  <c r="J17"/>
  <c r="O16"/>
  <c r="J16"/>
  <c r="O15"/>
  <c r="J15"/>
  <c r="O14"/>
  <c r="J14"/>
  <c r="O13"/>
  <c r="J13"/>
  <c r="O12"/>
  <c r="J12"/>
  <c r="O11"/>
  <c r="J11"/>
  <c r="O10"/>
  <c r="J10"/>
  <c r="O9"/>
  <c r="J9"/>
  <c r="O8"/>
  <c r="J8"/>
  <c r="O7"/>
  <c r="J7"/>
  <c r="O6"/>
  <c r="J6"/>
  <c r="O5"/>
  <c r="J5"/>
  <c r="J43" s="1"/>
  <c r="O43" l="1"/>
  <c r="J51"/>
  <c r="L51" s="1"/>
  <c r="K45" i="1"/>
  <c r="J45"/>
  <c r="I45"/>
</calcChain>
</file>

<file path=xl/sharedStrings.xml><?xml version="1.0" encoding="utf-8"?>
<sst xmlns="http://schemas.openxmlformats.org/spreadsheetml/2006/main" count="402" uniqueCount="134">
  <si>
    <r>
      <rPr>
        <b/>
        <sz val="12"/>
        <rFont val="Calibri"/>
        <family val="1"/>
      </rPr>
      <t>Sl No</t>
    </r>
  </si>
  <si>
    <r>
      <rPr>
        <b/>
        <sz val="12"/>
        <rFont val="Calibri"/>
        <family val="1"/>
      </rPr>
      <t>Plot No.</t>
    </r>
  </si>
  <si>
    <r>
      <rPr>
        <b/>
        <sz val="12"/>
        <rFont val="Calibri"/>
        <family val="1"/>
      </rPr>
      <t>Survey No.</t>
    </r>
  </si>
  <si>
    <r>
      <rPr>
        <b/>
        <sz val="12"/>
        <rFont val="Calibri"/>
        <family val="1"/>
      </rPr>
      <t>Online Application No</t>
    </r>
  </si>
  <si>
    <r>
      <rPr>
        <b/>
        <sz val="12"/>
        <rFont val="Calibri"/>
        <family val="1"/>
      </rPr>
      <t>PERMIT FOR CONSTRUCTION OF BUILDING BY SELF CERTIFICATION</t>
    </r>
  </si>
  <si>
    <r>
      <rPr>
        <b/>
        <sz val="12"/>
        <rFont val="Calibri"/>
        <family val="1"/>
      </rPr>
      <t>Dated</t>
    </r>
  </si>
  <si>
    <r>
      <rPr>
        <b/>
        <sz val="12"/>
        <rFont val="Calibri"/>
        <family val="1"/>
      </rPr>
      <t>No. of Floors</t>
    </r>
  </si>
  <si>
    <r>
      <rPr>
        <b/>
        <sz val="12"/>
        <rFont val="Calibri"/>
        <family val="1"/>
      </rPr>
      <t xml:space="preserve">No. of
</t>
    </r>
    <r>
      <rPr>
        <b/>
        <sz val="12"/>
        <rFont val="Calibri"/>
        <family val="1"/>
      </rPr>
      <t>Dwelling Units</t>
    </r>
  </si>
  <si>
    <r>
      <rPr>
        <b/>
        <sz val="12"/>
        <rFont val="Calibri"/>
        <family val="1"/>
      </rPr>
      <t>FSI Area in Sq.m.</t>
    </r>
  </si>
  <si>
    <r>
      <rPr>
        <b/>
        <sz val="12"/>
        <rFont val="Calibri"/>
        <family val="1"/>
      </rPr>
      <t>Land Area in Sq.m.</t>
    </r>
  </si>
  <si>
    <r>
      <rPr>
        <sz val="11"/>
        <rFont val="Calibri"/>
        <family val="1"/>
      </rPr>
      <t>Ground + 1Floor</t>
    </r>
  </si>
  <si>
    <t>205/2A</t>
  </si>
  <si>
    <t>205/2A &amp; 3A</t>
  </si>
  <si>
    <t>205/3A</t>
  </si>
  <si>
    <t xml:space="preserve">3LFKCI8Y </t>
  </si>
  <si>
    <t>6TRCCL9J</t>
  </si>
  <si>
    <t xml:space="preserve">TWQ8UIMG </t>
  </si>
  <si>
    <t>W9P3BLHG</t>
  </si>
  <si>
    <t xml:space="preserve">V71TWZOF </t>
  </si>
  <si>
    <t>VR6FXZJK</t>
  </si>
  <si>
    <t xml:space="preserve">CWEQELL8 </t>
  </si>
  <si>
    <t>EVRUFPEF</t>
  </si>
  <si>
    <t xml:space="preserve">DOL37Z6I </t>
  </si>
  <si>
    <t>T7E6HT61</t>
  </si>
  <si>
    <t xml:space="preserve">FDX9ZOAG </t>
  </si>
  <si>
    <t xml:space="preserve">XH0FV35L </t>
  </si>
  <si>
    <t xml:space="preserve">Z8Z4JSIU </t>
  </si>
  <si>
    <t xml:space="preserve">O80UXK05 </t>
  </si>
  <si>
    <t xml:space="preserve">8JDT8QW1 </t>
  </si>
  <si>
    <t>LAQLZR3M</t>
  </si>
  <si>
    <t xml:space="preserve">1XOCAOZ3 </t>
  </si>
  <si>
    <t xml:space="preserve">9FPHCZW7 </t>
  </si>
  <si>
    <t xml:space="preserve">48PGNJSU </t>
  </si>
  <si>
    <t xml:space="preserve">TLVNVREO </t>
  </si>
  <si>
    <t xml:space="preserve">5LPBUMME </t>
  </si>
  <si>
    <t xml:space="preserve">BC6ZV0UT </t>
  </si>
  <si>
    <t xml:space="preserve">CSOX0VMN </t>
  </si>
  <si>
    <t xml:space="preserve">UITZ1I5Y </t>
  </si>
  <si>
    <t xml:space="preserve">G9LB3JXB </t>
  </si>
  <si>
    <t>FMZXN3YU</t>
  </si>
  <si>
    <t xml:space="preserve">80XOHKYV </t>
  </si>
  <si>
    <t>8RYZUBC1</t>
  </si>
  <si>
    <t xml:space="preserve">XFOC9EJ4 </t>
  </si>
  <si>
    <t xml:space="preserve">Y7NN9C9L </t>
  </si>
  <si>
    <t xml:space="preserve">JF88UOQ6 </t>
  </si>
  <si>
    <t xml:space="preserve">B9G03226 </t>
  </si>
  <si>
    <t xml:space="preserve">9DIW8TPW </t>
  </si>
  <si>
    <t xml:space="preserve">1MK6TCBN </t>
  </si>
  <si>
    <t xml:space="preserve">042SLYCG </t>
  </si>
  <si>
    <t xml:space="preserve">0VUCTHFC </t>
  </si>
  <si>
    <t xml:space="preserve">CJXVHLEG </t>
  </si>
  <si>
    <t xml:space="preserve">7V66ODFW </t>
  </si>
  <si>
    <t>SWP/SCM/DTCP/TP/0295538/2025</t>
  </si>
  <si>
    <t>SWP/SCM/DTCP/TP/0299677/2025</t>
  </si>
  <si>
    <t>SWP/SCM/DTCP/TP/0302346/2025</t>
  </si>
  <si>
    <t>SWP/SCM/DTCP/TP/0301967/2025</t>
  </si>
  <si>
    <t>SWP/SCM/DTCP/TP/0300011/2025</t>
  </si>
  <si>
    <t>SWP/SCM/DTCP/TP/0300112/2025</t>
  </si>
  <si>
    <t>SWP/SCM/DTCP/TP/0300152/2025</t>
  </si>
  <si>
    <t>SWP/SCM/DTCP/TP/0300172/2025</t>
  </si>
  <si>
    <t>SWP/SCM/DTCP/TP/0300484/2025</t>
  </si>
  <si>
    <t>SWP/SCM/DTCP/TP/0301667/2025</t>
  </si>
  <si>
    <t>SWP/SCM/DTCP/TP/0301565/2025</t>
  </si>
  <si>
    <t>SWP/SCM/DTCP/TP/0298635/2025</t>
  </si>
  <si>
    <t>SWP/SCM/DTCP/TP/0298887/2025</t>
  </si>
  <si>
    <t>SWP/SCM/DTCP/TP/0298935/2025</t>
  </si>
  <si>
    <t>SWP/SCM/DTCP/TP/0299047/2025</t>
  </si>
  <si>
    <t>SWP/SCM/DTCP/TP/0299217/2025</t>
  </si>
  <si>
    <t>SWP/SCM/DTCP/TP/0299258/2025</t>
  </si>
  <si>
    <t>SWP/SCM/DTCP/TP/0299354/2025</t>
  </si>
  <si>
    <t>SWP/SCM/DTCP/TP/0299392/2025</t>
  </si>
  <si>
    <t>SWP/SCM/DTCP/TP/0297033/2025</t>
  </si>
  <si>
    <t>SWP/SCM/DTCP/TP/0297049/2025</t>
  </si>
  <si>
    <t>SWP/SCM/DTCP/TP/0297377/2025</t>
  </si>
  <si>
    <t>SWP/SCM/DTCP/TP/0297531/2025</t>
  </si>
  <si>
    <t>SWP/SCM/DTCP/TP/0297546/2025</t>
  </si>
  <si>
    <t>SWP/SCM/DTCP/TP/0298102/2025</t>
  </si>
  <si>
    <t>SWP/SCM/DTCP/TP/0298115/2025</t>
  </si>
  <si>
    <t>SWP/SCM/DTCP/TP/0300743/2025</t>
  </si>
  <si>
    <t>SWP/SCM/DTCP/TP/0300898/2025</t>
  </si>
  <si>
    <t>SWP/SCM/DTCP/TP/0300928/2025</t>
  </si>
  <si>
    <t>SWP/SCM/DTCP/TP/0298409/2025</t>
  </si>
  <si>
    <t>SWP/SCM/DTCP/TP/0301197/2025</t>
  </si>
  <si>
    <t>SWP/SCM/DTCP/TP/0303171/2025</t>
  </si>
  <si>
    <t>SWP/SCM/DTCP/TP/0302372/2025</t>
  </si>
  <si>
    <t>SWP/SCM/DTCP/TP/0298434/2025</t>
  </si>
  <si>
    <t>SWP/SCM/DTCP/TP/0298469/2025</t>
  </si>
  <si>
    <t>SWP/SCM/DTCP/TP/0298546/2025</t>
  </si>
  <si>
    <t>SWP/SCM/DTCP/TP/0298573/2025</t>
  </si>
  <si>
    <t>SWP/SCM/DTCP/TP/0298601/2025</t>
  </si>
  <si>
    <t>Non FSI Area in Sq.m.</t>
  </si>
  <si>
    <t>62 &amp; 63</t>
  </si>
  <si>
    <t>64 &amp; 80</t>
  </si>
  <si>
    <t>81 &amp; 82</t>
  </si>
  <si>
    <t>205/3A(PART)</t>
  </si>
  <si>
    <t>SWP/BPA/713164/2025</t>
  </si>
  <si>
    <t>SWP/BPA/713057/2025</t>
  </si>
  <si>
    <t>SWP/BPA/712798/2025</t>
  </si>
  <si>
    <t>13/2025-26</t>
  </si>
  <si>
    <t>14/2025-26</t>
  </si>
  <si>
    <t>15/2025-26</t>
  </si>
  <si>
    <t>TOTAL</t>
  </si>
  <si>
    <t>THE MADRAS PAVILION</t>
  </si>
  <si>
    <t xml:space="preserve">Site Address : The Proposed Residential Building being "38 Villas &amp; 3 Club Houses" in Plot Numbers: 9, 33, 46 to 61, 65, 79, 83 to 101 comprised in Survey No. 205/2A &amp; 3A situated at Thiruporur Village, Thiruporur Taluk, Chengalpattu District. </t>
  </si>
  <si>
    <r>
      <rPr>
        <b/>
        <sz val="12"/>
        <rFont val="Calibri"/>
        <family val="1"/>
      </rPr>
      <t>SI.No.</t>
    </r>
  </si>
  <si>
    <t>Block / Plot No</t>
  </si>
  <si>
    <r>
      <rPr>
        <b/>
        <sz val="12"/>
        <rFont val="Calibri"/>
        <family val="1"/>
      </rPr>
      <t>Floor</t>
    </r>
  </si>
  <si>
    <r>
      <rPr>
        <b/>
        <sz val="12"/>
        <rFont val="Calibri"/>
        <family val="1"/>
      </rPr>
      <t>Type</t>
    </r>
  </si>
  <si>
    <t>Apartment / Villa No.</t>
  </si>
  <si>
    <r>
      <rPr>
        <b/>
        <sz val="12"/>
        <rFont val="Calibri"/>
        <family val="1"/>
      </rPr>
      <t>(a) Carpet Area (as per Sec 2(k) of the RERA Act)
(sq.m)</t>
    </r>
  </si>
  <si>
    <r>
      <rPr>
        <b/>
        <sz val="12"/>
        <rFont val="Calibri"/>
        <family val="1"/>
      </rPr>
      <t>(b) Exclusive Balcony (sq.m)</t>
    </r>
  </si>
  <si>
    <r>
      <rPr>
        <b/>
        <sz val="12"/>
        <rFont val="Calibri"/>
        <family val="1"/>
      </rPr>
      <t>(c) Exclusive
Verandah/Utility
/ Service/ Open Terrace (sq.m)</t>
    </r>
  </si>
  <si>
    <r>
      <rPr>
        <b/>
        <sz val="12"/>
        <rFont val="Times New Roman"/>
        <family val="1"/>
      </rPr>
      <t xml:space="preserve">(d)
</t>
    </r>
    <r>
      <rPr>
        <b/>
        <sz val="12"/>
        <rFont val="Calibri"/>
        <family val="1"/>
      </rPr>
      <t>Area of External walls (sq.m)</t>
    </r>
  </si>
  <si>
    <r>
      <rPr>
        <b/>
        <sz val="12"/>
        <rFont val="Times New Roman"/>
        <family val="1"/>
      </rPr>
      <t xml:space="preserve">e = (a + b + c+ d) </t>
    </r>
    <r>
      <rPr>
        <b/>
        <sz val="12"/>
        <rFont val="Calibri"/>
        <family val="1"/>
      </rPr>
      <t>Floor area of the apartment / Villa
(sq.m)</t>
    </r>
  </si>
  <si>
    <t>(f) Proportionate Common Area / UDS Area
(sq.m)</t>
  </si>
  <si>
    <r>
      <t xml:space="preserve">g = (e + f) </t>
    </r>
    <r>
      <rPr>
        <b/>
        <sz val="12"/>
        <rFont val="Calibri"/>
        <family val="1"/>
      </rPr>
      <t>Gross Area of the apartment/Villa
(sq.m)</t>
    </r>
  </si>
  <si>
    <r>
      <rPr>
        <b/>
        <sz val="12"/>
        <rFont val="Times New Roman"/>
        <family val="1"/>
      </rPr>
      <t xml:space="preserve">(h)
</t>
    </r>
    <r>
      <rPr>
        <b/>
        <sz val="12"/>
        <rFont val="Calibri"/>
        <family val="1"/>
      </rPr>
      <t>UDS land Area (sq.m)</t>
    </r>
  </si>
  <si>
    <t>(i) Land Area</t>
  </si>
  <si>
    <r>
      <rPr>
        <b/>
        <sz val="12"/>
        <rFont val="Calibri"/>
        <family val="1"/>
      </rPr>
      <t>Covered</t>
    </r>
  </si>
  <si>
    <r>
      <rPr>
        <b/>
        <sz val="12"/>
        <rFont val="Calibri"/>
        <family val="1"/>
      </rPr>
      <t>Open</t>
    </r>
  </si>
  <si>
    <t>-</t>
  </si>
  <si>
    <t>G+1</t>
  </si>
  <si>
    <t>94 &amp; 95pt</t>
  </si>
  <si>
    <t>96 &amp; 95pt</t>
  </si>
  <si>
    <r>
      <rPr>
        <b/>
        <sz val="12"/>
        <rFont val="Calibri"/>
        <family val="1"/>
      </rPr>
      <t>TOTAL</t>
    </r>
  </si>
  <si>
    <r>
      <rPr>
        <b/>
        <sz val="12"/>
        <rFont val="Times New Roman"/>
        <family val="1"/>
      </rPr>
      <t xml:space="preserve">(d)
</t>
    </r>
    <r>
      <rPr>
        <b/>
        <sz val="12"/>
        <rFont val="Calibri"/>
        <family val="1"/>
      </rPr>
      <t>Area of External / Internal walls (sq.m)</t>
    </r>
  </si>
  <si>
    <r>
      <t xml:space="preserve">e = (a + b + c+ d) </t>
    </r>
    <r>
      <rPr>
        <b/>
        <sz val="12"/>
        <rFont val="Calibri"/>
        <family val="1"/>
      </rPr>
      <t>Floor area of the apartment / Villa
(sq.m)</t>
    </r>
  </si>
  <si>
    <t>Club House</t>
  </si>
  <si>
    <t>(i)
Car Parking (Nos.)</t>
  </si>
  <si>
    <t xml:space="preserve">        (f) Proportionate Common Area  
(sq.m)</t>
  </si>
  <si>
    <t xml:space="preserve"> </t>
  </si>
  <si>
    <t xml:space="preserve">(h) UDS Land Area </t>
  </si>
  <si>
    <t xml:space="preserve">                                                                                                    THE MADRAS PAVILION - Carpet Area Statement                                                                                Date: 15.02.2025</t>
  </si>
  <si>
    <t>The club house UDS (Undivided Share) land area allocated for the 38 villas in Phase I is 149.85 sq. m. out of the total 449.76 sq. m.
The remaining land area of 299.91 sq.ft  will be allocated Balance 63 Plots to the proposed future phase developments.</t>
  </si>
</sst>
</file>

<file path=xl/styles.xml><?xml version="1.0" encoding="utf-8"?>
<styleSheet xmlns="http://schemas.openxmlformats.org/spreadsheetml/2006/main">
  <numFmts count="1">
    <numFmt numFmtId="164" formatCode="mm\.dd\.yyyy;@"/>
  </numFmts>
  <fonts count="27">
    <font>
      <sz val="10"/>
      <color rgb="FF000000"/>
      <name val="Times New Roman"/>
      <charset val="204"/>
    </font>
    <font>
      <b/>
      <sz val="12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1"/>
      <color rgb="FF000000"/>
      <name val="Calibri"/>
      <family val="2"/>
    </font>
    <font>
      <b/>
      <sz val="12"/>
      <name val="Calibri"/>
      <family val="1"/>
    </font>
    <font>
      <sz val="11"/>
      <name val="Calibri"/>
      <family val="1"/>
    </font>
    <font>
      <b/>
      <sz val="11"/>
      <name val="Calibri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Bookman Old Style"/>
      <family val="1"/>
    </font>
    <font>
      <sz val="10"/>
      <name val="Bookman Old Style"/>
      <family val="1"/>
    </font>
    <font>
      <sz val="1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4"/>
      <name val="Calibri"/>
      <family val="1"/>
    </font>
    <font>
      <b/>
      <sz val="14"/>
      <name val="Calibri"/>
      <family val="2"/>
    </font>
    <font>
      <b/>
      <sz val="12"/>
      <name val="Calibri"/>
      <family val="2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Calibri"/>
      <family val="2"/>
    </font>
    <font>
      <sz val="12"/>
      <color theme="1"/>
      <name val="Bookman Old Style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center" vertical="top" shrinkToFi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 indent="1"/>
    </xf>
    <xf numFmtId="2" fontId="12" fillId="0" borderId="5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top" shrinkToFit="1"/>
    </xf>
    <xf numFmtId="1" fontId="2" fillId="0" borderId="9" xfId="0" applyNumberFormat="1" applyFont="1" applyFill="1" applyBorder="1" applyAlignment="1">
      <alignment horizontal="center" vertical="top" shrinkToFit="1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164" fontId="2" fillId="0" borderId="9" xfId="0" applyNumberFormat="1" applyFont="1" applyFill="1" applyBorder="1" applyAlignment="1">
      <alignment horizontal="center" vertical="top" shrinkToFit="1"/>
    </xf>
    <xf numFmtId="0" fontId="3" fillId="0" borderId="9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2" fontId="0" fillId="0" borderId="0" xfId="0" applyNumberFormat="1" applyFill="1" applyBorder="1" applyAlignment="1">
      <alignment horizontal="left" vertical="top"/>
    </xf>
    <xf numFmtId="0" fontId="0" fillId="0" borderId="4" xfId="0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2" fontId="20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top"/>
    </xf>
    <xf numFmtId="0" fontId="0" fillId="0" borderId="5" xfId="0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left" vertical="top"/>
    </xf>
    <xf numFmtId="2" fontId="16" fillId="0" borderId="8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0" fillId="0" borderId="9" xfId="0" applyFont="1" applyFill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left" vertical="center" wrapText="1"/>
    </xf>
    <xf numFmtId="2" fontId="16" fillId="0" borderId="5" xfId="0" applyNumberFormat="1" applyFont="1" applyFill="1" applyBorder="1" applyAlignment="1">
      <alignment horizontal="center" vertical="center" wrapText="1"/>
    </xf>
    <xf numFmtId="2" fontId="16" fillId="0" borderId="5" xfId="0" applyNumberFormat="1" applyFont="1" applyFill="1" applyBorder="1" applyAlignment="1">
      <alignment vertical="center" wrapText="1"/>
    </xf>
    <xf numFmtId="2" fontId="20" fillId="0" borderId="5" xfId="0" applyNumberFormat="1" applyFont="1" applyFill="1" applyBorder="1" applyAlignment="1">
      <alignment horizontal="right" vertical="top"/>
    </xf>
    <xf numFmtId="0" fontId="20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 indent="1"/>
    </xf>
    <xf numFmtId="0" fontId="18" fillId="0" borderId="3" xfId="0" applyFont="1" applyFill="1" applyBorder="1" applyAlignment="1">
      <alignment horizontal="left" vertical="top" wrapText="1" indent="1"/>
    </xf>
    <xf numFmtId="0" fontId="18" fillId="0" borderId="4" xfId="0" applyFont="1" applyFill="1" applyBorder="1" applyAlignment="1">
      <alignment horizontal="left" vertical="top" wrapText="1" indent="1"/>
    </xf>
    <xf numFmtId="0" fontId="19" fillId="0" borderId="9" xfId="0" applyFont="1" applyFill="1" applyBorder="1" applyAlignment="1">
      <alignment horizontal="left" vertical="top" wrapText="1" indent="1"/>
    </xf>
    <xf numFmtId="0" fontId="19" fillId="0" borderId="14" xfId="0" applyFont="1" applyFill="1" applyBorder="1" applyAlignment="1">
      <alignment horizontal="left" vertical="top" wrapText="1" indent="1"/>
    </xf>
    <xf numFmtId="0" fontId="5" fillId="0" borderId="9" xfId="0" applyFont="1" applyFill="1" applyBorder="1" applyAlignment="1">
      <alignment horizontal="left" vertical="top" wrapText="1" indent="1"/>
    </xf>
    <xf numFmtId="0" fontId="19" fillId="0" borderId="9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16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left" vertical="top" wrapText="1" indent="1"/>
    </xf>
    <xf numFmtId="0" fontId="20" fillId="0" borderId="14" xfId="0" applyFont="1" applyFill="1" applyBorder="1" applyAlignment="1">
      <alignment horizontal="left" vertical="top" wrapText="1" indent="1"/>
    </xf>
    <xf numFmtId="0" fontId="20" fillId="0" borderId="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1" fillId="0" borderId="9" xfId="0" applyFont="1" applyFill="1" applyBorder="1" applyAlignment="1">
      <alignment horizontal="left" vertical="top" wrapText="1" indent="1"/>
    </xf>
    <xf numFmtId="0" fontId="21" fillId="0" borderId="9" xfId="0" applyFont="1" applyFill="1" applyBorder="1" applyAlignment="1">
      <alignment horizontal="center" vertical="top" wrapText="1"/>
    </xf>
    <xf numFmtId="0" fontId="19" fillId="0" borderId="15" xfId="0" applyFont="1" applyFill="1" applyBorder="1" applyAlignment="1">
      <alignment horizontal="left" vertical="top" wrapText="1" indent="1"/>
    </xf>
    <xf numFmtId="0" fontId="19" fillId="0" borderId="15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left" vertical="top" wrapText="1"/>
    </xf>
    <xf numFmtId="0" fontId="21" fillId="0" borderId="9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left" vertical="top" wrapText="1" indent="1"/>
    </xf>
    <xf numFmtId="0" fontId="20" fillId="0" borderId="15" xfId="0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shrinkToFit="1"/>
    </xf>
    <xf numFmtId="1" fontId="4" fillId="0" borderId="11" xfId="0" applyNumberFormat="1" applyFont="1" applyFill="1" applyBorder="1" applyAlignment="1">
      <alignment horizontal="center" vertical="top" shrinkToFit="1"/>
    </xf>
    <xf numFmtId="1" fontId="4" fillId="0" borderId="12" xfId="0" applyNumberFormat="1" applyFont="1" applyFill="1" applyBorder="1" applyAlignment="1">
      <alignment horizontal="center" vertical="top" shrinkToFit="1"/>
    </xf>
    <xf numFmtId="0" fontId="16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4"/>
  <sheetViews>
    <sheetView tabSelected="1" topLeftCell="A46" workbookViewId="0">
      <selection activeCell="J21" sqref="J21"/>
    </sheetView>
  </sheetViews>
  <sheetFormatPr defaultRowHeight="12.75"/>
  <cols>
    <col min="1" max="1" width="9.33203125" customWidth="1"/>
    <col min="2" max="2" width="15" customWidth="1"/>
    <col min="3" max="3" width="9.33203125" customWidth="1"/>
    <col min="4" max="4" width="11.33203125" customWidth="1"/>
    <col min="5" max="5" width="13.33203125" customWidth="1"/>
    <col min="6" max="6" width="17.83203125" customWidth="1"/>
    <col min="7" max="7" width="11.83203125" customWidth="1"/>
    <col min="8" max="8" width="22" customWidth="1"/>
    <col min="9" max="9" width="15.5" customWidth="1"/>
    <col min="10" max="10" width="22.83203125" customWidth="1"/>
    <col min="11" max="11" width="17.6640625" customWidth="1"/>
    <col min="12" max="12" width="16.1640625" customWidth="1"/>
    <col min="13" max="14" width="11.83203125" hidden="1" customWidth="1"/>
    <col min="15" max="15" width="13.6640625" customWidth="1"/>
    <col min="16" max="16" width="8.5" customWidth="1"/>
    <col min="17" max="17" width="7.1640625" customWidth="1"/>
  </cols>
  <sheetData>
    <row r="1" spans="1:17" ht="26.25" customHeight="1">
      <c r="A1" s="70" t="s">
        <v>132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/>
    </row>
    <row r="2" spans="1:17" ht="49.5" customHeight="1">
      <c r="A2" s="73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5"/>
    </row>
    <row r="3" spans="1:17" ht="16.5" customHeight="1">
      <c r="A3" s="76" t="s">
        <v>104</v>
      </c>
      <c r="B3" s="78" t="s">
        <v>105</v>
      </c>
      <c r="C3" s="76" t="s">
        <v>106</v>
      </c>
      <c r="D3" s="79" t="s">
        <v>107</v>
      </c>
      <c r="E3" s="81" t="s">
        <v>108</v>
      </c>
      <c r="F3" s="82" t="s">
        <v>109</v>
      </c>
      <c r="G3" s="76" t="s">
        <v>110</v>
      </c>
      <c r="H3" s="91" t="s">
        <v>111</v>
      </c>
      <c r="I3" s="93" t="s">
        <v>112</v>
      </c>
      <c r="J3" s="95" t="s">
        <v>113</v>
      </c>
      <c r="K3" s="81" t="s">
        <v>129</v>
      </c>
      <c r="L3" s="96" t="s">
        <v>115</v>
      </c>
      <c r="M3" s="100" t="s">
        <v>116</v>
      </c>
      <c r="N3" s="84" t="s">
        <v>117</v>
      </c>
      <c r="O3" s="86" t="s">
        <v>131</v>
      </c>
      <c r="P3" s="88" t="s">
        <v>128</v>
      </c>
      <c r="Q3" s="89"/>
    </row>
    <row r="4" spans="1:17" ht="80.25" customHeight="1">
      <c r="A4" s="77"/>
      <c r="B4" s="77"/>
      <c r="C4" s="77"/>
      <c r="D4" s="80"/>
      <c r="E4" s="80"/>
      <c r="F4" s="83"/>
      <c r="G4" s="77"/>
      <c r="H4" s="92"/>
      <c r="I4" s="94"/>
      <c r="J4" s="92"/>
      <c r="K4" s="83"/>
      <c r="L4" s="94"/>
      <c r="M4" s="99"/>
      <c r="N4" s="85"/>
      <c r="O4" s="87"/>
      <c r="P4" s="34" t="s">
        <v>118</v>
      </c>
      <c r="Q4" s="34" t="s">
        <v>119</v>
      </c>
    </row>
    <row r="5" spans="1:17" ht="75" customHeight="1">
      <c r="A5" s="35">
        <v>1</v>
      </c>
      <c r="B5" s="36">
        <v>9</v>
      </c>
      <c r="C5" s="36" t="s">
        <v>120</v>
      </c>
      <c r="D5" s="36" t="s">
        <v>121</v>
      </c>
      <c r="E5" s="36">
        <v>1</v>
      </c>
      <c r="F5" s="18">
        <v>89</v>
      </c>
      <c r="G5" s="18">
        <v>3.16</v>
      </c>
      <c r="H5" s="37" t="s">
        <v>120</v>
      </c>
      <c r="I5" s="18">
        <v>14.68</v>
      </c>
      <c r="J5" s="38">
        <f t="shared" ref="J5:J42" si="0">F5+G5+I5</f>
        <v>106.84</v>
      </c>
      <c r="K5" s="18" t="s">
        <v>130</v>
      </c>
      <c r="L5" s="18">
        <v>112.69</v>
      </c>
      <c r="M5" s="18">
        <v>4.83</v>
      </c>
      <c r="N5" s="18">
        <v>92.44</v>
      </c>
      <c r="O5" s="18">
        <f>M5+N5</f>
        <v>97.27</v>
      </c>
      <c r="P5" s="37" t="s">
        <v>120</v>
      </c>
      <c r="Q5" s="35">
        <v>1</v>
      </c>
    </row>
    <row r="6" spans="1:17" ht="16.5" customHeight="1">
      <c r="A6" s="35">
        <v>2</v>
      </c>
      <c r="B6" s="36">
        <v>33</v>
      </c>
      <c r="C6" s="36" t="s">
        <v>120</v>
      </c>
      <c r="D6" s="36" t="s">
        <v>121</v>
      </c>
      <c r="E6" s="36">
        <v>25</v>
      </c>
      <c r="F6" s="18">
        <v>89</v>
      </c>
      <c r="G6" s="18">
        <v>3.16</v>
      </c>
      <c r="H6" s="37" t="s">
        <v>120</v>
      </c>
      <c r="I6" s="18">
        <v>14.68</v>
      </c>
      <c r="J6" s="38">
        <f t="shared" si="0"/>
        <v>106.84</v>
      </c>
      <c r="K6" s="18"/>
      <c r="L6" s="18">
        <v>112.69</v>
      </c>
      <c r="M6" s="18">
        <v>5.57</v>
      </c>
      <c r="N6" s="18">
        <v>108.51</v>
      </c>
      <c r="O6" s="18">
        <f t="shared" ref="O6:O42" si="1">M6+N6</f>
        <v>114.08000000000001</v>
      </c>
      <c r="P6" s="37" t="s">
        <v>120</v>
      </c>
      <c r="Q6" s="35">
        <v>1</v>
      </c>
    </row>
    <row r="7" spans="1:17" ht="16.5" customHeight="1">
      <c r="A7" s="35">
        <v>3</v>
      </c>
      <c r="B7" s="36">
        <v>46</v>
      </c>
      <c r="C7" s="36" t="s">
        <v>120</v>
      </c>
      <c r="D7" s="36" t="s">
        <v>121</v>
      </c>
      <c r="E7" s="36">
        <v>38</v>
      </c>
      <c r="F7" s="18">
        <v>89</v>
      </c>
      <c r="G7" s="18">
        <v>3.16</v>
      </c>
      <c r="H7" s="37" t="s">
        <v>120</v>
      </c>
      <c r="I7" s="18">
        <v>14.68</v>
      </c>
      <c r="J7" s="38">
        <f t="shared" si="0"/>
        <v>106.84</v>
      </c>
      <c r="K7" s="18"/>
      <c r="L7" s="18">
        <v>112.69</v>
      </c>
      <c r="M7" s="18">
        <v>5.3</v>
      </c>
      <c r="N7" s="18">
        <v>103.12</v>
      </c>
      <c r="O7" s="18">
        <f t="shared" si="1"/>
        <v>108.42</v>
      </c>
      <c r="P7" s="37" t="s">
        <v>120</v>
      </c>
      <c r="Q7" s="35">
        <v>1</v>
      </c>
    </row>
    <row r="8" spans="1:17" ht="16.5" customHeight="1">
      <c r="A8" s="35">
        <v>4</v>
      </c>
      <c r="B8" s="36">
        <v>47</v>
      </c>
      <c r="C8" s="36" t="s">
        <v>120</v>
      </c>
      <c r="D8" s="36" t="s">
        <v>121</v>
      </c>
      <c r="E8" s="36">
        <v>39</v>
      </c>
      <c r="F8" s="18">
        <v>89</v>
      </c>
      <c r="G8" s="18">
        <v>3.16</v>
      </c>
      <c r="H8" s="37" t="s">
        <v>120</v>
      </c>
      <c r="I8" s="18">
        <v>14.68</v>
      </c>
      <c r="J8" s="38">
        <f t="shared" si="0"/>
        <v>106.84</v>
      </c>
      <c r="K8" s="18"/>
      <c r="L8" s="18">
        <v>112.69</v>
      </c>
      <c r="M8" s="18">
        <v>4.74</v>
      </c>
      <c r="N8" s="18">
        <v>91.79</v>
      </c>
      <c r="O8" s="18">
        <f t="shared" si="1"/>
        <v>96.53</v>
      </c>
      <c r="P8" s="37" t="s">
        <v>120</v>
      </c>
      <c r="Q8" s="35">
        <v>1</v>
      </c>
    </row>
    <row r="9" spans="1:17" ht="16.5" customHeight="1">
      <c r="A9" s="35">
        <v>5</v>
      </c>
      <c r="B9" s="36">
        <v>48</v>
      </c>
      <c r="C9" s="36" t="s">
        <v>120</v>
      </c>
      <c r="D9" s="36" t="s">
        <v>121</v>
      </c>
      <c r="E9" s="36">
        <v>40</v>
      </c>
      <c r="F9" s="18">
        <v>89</v>
      </c>
      <c r="G9" s="18">
        <v>3.16</v>
      </c>
      <c r="H9" s="37" t="s">
        <v>120</v>
      </c>
      <c r="I9" s="18">
        <v>14.68</v>
      </c>
      <c r="J9" s="38">
        <f t="shared" si="0"/>
        <v>106.84</v>
      </c>
      <c r="K9" s="18"/>
      <c r="L9" s="18">
        <v>112.69</v>
      </c>
      <c r="M9" s="18">
        <v>4.83</v>
      </c>
      <c r="N9" s="18">
        <v>92.9</v>
      </c>
      <c r="O9" s="18">
        <f t="shared" si="1"/>
        <v>97.73</v>
      </c>
      <c r="P9" s="37" t="s">
        <v>120</v>
      </c>
      <c r="Q9" s="35">
        <v>1</v>
      </c>
    </row>
    <row r="10" spans="1:17" ht="16.5" customHeight="1">
      <c r="A10" s="35">
        <v>6</v>
      </c>
      <c r="B10" s="36">
        <v>49</v>
      </c>
      <c r="C10" s="36" t="s">
        <v>120</v>
      </c>
      <c r="D10" s="36" t="s">
        <v>121</v>
      </c>
      <c r="E10" s="36">
        <v>41</v>
      </c>
      <c r="F10" s="18">
        <v>89</v>
      </c>
      <c r="G10" s="18">
        <v>3.16</v>
      </c>
      <c r="H10" s="37" t="s">
        <v>120</v>
      </c>
      <c r="I10" s="18">
        <v>14.68</v>
      </c>
      <c r="J10" s="38">
        <f t="shared" si="0"/>
        <v>106.84</v>
      </c>
      <c r="K10" s="18"/>
      <c r="L10" s="18">
        <v>112.69</v>
      </c>
      <c r="M10" s="18">
        <v>4.83</v>
      </c>
      <c r="N10" s="18">
        <v>92.9</v>
      </c>
      <c r="O10" s="18">
        <f t="shared" si="1"/>
        <v>97.73</v>
      </c>
      <c r="P10" s="37" t="s">
        <v>120</v>
      </c>
      <c r="Q10" s="35">
        <v>1</v>
      </c>
    </row>
    <row r="11" spans="1:17" ht="16.5" customHeight="1">
      <c r="A11" s="35">
        <v>7</v>
      </c>
      <c r="B11" s="36">
        <v>50</v>
      </c>
      <c r="C11" s="36" t="s">
        <v>120</v>
      </c>
      <c r="D11" s="36" t="s">
        <v>121</v>
      </c>
      <c r="E11" s="36">
        <v>42</v>
      </c>
      <c r="F11" s="18">
        <v>89</v>
      </c>
      <c r="G11" s="18">
        <v>3.16</v>
      </c>
      <c r="H11" s="37" t="s">
        <v>120</v>
      </c>
      <c r="I11" s="18">
        <v>14.68</v>
      </c>
      <c r="J11" s="38">
        <f t="shared" si="0"/>
        <v>106.84</v>
      </c>
      <c r="K11" s="18"/>
      <c r="L11" s="18">
        <v>112.69</v>
      </c>
      <c r="M11" s="18">
        <v>4.83</v>
      </c>
      <c r="N11" s="18">
        <v>92.9</v>
      </c>
      <c r="O11" s="18">
        <f t="shared" si="1"/>
        <v>97.73</v>
      </c>
      <c r="P11" s="37" t="s">
        <v>120</v>
      </c>
      <c r="Q11" s="35">
        <v>1</v>
      </c>
    </row>
    <row r="12" spans="1:17" ht="16.5" customHeight="1">
      <c r="A12" s="35">
        <v>8</v>
      </c>
      <c r="B12" s="36">
        <v>51</v>
      </c>
      <c r="C12" s="36" t="s">
        <v>120</v>
      </c>
      <c r="D12" s="36" t="s">
        <v>121</v>
      </c>
      <c r="E12" s="36">
        <v>43</v>
      </c>
      <c r="F12" s="18">
        <v>89</v>
      </c>
      <c r="G12" s="18">
        <v>3.16</v>
      </c>
      <c r="H12" s="37" t="s">
        <v>120</v>
      </c>
      <c r="I12" s="18">
        <v>14.68</v>
      </c>
      <c r="J12" s="38">
        <f t="shared" si="0"/>
        <v>106.84</v>
      </c>
      <c r="K12" s="18"/>
      <c r="L12" s="18">
        <v>112.69</v>
      </c>
      <c r="M12" s="18">
        <v>4.83</v>
      </c>
      <c r="N12" s="18">
        <v>92.9</v>
      </c>
      <c r="O12" s="18">
        <f t="shared" si="1"/>
        <v>97.73</v>
      </c>
      <c r="P12" s="37" t="s">
        <v>120</v>
      </c>
      <c r="Q12" s="35">
        <v>1</v>
      </c>
    </row>
    <row r="13" spans="1:17" ht="16.5" customHeight="1">
      <c r="A13" s="35">
        <v>9</v>
      </c>
      <c r="B13" s="36">
        <v>52</v>
      </c>
      <c r="C13" s="36" t="s">
        <v>120</v>
      </c>
      <c r="D13" s="36" t="s">
        <v>121</v>
      </c>
      <c r="E13" s="36">
        <v>44</v>
      </c>
      <c r="F13" s="18">
        <v>89</v>
      </c>
      <c r="G13" s="18">
        <v>3.16</v>
      </c>
      <c r="H13" s="37" t="s">
        <v>120</v>
      </c>
      <c r="I13" s="18">
        <v>14.68</v>
      </c>
      <c r="J13" s="38">
        <f t="shared" si="0"/>
        <v>106.84</v>
      </c>
      <c r="K13" s="18"/>
      <c r="L13" s="18">
        <v>112.69</v>
      </c>
      <c r="M13" s="18">
        <v>4.83</v>
      </c>
      <c r="N13" s="18">
        <v>92.9</v>
      </c>
      <c r="O13" s="18">
        <f t="shared" si="1"/>
        <v>97.73</v>
      </c>
      <c r="P13" s="37" t="s">
        <v>120</v>
      </c>
      <c r="Q13" s="35">
        <v>1</v>
      </c>
    </row>
    <row r="14" spans="1:17" ht="16.5" customHeight="1">
      <c r="A14" s="35">
        <v>10</v>
      </c>
      <c r="B14" s="36">
        <v>53</v>
      </c>
      <c r="C14" s="36" t="s">
        <v>120</v>
      </c>
      <c r="D14" s="36" t="s">
        <v>121</v>
      </c>
      <c r="E14" s="36">
        <v>45</v>
      </c>
      <c r="F14" s="18">
        <v>66.239999999999995</v>
      </c>
      <c r="G14" s="18">
        <v>4.18</v>
      </c>
      <c r="H14" s="37" t="s">
        <v>120</v>
      </c>
      <c r="I14" s="18">
        <v>11.89</v>
      </c>
      <c r="J14" s="38">
        <f t="shared" si="0"/>
        <v>82.309999999999988</v>
      </c>
      <c r="K14" s="18"/>
      <c r="L14" s="18">
        <v>86.86</v>
      </c>
      <c r="M14" s="18">
        <v>4.09</v>
      </c>
      <c r="N14" s="18">
        <v>79.709999999999994</v>
      </c>
      <c r="O14" s="18">
        <f t="shared" si="1"/>
        <v>83.8</v>
      </c>
      <c r="P14" s="37" t="s">
        <v>120</v>
      </c>
      <c r="Q14" s="35">
        <v>1</v>
      </c>
    </row>
    <row r="15" spans="1:17" ht="16.5" customHeight="1">
      <c r="A15" s="35">
        <v>11</v>
      </c>
      <c r="B15" s="36">
        <v>54</v>
      </c>
      <c r="C15" s="36" t="s">
        <v>120</v>
      </c>
      <c r="D15" s="36" t="s">
        <v>121</v>
      </c>
      <c r="E15" s="36">
        <v>46</v>
      </c>
      <c r="F15" s="18">
        <v>89</v>
      </c>
      <c r="G15" s="18">
        <v>3.16</v>
      </c>
      <c r="H15" s="37" t="s">
        <v>120</v>
      </c>
      <c r="I15" s="18">
        <v>14.68</v>
      </c>
      <c r="J15" s="38">
        <f t="shared" si="0"/>
        <v>106.84</v>
      </c>
      <c r="K15" s="18"/>
      <c r="L15" s="18">
        <v>112.69</v>
      </c>
      <c r="M15" s="18">
        <v>4.83</v>
      </c>
      <c r="N15" s="18">
        <v>93</v>
      </c>
      <c r="O15" s="18">
        <f t="shared" si="1"/>
        <v>97.83</v>
      </c>
      <c r="P15" s="37" t="s">
        <v>120</v>
      </c>
      <c r="Q15" s="35">
        <v>1</v>
      </c>
    </row>
    <row r="16" spans="1:17" ht="16.5" customHeight="1">
      <c r="A16" s="35">
        <v>12</v>
      </c>
      <c r="B16" s="36">
        <v>55</v>
      </c>
      <c r="C16" s="36" t="s">
        <v>120</v>
      </c>
      <c r="D16" s="36" t="s">
        <v>121</v>
      </c>
      <c r="E16" s="36">
        <v>47</v>
      </c>
      <c r="F16" s="18">
        <v>66.239999999999995</v>
      </c>
      <c r="G16" s="18">
        <v>4.18</v>
      </c>
      <c r="H16" s="37" t="s">
        <v>120</v>
      </c>
      <c r="I16" s="18">
        <v>11.89</v>
      </c>
      <c r="J16" s="38">
        <f t="shared" si="0"/>
        <v>82.309999999999988</v>
      </c>
      <c r="K16" s="18"/>
      <c r="L16" s="18">
        <v>86.86</v>
      </c>
      <c r="M16" s="18">
        <v>3.81</v>
      </c>
      <c r="N16" s="18">
        <v>74.319999999999993</v>
      </c>
      <c r="O16" s="18">
        <f t="shared" si="1"/>
        <v>78.13</v>
      </c>
      <c r="P16" s="37" t="s">
        <v>120</v>
      </c>
      <c r="Q16" s="35">
        <v>1</v>
      </c>
    </row>
    <row r="17" spans="1:17" ht="16.5" customHeight="1">
      <c r="A17" s="35">
        <v>13</v>
      </c>
      <c r="B17" s="36">
        <v>56</v>
      </c>
      <c r="C17" s="36" t="s">
        <v>120</v>
      </c>
      <c r="D17" s="36" t="s">
        <v>121</v>
      </c>
      <c r="E17" s="36">
        <v>48</v>
      </c>
      <c r="F17" s="18">
        <v>66.239999999999995</v>
      </c>
      <c r="G17" s="18">
        <v>4.18</v>
      </c>
      <c r="H17" s="37" t="s">
        <v>120</v>
      </c>
      <c r="I17" s="18">
        <v>11.89</v>
      </c>
      <c r="J17" s="38">
        <f t="shared" si="0"/>
        <v>82.309999999999988</v>
      </c>
      <c r="K17" s="18"/>
      <c r="L17" s="18">
        <v>86.86</v>
      </c>
      <c r="M17" s="18">
        <v>3.81</v>
      </c>
      <c r="N17" s="18">
        <v>74.319999999999993</v>
      </c>
      <c r="O17" s="18">
        <f t="shared" si="1"/>
        <v>78.13</v>
      </c>
      <c r="P17" s="37" t="s">
        <v>120</v>
      </c>
      <c r="Q17" s="35">
        <v>1</v>
      </c>
    </row>
    <row r="18" spans="1:17" ht="16.5" customHeight="1">
      <c r="A18" s="35">
        <v>14</v>
      </c>
      <c r="B18" s="36">
        <v>57</v>
      </c>
      <c r="C18" s="36" t="s">
        <v>120</v>
      </c>
      <c r="D18" s="36" t="s">
        <v>121</v>
      </c>
      <c r="E18" s="36">
        <v>49</v>
      </c>
      <c r="F18" s="18">
        <v>66.239999999999995</v>
      </c>
      <c r="G18" s="18">
        <v>4.18</v>
      </c>
      <c r="H18" s="37" t="s">
        <v>120</v>
      </c>
      <c r="I18" s="18">
        <v>11.89</v>
      </c>
      <c r="J18" s="38">
        <f t="shared" si="0"/>
        <v>82.309999999999988</v>
      </c>
      <c r="K18" s="18"/>
      <c r="L18" s="18">
        <v>86.86</v>
      </c>
      <c r="M18" s="18">
        <v>3.81</v>
      </c>
      <c r="N18" s="18">
        <v>74.319999999999993</v>
      </c>
      <c r="O18" s="18">
        <f t="shared" si="1"/>
        <v>78.13</v>
      </c>
      <c r="P18" s="37" t="s">
        <v>120</v>
      </c>
      <c r="Q18" s="35">
        <v>1</v>
      </c>
    </row>
    <row r="19" spans="1:17" ht="16.5" customHeight="1">
      <c r="A19" s="35">
        <v>15</v>
      </c>
      <c r="B19" s="36">
        <v>58</v>
      </c>
      <c r="C19" s="36" t="s">
        <v>120</v>
      </c>
      <c r="D19" s="36" t="s">
        <v>121</v>
      </c>
      <c r="E19" s="36">
        <v>50</v>
      </c>
      <c r="F19" s="18">
        <v>66.239999999999995</v>
      </c>
      <c r="G19" s="18">
        <v>4.18</v>
      </c>
      <c r="H19" s="37"/>
      <c r="I19" s="18">
        <v>11.89</v>
      </c>
      <c r="J19" s="38">
        <f t="shared" si="0"/>
        <v>82.309999999999988</v>
      </c>
      <c r="K19" s="18"/>
      <c r="L19" s="18">
        <v>86.86</v>
      </c>
      <c r="M19" s="18">
        <v>3.81</v>
      </c>
      <c r="N19" s="18">
        <v>74.319999999999993</v>
      </c>
      <c r="O19" s="18">
        <f t="shared" si="1"/>
        <v>78.13</v>
      </c>
      <c r="P19" s="37" t="s">
        <v>120</v>
      </c>
      <c r="Q19" s="35">
        <v>1</v>
      </c>
    </row>
    <row r="20" spans="1:17" ht="16.5" customHeight="1">
      <c r="A20" s="35">
        <v>16</v>
      </c>
      <c r="B20" s="36">
        <v>59</v>
      </c>
      <c r="C20" s="36" t="s">
        <v>120</v>
      </c>
      <c r="D20" s="36" t="s">
        <v>121</v>
      </c>
      <c r="E20" s="36">
        <v>51</v>
      </c>
      <c r="F20" s="18">
        <v>66.239999999999995</v>
      </c>
      <c r="G20" s="18">
        <v>4.18</v>
      </c>
      <c r="H20" s="37" t="s">
        <v>120</v>
      </c>
      <c r="I20" s="18">
        <v>11.89</v>
      </c>
      <c r="J20" s="38">
        <f t="shared" si="0"/>
        <v>82.309999999999988</v>
      </c>
      <c r="K20" s="18"/>
      <c r="L20" s="18">
        <v>86.86</v>
      </c>
      <c r="M20" s="18">
        <v>3.81</v>
      </c>
      <c r="N20" s="18">
        <v>74.319999999999993</v>
      </c>
      <c r="O20" s="18">
        <f t="shared" si="1"/>
        <v>78.13</v>
      </c>
      <c r="P20" s="37" t="s">
        <v>120</v>
      </c>
      <c r="Q20" s="35">
        <v>1</v>
      </c>
    </row>
    <row r="21" spans="1:17" ht="16.5" customHeight="1">
      <c r="A21" s="35">
        <v>17</v>
      </c>
      <c r="B21" s="36">
        <v>60</v>
      </c>
      <c r="C21" s="36" t="s">
        <v>120</v>
      </c>
      <c r="D21" s="36" t="s">
        <v>121</v>
      </c>
      <c r="E21" s="36">
        <v>52</v>
      </c>
      <c r="F21" s="18">
        <v>66.239999999999995</v>
      </c>
      <c r="G21" s="18">
        <v>4.18</v>
      </c>
      <c r="H21" s="37" t="s">
        <v>120</v>
      </c>
      <c r="I21" s="18">
        <v>11.89</v>
      </c>
      <c r="J21" s="38">
        <f t="shared" si="0"/>
        <v>82.309999999999988</v>
      </c>
      <c r="K21" s="18"/>
      <c r="L21" s="18">
        <v>86.86</v>
      </c>
      <c r="M21" s="18">
        <v>3.81</v>
      </c>
      <c r="N21" s="18">
        <v>74.319999999999993</v>
      </c>
      <c r="O21" s="18">
        <f t="shared" si="1"/>
        <v>78.13</v>
      </c>
      <c r="P21" s="37" t="s">
        <v>120</v>
      </c>
      <c r="Q21" s="35">
        <v>1</v>
      </c>
    </row>
    <row r="22" spans="1:17" ht="16.5" customHeight="1">
      <c r="A22" s="35">
        <v>18</v>
      </c>
      <c r="B22" s="36">
        <v>61</v>
      </c>
      <c r="C22" s="36" t="s">
        <v>120</v>
      </c>
      <c r="D22" s="36" t="s">
        <v>121</v>
      </c>
      <c r="E22" s="36">
        <v>53</v>
      </c>
      <c r="F22" s="18">
        <v>66.239999999999995</v>
      </c>
      <c r="G22" s="18">
        <v>4.18</v>
      </c>
      <c r="H22" s="37" t="s">
        <v>120</v>
      </c>
      <c r="I22" s="18">
        <v>11.89</v>
      </c>
      <c r="J22" s="38">
        <f t="shared" si="0"/>
        <v>82.309999999999988</v>
      </c>
      <c r="K22" s="18"/>
      <c r="L22" s="18">
        <v>86.86</v>
      </c>
      <c r="M22" s="18">
        <v>3.81</v>
      </c>
      <c r="N22" s="18">
        <v>74.319999999999993</v>
      </c>
      <c r="O22" s="18">
        <f t="shared" si="1"/>
        <v>78.13</v>
      </c>
      <c r="P22" s="37" t="s">
        <v>120</v>
      </c>
      <c r="Q22" s="35">
        <v>1</v>
      </c>
    </row>
    <row r="23" spans="1:17" ht="16.5" customHeight="1">
      <c r="A23" s="35">
        <v>19</v>
      </c>
      <c r="B23" s="36">
        <v>65</v>
      </c>
      <c r="C23" s="36" t="s">
        <v>120</v>
      </c>
      <c r="D23" s="36" t="s">
        <v>121</v>
      </c>
      <c r="E23" s="36">
        <v>54</v>
      </c>
      <c r="F23" s="18">
        <v>66.239999999999995</v>
      </c>
      <c r="G23" s="18">
        <v>4.18</v>
      </c>
      <c r="H23" s="37" t="s">
        <v>120</v>
      </c>
      <c r="I23" s="18">
        <v>11.89</v>
      </c>
      <c r="J23" s="38">
        <f t="shared" si="0"/>
        <v>82.309999999999988</v>
      </c>
      <c r="K23" s="18"/>
      <c r="L23" s="18">
        <v>86.86</v>
      </c>
      <c r="M23" s="18">
        <v>3.81</v>
      </c>
      <c r="N23" s="18">
        <v>74.319999999999993</v>
      </c>
      <c r="O23" s="18">
        <f t="shared" si="1"/>
        <v>78.13</v>
      </c>
      <c r="P23" s="37" t="s">
        <v>120</v>
      </c>
      <c r="Q23" s="35">
        <v>1</v>
      </c>
    </row>
    <row r="24" spans="1:17" ht="16.5" customHeight="1">
      <c r="A24" s="35">
        <v>20</v>
      </c>
      <c r="B24" s="36">
        <v>79</v>
      </c>
      <c r="C24" s="36" t="s">
        <v>120</v>
      </c>
      <c r="D24" s="36" t="s">
        <v>121</v>
      </c>
      <c r="E24" s="36">
        <v>68</v>
      </c>
      <c r="F24" s="18">
        <v>66.239999999999995</v>
      </c>
      <c r="G24" s="18">
        <v>4.18</v>
      </c>
      <c r="H24" s="37" t="s">
        <v>120</v>
      </c>
      <c r="I24" s="18">
        <v>11.89</v>
      </c>
      <c r="J24" s="38">
        <f t="shared" si="0"/>
        <v>82.309999999999988</v>
      </c>
      <c r="K24" s="18"/>
      <c r="L24" s="18">
        <v>86.86</v>
      </c>
      <c r="M24" s="18">
        <v>3.9</v>
      </c>
      <c r="N24" s="18">
        <v>75.62</v>
      </c>
      <c r="O24" s="18">
        <f t="shared" si="1"/>
        <v>79.52000000000001</v>
      </c>
      <c r="P24" s="37" t="s">
        <v>120</v>
      </c>
      <c r="Q24" s="35">
        <v>1</v>
      </c>
    </row>
    <row r="25" spans="1:17" ht="16.5" customHeight="1">
      <c r="A25" s="35">
        <v>21</v>
      </c>
      <c r="B25" s="36">
        <v>83</v>
      </c>
      <c r="C25" s="36" t="s">
        <v>120</v>
      </c>
      <c r="D25" s="36" t="s">
        <v>121</v>
      </c>
      <c r="E25" s="36">
        <v>69</v>
      </c>
      <c r="F25" s="18">
        <v>66.239999999999995</v>
      </c>
      <c r="G25" s="18">
        <v>4.18</v>
      </c>
      <c r="H25" s="37" t="s">
        <v>120</v>
      </c>
      <c r="I25" s="18">
        <v>11.89</v>
      </c>
      <c r="J25" s="38">
        <f t="shared" si="0"/>
        <v>82.309999999999988</v>
      </c>
      <c r="K25" s="18"/>
      <c r="L25" s="18">
        <v>86.86</v>
      </c>
      <c r="M25" s="18">
        <v>3.9</v>
      </c>
      <c r="N25" s="18">
        <v>75.62</v>
      </c>
      <c r="O25" s="18">
        <f t="shared" si="1"/>
        <v>79.52000000000001</v>
      </c>
      <c r="P25" s="37" t="s">
        <v>120</v>
      </c>
      <c r="Q25" s="35">
        <v>1</v>
      </c>
    </row>
    <row r="26" spans="1:17" ht="16.5" customHeight="1">
      <c r="A26" s="35">
        <v>22</v>
      </c>
      <c r="B26" s="36">
        <v>84</v>
      </c>
      <c r="C26" s="36" t="s">
        <v>120</v>
      </c>
      <c r="D26" s="36" t="s">
        <v>121</v>
      </c>
      <c r="E26" s="36">
        <v>70</v>
      </c>
      <c r="F26" s="18">
        <v>66.239999999999995</v>
      </c>
      <c r="G26" s="18">
        <v>4.18</v>
      </c>
      <c r="H26" s="37" t="s">
        <v>120</v>
      </c>
      <c r="I26" s="18">
        <v>11.89</v>
      </c>
      <c r="J26" s="38">
        <f t="shared" si="0"/>
        <v>82.309999999999988</v>
      </c>
      <c r="K26" s="18"/>
      <c r="L26" s="18">
        <v>86.86</v>
      </c>
      <c r="M26" s="18">
        <v>3.9</v>
      </c>
      <c r="N26" s="18">
        <v>75.62</v>
      </c>
      <c r="O26" s="18">
        <f t="shared" si="1"/>
        <v>79.52000000000001</v>
      </c>
      <c r="P26" s="37" t="s">
        <v>120</v>
      </c>
      <c r="Q26" s="35">
        <v>1</v>
      </c>
    </row>
    <row r="27" spans="1:17" ht="16.5" customHeight="1">
      <c r="A27" s="35">
        <v>23</v>
      </c>
      <c r="B27" s="36">
        <v>85</v>
      </c>
      <c r="C27" s="36" t="s">
        <v>120</v>
      </c>
      <c r="D27" s="36" t="s">
        <v>121</v>
      </c>
      <c r="E27" s="39">
        <v>71</v>
      </c>
      <c r="F27" s="18">
        <v>66.239999999999995</v>
      </c>
      <c r="G27" s="18">
        <v>4.18</v>
      </c>
      <c r="H27" s="37" t="s">
        <v>120</v>
      </c>
      <c r="I27" s="18">
        <v>11.89</v>
      </c>
      <c r="J27" s="38">
        <f t="shared" si="0"/>
        <v>82.309999999999988</v>
      </c>
      <c r="K27" s="18"/>
      <c r="L27" s="18">
        <v>86.86</v>
      </c>
      <c r="M27" s="18">
        <v>3.9</v>
      </c>
      <c r="N27" s="18">
        <v>75.62</v>
      </c>
      <c r="O27" s="18">
        <f t="shared" si="1"/>
        <v>79.52000000000001</v>
      </c>
      <c r="P27" s="37" t="s">
        <v>120</v>
      </c>
      <c r="Q27" s="35">
        <v>1</v>
      </c>
    </row>
    <row r="28" spans="1:17" ht="16.5" customHeight="1">
      <c r="A28" s="35">
        <v>24</v>
      </c>
      <c r="B28" s="36">
        <v>86</v>
      </c>
      <c r="C28" s="36" t="s">
        <v>120</v>
      </c>
      <c r="D28" s="36" t="s">
        <v>121</v>
      </c>
      <c r="E28" s="39">
        <v>72</v>
      </c>
      <c r="F28" s="18">
        <v>66.239999999999995</v>
      </c>
      <c r="G28" s="18">
        <v>4.18</v>
      </c>
      <c r="H28" s="37" t="s">
        <v>120</v>
      </c>
      <c r="I28" s="18">
        <v>11.89</v>
      </c>
      <c r="J28" s="38">
        <f t="shared" si="0"/>
        <v>82.309999999999988</v>
      </c>
      <c r="K28" s="18"/>
      <c r="L28" s="18">
        <v>86.86</v>
      </c>
      <c r="M28" s="18">
        <v>3.9</v>
      </c>
      <c r="N28" s="18">
        <v>75.62</v>
      </c>
      <c r="O28" s="18">
        <f t="shared" si="1"/>
        <v>79.52000000000001</v>
      </c>
      <c r="P28" s="37" t="s">
        <v>120</v>
      </c>
      <c r="Q28" s="35">
        <v>1</v>
      </c>
    </row>
    <row r="29" spans="1:17" ht="16.5" customHeight="1">
      <c r="A29" s="35">
        <v>25</v>
      </c>
      <c r="B29" s="36">
        <v>87</v>
      </c>
      <c r="C29" s="36" t="s">
        <v>120</v>
      </c>
      <c r="D29" s="36" t="s">
        <v>121</v>
      </c>
      <c r="E29" s="39">
        <v>73</v>
      </c>
      <c r="F29" s="18">
        <v>66.239999999999995</v>
      </c>
      <c r="G29" s="18">
        <v>4.18</v>
      </c>
      <c r="H29" s="37" t="s">
        <v>120</v>
      </c>
      <c r="I29" s="18">
        <v>11.89</v>
      </c>
      <c r="J29" s="38">
        <f t="shared" si="0"/>
        <v>82.309999999999988</v>
      </c>
      <c r="K29" s="18"/>
      <c r="L29" s="18">
        <v>86.86</v>
      </c>
      <c r="M29" s="18">
        <v>3.9</v>
      </c>
      <c r="N29" s="18">
        <v>75.62</v>
      </c>
      <c r="O29" s="18">
        <f t="shared" si="1"/>
        <v>79.52000000000001</v>
      </c>
      <c r="P29" s="37" t="s">
        <v>120</v>
      </c>
      <c r="Q29" s="35">
        <v>1</v>
      </c>
    </row>
    <row r="30" spans="1:17" ht="16.5" customHeight="1">
      <c r="A30" s="35">
        <v>26</v>
      </c>
      <c r="B30" s="36">
        <v>88</v>
      </c>
      <c r="C30" s="36" t="s">
        <v>120</v>
      </c>
      <c r="D30" s="36" t="s">
        <v>121</v>
      </c>
      <c r="E30" s="39">
        <v>74</v>
      </c>
      <c r="F30" s="18">
        <v>66.239999999999995</v>
      </c>
      <c r="G30" s="18">
        <v>4.18</v>
      </c>
      <c r="H30" s="37" t="s">
        <v>120</v>
      </c>
      <c r="I30" s="18">
        <v>11.89</v>
      </c>
      <c r="J30" s="38">
        <f t="shared" si="0"/>
        <v>82.309999999999988</v>
      </c>
      <c r="K30" s="18"/>
      <c r="L30" s="18">
        <v>86.86</v>
      </c>
      <c r="M30" s="18">
        <v>3.9</v>
      </c>
      <c r="N30" s="18">
        <v>75.62</v>
      </c>
      <c r="O30" s="18">
        <f t="shared" si="1"/>
        <v>79.52000000000001</v>
      </c>
      <c r="P30" s="37" t="s">
        <v>120</v>
      </c>
      <c r="Q30" s="35">
        <v>1</v>
      </c>
    </row>
    <row r="31" spans="1:17" ht="16.5" customHeight="1">
      <c r="A31" s="35">
        <v>27</v>
      </c>
      <c r="B31" s="36">
        <v>89</v>
      </c>
      <c r="C31" s="36" t="s">
        <v>120</v>
      </c>
      <c r="D31" s="36" t="s">
        <v>121</v>
      </c>
      <c r="E31" s="39">
        <v>75</v>
      </c>
      <c r="F31" s="18">
        <v>66.239999999999995</v>
      </c>
      <c r="G31" s="18">
        <v>4.18</v>
      </c>
      <c r="H31" s="37" t="s">
        <v>120</v>
      </c>
      <c r="I31" s="18">
        <v>11.89</v>
      </c>
      <c r="J31" s="38">
        <f t="shared" si="0"/>
        <v>82.309999999999988</v>
      </c>
      <c r="K31" s="18"/>
      <c r="L31" s="18">
        <v>86.86</v>
      </c>
      <c r="M31" s="18">
        <v>3.72</v>
      </c>
      <c r="N31" s="18">
        <v>72.010000000000005</v>
      </c>
      <c r="O31" s="18">
        <f t="shared" si="1"/>
        <v>75.73</v>
      </c>
      <c r="P31" s="37" t="s">
        <v>120</v>
      </c>
      <c r="Q31" s="35">
        <v>1</v>
      </c>
    </row>
    <row r="32" spans="1:17" ht="16.5" customHeight="1">
      <c r="A32" s="35">
        <v>28</v>
      </c>
      <c r="B32" s="36">
        <v>90</v>
      </c>
      <c r="C32" s="36" t="s">
        <v>120</v>
      </c>
      <c r="D32" s="36" t="s">
        <v>121</v>
      </c>
      <c r="E32" s="39">
        <v>76</v>
      </c>
      <c r="F32" s="18">
        <v>66.239999999999995</v>
      </c>
      <c r="G32" s="18">
        <v>4.18</v>
      </c>
      <c r="H32" s="37" t="s">
        <v>120</v>
      </c>
      <c r="I32" s="18">
        <v>11.89</v>
      </c>
      <c r="J32" s="38">
        <f t="shared" si="0"/>
        <v>82.309999999999988</v>
      </c>
      <c r="K32" s="18"/>
      <c r="L32" s="18">
        <v>86.86</v>
      </c>
      <c r="M32" s="18">
        <v>3.81</v>
      </c>
      <c r="N32" s="18">
        <v>73.12</v>
      </c>
      <c r="O32" s="18">
        <f t="shared" si="1"/>
        <v>76.930000000000007</v>
      </c>
      <c r="P32" s="37" t="s">
        <v>120</v>
      </c>
      <c r="Q32" s="35">
        <v>1</v>
      </c>
    </row>
    <row r="33" spans="1:20" ht="28.5" customHeight="1">
      <c r="A33" s="35">
        <v>29</v>
      </c>
      <c r="B33" s="36">
        <v>91</v>
      </c>
      <c r="C33" s="36" t="s">
        <v>120</v>
      </c>
      <c r="D33" s="36" t="s">
        <v>121</v>
      </c>
      <c r="E33" s="39">
        <v>77</v>
      </c>
      <c r="F33" s="18">
        <v>64.66</v>
      </c>
      <c r="G33" s="38">
        <v>4.18</v>
      </c>
      <c r="H33" s="37" t="s">
        <v>120</v>
      </c>
      <c r="I33" s="18">
        <v>10.130000000000001</v>
      </c>
      <c r="J33" s="38">
        <f t="shared" si="0"/>
        <v>78.97</v>
      </c>
      <c r="K33" s="18"/>
      <c r="L33" s="18">
        <v>83.33</v>
      </c>
      <c r="M33" s="18">
        <v>2.88</v>
      </c>
      <c r="N33" s="18">
        <v>56.31</v>
      </c>
      <c r="O33" s="18">
        <f t="shared" si="1"/>
        <v>59.190000000000005</v>
      </c>
      <c r="P33" s="37" t="s">
        <v>120</v>
      </c>
      <c r="Q33" s="35">
        <v>1</v>
      </c>
    </row>
    <row r="34" spans="1:20" ht="28.5" customHeight="1">
      <c r="A34" s="35">
        <v>30</v>
      </c>
      <c r="B34" s="36">
        <v>92</v>
      </c>
      <c r="C34" s="36" t="s">
        <v>120</v>
      </c>
      <c r="D34" s="36" t="s">
        <v>121</v>
      </c>
      <c r="E34" s="39">
        <v>78</v>
      </c>
      <c r="F34" s="18">
        <v>64.66</v>
      </c>
      <c r="G34" s="38">
        <v>4.18</v>
      </c>
      <c r="H34" s="37" t="s">
        <v>120</v>
      </c>
      <c r="I34" s="18">
        <v>10.130000000000001</v>
      </c>
      <c r="J34" s="38">
        <f t="shared" si="0"/>
        <v>78.97</v>
      </c>
      <c r="K34" s="18"/>
      <c r="L34" s="18">
        <v>83.33</v>
      </c>
      <c r="M34" s="18">
        <v>2.88</v>
      </c>
      <c r="N34" s="18">
        <v>55.75</v>
      </c>
      <c r="O34" s="18">
        <f t="shared" si="1"/>
        <v>58.63</v>
      </c>
      <c r="P34" s="37" t="s">
        <v>120</v>
      </c>
      <c r="Q34" s="35">
        <v>1</v>
      </c>
    </row>
    <row r="35" spans="1:20" ht="28.5" customHeight="1">
      <c r="A35" s="35">
        <v>31</v>
      </c>
      <c r="B35" s="36">
        <v>93</v>
      </c>
      <c r="C35" s="36" t="s">
        <v>120</v>
      </c>
      <c r="D35" s="36" t="s">
        <v>121</v>
      </c>
      <c r="E35" s="36">
        <v>79</v>
      </c>
      <c r="F35" s="18">
        <v>64.66</v>
      </c>
      <c r="G35" s="38">
        <v>4.18</v>
      </c>
      <c r="H35" s="37" t="s">
        <v>120</v>
      </c>
      <c r="I35" s="18">
        <v>10.130000000000001</v>
      </c>
      <c r="J35" s="38">
        <f t="shared" si="0"/>
        <v>78.97</v>
      </c>
      <c r="K35" s="18"/>
      <c r="L35" s="18">
        <v>83.33</v>
      </c>
      <c r="M35" s="18">
        <v>2.7890000000000001</v>
      </c>
      <c r="N35" s="18">
        <v>54.65</v>
      </c>
      <c r="O35" s="18">
        <f t="shared" si="1"/>
        <v>57.439</v>
      </c>
      <c r="P35" s="37" t="s">
        <v>120</v>
      </c>
      <c r="Q35" s="35">
        <v>1</v>
      </c>
    </row>
    <row r="36" spans="1:20" ht="28.5" customHeight="1">
      <c r="A36" s="35">
        <v>32</v>
      </c>
      <c r="B36" s="36" t="s">
        <v>122</v>
      </c>
      <c r="C36" s="36" t="s">
        <v>120</v>
      </c>
      <c r="D36" s="36" t="s">
        <v>121</v>
      </c>
      <c r="E36" s="36">
        <v>80</v>
      </c>
      <c r="F36" s="18">
        <v>64.66</v>
      </c>
      <c r="G36" s="38">
        <v>4.18</v>
      </c>
      <c r="H36" s="37" t="s">
        <v>120</v>
      </c>
      <c r="I36" s="18">
        <v>10.130000000000001</v>
      </c>
      <c r="J36" s="38">
        <f t="shared" si="0"/>
        <v>78.97</v>
      </c>
      <c r="K36" s="18"/>
      <c r="L36" s="18">
        <v>83.33</v>
      </c>
      <c r="M36" s="18">
        <v>3.34</v>
      </c>
      <c r="N36" s="18">
        <v>64.67</v>
      </c>
      <c r="O36" s="18">
        <f t="shared" si="1"/>
        <v>68.010000000000005</v>
      </c>
      <c r="P36" s="37" t="s">
        <v>120</v>
      </c>
      <c r="Q36" s="35">
        <v>1</v>
      </c>
    </row>
    <row r="37" spans="1:20" ht="28.5" customHeight="1">
      <c r="A37" s="35">
        <v>33</v>
      </c>
      <c r="B37" s="36" t="s">
        <v>123</v>
      </c>
      <c r="C37" s="36" t="s">
        <v>120</v>
      </c>
      <c r="D37" s="36" t="s">
        <v>121</v>
      </c>
      <c r="E37" s="36">
        <v>81</v>
      </c>
      <c r="F37" s="18">
        <v>89</v>
      </c>
      <c r="G37" s="18">
        <v>3.16</v>
      </c>
      <c r="H37" s="37" t="s">
        <v>120</v>
      </c>
      <c r="I37" s="18">
        <v>14.68</v>
      </c>
      <c r="J37" s="38">
        <f t="shared" si="0"/>
        <v>106.84</v>
      </c>
      <c r="K37" s="18"/>
      <c r="L37" s="18">
        <v>112.69</v>
      </c>
      <c r="M37" s="18">
        <v>4.74</v>
      </c>
      <c r="N37" s="18">
        <v>90.96</v>
      </c>
      <c r="O37" s="18">
        <f t="shared" si="1"/>
        <v>95.699999999999989</v>
      </c>
      <c r="P37" s="37" t="s">
        <v>120</v>
      </c>
      <c r="Q37" s="35">
        <v>1</v>
      </c>
    </row>
    <row r="38" spans="1:20" ht="28.5" customHeight="1">
      <c r="A38" s="35">
        <v>34</v>
      </c>
      <c r="B38" s="36">
        <v>97</v>
      </c>
      <c r="C38" s="36" t="s">
        <v>120</v>
      </c>
      <c r="D38" s="36" t="s">
        <v>121</v>
      </c>
      <c r="E38" s="36">
        <v>82</v>
      </c>
      <c r="F38" s="18">
        <v>64.66</v>
      </c>
      <c r="G38" s="38">
        <v>4.18</v>
      </c>
      <c r="H38" s="37" t="s">
        <v>120</v>
      </c>
      <c r="I38" s="18">
        <v>10.119999999999999</v>
      </c>
      <c r="J38" s="38">
        <f t="shared" si="0"/>
        <v>78.960000000000008</v>
      </c>
      <c r="K38" s="18"/>
      <c r="L38" s="18">
        <v>83.24</v>
      </c>
      <c r="M38" s="18">
        <v>2.88</v>
      </c>
      <c r="N38" s="18">
        <v>55.75</v>
      </c>
      <c r="O38" s="18">
        <f t="shared" si="1"/>
        <v>58.63</v>
      </c>
      <c r="P38" s="37" t="s">
        <v>120</v>
      </c>
      <c r="Q38" s="35">
        <v>1</v>
      </c>
    </row>
    <row r="39" spans="1:20" ht="28.5" customHeight="1">
      <c r="A39" s="35">
        <v>35</v>
      </c>
      <c r="B39" s="36">
        <v>98</v>
      </c>
      <c r="C39" s="36" t="s">
        <v>120</v>
      </c>
      <c r="D39" s="36" t="s">
        <v>121</v>
      </c>
      <c r="E39" s="36">
        <v>83</v>
      </c>
      <c r="F39" s="18">
        <v>64.66</v>
      </c>
      <c r="G39" s="38">
        <v>4.18</v>
      </c>
      <c r="H39" s="37" t="s">
        <v>120</v>
      </c>
      <c r="I39" s="18">
        <v>10.119999999999999</v>
      </c>
      <c r="J39" s="38">
        <f t="shared" si="0"/>
        <v>78.960000000000008</v>
      </c>
      <c r="K39" s="18"/>
      <c r="L39" s="18">
        <v>83.24</v>
      </c>
      <c r="M39" s="18">
        <v>2.88</v>
      </c>
      <c r="N39" s="18">
        <v>55.75</v>
      </c>
      <c r="O39" s="18">
        <f t="shared" si="1"/>
        <v>58.63</v>
      </c>
      <c r="P39" s="37" t="s">
        <v>120</v>
      </c>
      <c r="Q39" s="35">
        <v>1</v>
      </c>
    </row>
    <row r="40" spans="1:20" ht="28.5" customHeight="1">
      <c r="A40" s="35">
        <v>36</v>
      </c>
      <c r="B40" s="36">
        <v>99</v>
      </c>
      <c r="C40" s="36" t="s">
        <v>120</v>
      </c>
      <c r="D40" s="36" t="s">
        <v>121</v>
      </c>
      <c r="E40" s="36">
        <v>84</v>
      </c>
      <c r="F40" s="18">
        <v>64.66</v>
      </c>
      <c r="G40" s="38">
        <v>4.18</v>
      </c>
      <c r="H40" s="37" t="s">
        <v>120</v>
      </c>
      <c r="I40" s="18">
        <v>10.119999999999999</v>
      </c>
      <c r="J40" s="38">
        <f t="shared" si="0"/>
        <v>78.960000000000008</v>
      </c>
      <c r="K40" s="18"/>
      <c r="L40" s="18">
        <v>83.24</v>
      </c>
      <c r="M40" s="18">
        <v>2.88</v>
      </c>
      <c r="N40" s="18">
        <v>55.75</v>
      </c>
      <c r="O40" s="18">
        <f t="shared" si="1"/>
        <v>58.63</v>
      </c>
      <c r="P40" s="37" t="s">
        <v>120</v>
      </c>
      <c r="Q40" s="35">
        <v>1</v>
      </c>
    </row>
    <row r="41" spans="1:20" ht="28.5" customHeight="1">
      <c r="A41" s="35">
        <v>37</v>
      </c>
      <c r="B41" s="36">
        <v>100</v>
      </c>
      <c r="C41" s="36" t="s">
        <v>120</v>
      </c>
      <c r="D41" s="36" t="s">
        <v>121</v>
      </c>
      <c r="E41" s="36">
        <v>85</v>
      </c>
      <c r="F41" s="18">
        <v>64.66</v>
      </c>
      <c r="G41" s="38">
        <v>4.18</v>
      </c>
      <c r="H41" s="37" t="s">
        <v>120</v>
      </c>
      <c r="I41" s="18">
        <v>10.119999999999999</v>
      </c>
      <c r="J41" s="38">
        <f t="shared" si="0"/>
        <v>78.960000000000008</v>
      </c>
      <c r="K41" s="18"/>
      <c r="L41" s="18">
        <v>83.24</v>
      </c>
      <c r="M41" s="18">
        <v>2.88</v>
      </c>
      <c r="N41" s="18">
        <v>55.75</v>
      </c>
      <c r="O41" s="18">
        <f t="shared" si="1"/>
        <v>58.63</v>
      </c>
      <c r="P41" s="37" t="s">
        <v>120</v>
      </c>
      <c r="Q41" s="35">
        <v>1</v>
      </c>
      <c r="T41" s="40"/>
    </row>
    <row r="42" spans="1:20" ht="28.5" customHeight="1">
      <c r="A42" s="61">
        <v>38</v>
      </c>
      <c r="B42" s="50">
        <v>101</v>
      </c>
      <c r="C42" s="50" t="s">
        <v>120</v>
      </c>
      <c r="D42" s="50" t="s">
        <v>121</v>
      </c>
      <c r="E42" s="50">
        <v>86</v>
      </c>
      <c r="F42" s="51">
        <v>64.66</v>
      </c>
      <c r="G42" s="62">
        <v>4.18</v>
      </c>
      <c r="H42" s="63" t="s">
        <v>120</v>
      </c>
      <c r="I42" s="51">
        <v>10.119999999999999</v>
      </c>
      <c r="J42" s="62">
        <f t="shared" si="0"/>
        <v>78.960000000000008</v>
      </c>
      <c r="K42" s="51"/>
      <c r="L42" s="51">
        <v>83.24</v>
      </c>
      <c r="M42" s="51">
        <v>2.88</v>
      </c>
      <c r="N42" s="51">
        <v>55.75</v>
      </c>
      <c r="O42" s="51">
        <f t="shared" si="1"/>
        <v>58.63</v>
      </c>
      <c r="P42" s="63" t="s">
        <v>120</v>
      </c>
      <c r="Q42" s="35">
        <v>1</v>
      </c>
    </row>
    <row r="43" spans="1:20" ht="28.5" customHeight="1">
      <c r="A43" s="90" t="s">
        <v>124</v>
      </c>
      <c r="B43" s="90"/>
      <c r="C43" s="90"/>
      <c r="D43" s="90"/>
      <c r="E43" s="64"/>
      <c r="F43" s="65">
        <f>SUM(F5:F42)</f>
        <v>2753.2599999999989</v>
      </c>
      <c r="G43" s="65">
        <f>SUM(G5:G42)</f>
        <v>147.62000000000012</v>
      </c>
      <c r="H43" s="64"/>
      <c r="I43" s="65">
        <f>SUM(I5:I42)</f>
        <v>466.61999999999983</v>
      </c>
      <c r="J43" s="65">
        <f>SUM(J5:J42)</f>
        <v>3367.4999999999986</v>
      </c>
      <c r="K43" s="65"/>
      <c r="L43" s="66">
        <f>SUM(L5:L42)</f>
        <v>3552.5899999999988</v>
      </c>
      <c r="M43" s="66">
        <f>SUM(M5:M42)</f>
        <v>149.84900000000002</v>
      </c>
      <c r="N43" s="66"/>
      <c r="O43" s="66">
        <f>SUM(O5:O42)</f>
        <v>3053.0390000000011</v>
      </c>
      <c r="P43" s="64"/>
      <c r="Q43" s="68">
        <v>38</v>
      </c>
    </row>
    <row r="45" spans="1:20" ht="22.5" customHeight="1">
      <c r="A45" s="69" t="s">
        <v>127</v>
      </c>
      <c r="J45" s="40"/>
    </row>
    <row r="46" spans="1:20" ht="15.75" customHeight="1">
      <c r="A46" s="76" t="s">
        <v>104</v>
      </c>
      <c r="B46" s="78" t="s">
        <v>105</v>
      </c>
      <c r="C46" s="76" t="s">
        <v>106</v>
      </c>
      <c r="D46" s="79" t="s">
        <v>107</v>
      </c>
      <c r="E46" s="81" t="s">
        <v>108</v>
      </c>
      <c r="F46" s="82" t="s">
        <v>109</v>
      </c>
      <c r="G46" s="76" t="s">
        <v>110</v>
      </c>
      <c r="H46" s="91" t="s">
        <v>111</v>
      </c>
      <c r="I46" s="96" t="s">
        <v>125</v>
      </c>
      <c r="J46" s="95" t="s">
        <v>126</v>
      </c>
      <c r="K46" s="81" t="s">
        <v>114</v>
      </c>
      <c r="L46" s="96" t="s">
        <v>115</v>
      </c>
      <c r="M46" s="82" t="s">
        <v>116</v>
      </c>
      <c r="N46" s="42"/>
      <c r="O46" s="86" t="s">
        <v>131</v>
      </c>
      <c r="P46" s="88" t="s">
        <v>128</v>
      </c>
      <c r="Q46" s="89"/>
    </row>
    <row r="47" spans="1:20" ht="31.5">
      <c r="A47" s="97"/>
      <c r="B47" s="77"/>
      <c r="C47" s="97"/>
      <c r="D47" s="98"/>
      <c r="E47" s="98"/>
      <c r="F47" s="99"/>
      <c r="G47" s="97"/>
      <c r="H47" s="112"/>
      <c r="I47" s="113"/>
      <c r="J47" s="112"/>
      <c r="K47" s="99"/>
      <c r="L47" s="113"/>
      <c r="M47" s="99"/>
      <c r="N47" s="43"/>
      <c r="O47" s="87"/>
      <c r="P47" s="44" t="s">
        <v>118</v>
      </c>
      <c r="Q47" s="44" t="s">
        <v>119</v>
      </c>
    </row>
    <row r="48" spans="1:20" ht="15.75" customHeight="1">
      <c r="A48" s="45">
        <v>1</v>
      </c>
      <c r="B48" s="36" t="s">
        <v>91</v>
      </c>
      <c r="C48" s="36" t="s">
        <v>120</v>
      </c>
      <c r="D48" s="36" t="s">
        <v>121</v>
      </c>
      <c r="E48" s="45" t="s">
        <v>127</v>
      </c>
      <c r="F48" s="18">
        <v>197.88</v>
      </c>
      <c r="G48" s="46" t="s">
        <v>120</v>
      </c>
      <c r="H48" s="46" t="s">
        <v>120</v>
      </c>
      <c r="I48" s="18">
        <v>19.850000000000001</v>
      </c>
      <c r="J48" s="47">
        <f>F48+I48</f>
        <v>217.73</v>
      </c>
      <c r="K48" s="46" t="s">
        <v>120</v>
      </c>
      <c r="L48" s="67">
        <f>+J48</f>
        <v>217.73</v>
      </c>
      <c r="M48" s="46" t="s">
        <v>120</v>
      </c>
      <c r="N48" s="46"/>
      <c r="O48" s="22">
        <v>148.63999999999999</v>
      </c>
      <c r="P48" s="48"/>
      <c r="Q48" s="49">
        <v>1</v>
      </c>
    </row>
    <row r="49" spans="1:17" ht="15.75">
      <c r="A49" s="45">
        <v>2</v>
      </c>
      <c r="B49" s="36" t="s">
        <v>92</v>
      </c>
      <c r="C49" s="36" t="s">
        <v>120</v>
      </c>
      <c r="D49" s="36" t="s">
        <v>121</v>
      </c>
      <c r="E49" s="45" t="s">
        <v>127</v>
      </c>
      <c r="F49" s="18">
        <v>172.99</v>
      </c>
      <c r="G49" s="46" t="s">
        <v>120</v>
      </c>
      <c r="H49" s="46" t="s">
        <v>120</v>
      </c>
      <c r="I49" s="18">
        <v>23.35</v>
      </c>
      <c r="J49" s="47">
        <f>F49+I49</f>
        <v>196.34</v>
      </c>
      <c r="K49" s="46" t="s">
        <v>120</v>
      </c>
      <c r="L49" s="67">
        <f t="shared" ref="L49:L51" si="2">+J49</f>
        <v>196.34</v>
      </c>
      <c r="M49" s="46" t="s">
        <v>120</v>
      </c>
      <c r="N49" s="46"/>
      <c r="O49" s="22">
        <v>149.91999999999999</v>
      </c>
      <c r="P49" s="48"/>
      <c r="Q49" s="46" t="s">
        <v>120</v>
      </c>
    </row>
    <row r="50" spans="1:17" ht="15.75">
      <c r="A50" s="45">
        <v>3</v>
      </c>
      <c r="B50" s="50" t="s">
        <v>93</v>
      </c>
      <c r="C50" s="49" t="s">
        <v>120</v>
      </c>
      <c r="D50" s="36" t="s">
        <v>121</v>
      </c>
      <c r="E50" s="45" t="s">
        <v>127</v>
      </c>
      <c r="F50" s="51">
        <v>181.81</v>
      </c>
      <c r="G50" s="46" t="s">
        <v>120</v>
      </c>
      <c r="H50" s="46" t="s">
        <v>120</v>
      </c>
      <c r="I50" s="51">
        <v>19.059999999999999</v>
      </c>
      <c r="J50" s="47">
        <f>F50+I50</f>
        <v>200.87</v>
      </c>
      <c r="K50" s="46" t="s">
        <v>120</v>
      </c>
      <c r="L50" s="67">
        <f t="shared" si="2"/>
        <v>200.87</v>
      </c>
      <c r="M50" s="46" t="s">
        <v>120</v>
      </c>
      <c r="N50" s="52"/>
      <c r="O50" s="23">
        <v>151.19999999999999</v>
      </c>
      <c r="P50" s="48"/>
      <c r="Q50" s="46" t="s">
        <v>120</v>
      </c>
    </row>
    <row r="51" spans="1:17" ht="15.75">
      <c r="A51" s="104" t="s">
        <v>124</v>
      </c>
      <c r="B51" s="105"/>
      <c r="C51" s="105"/>
      <c r="D51" s="106"/>
      <c r="E51" s="53"/>
      <c r="F51" s="54">
        <f>SUM(F48:F50)</f>
        <v>552.68000000000006</v>
      </c>
      <c r="G51" s="53"/>
      <c r="H51" s="53"/>
      <c r="I51" s="54">
        <f>SUM(I48:I50)</f>
        <v>62.260000000000005</v>
      </c>
      <c r="J51" s="54">
        <f>SUM(J48:J50)</f>
        <v>614.94000000000005</v>
      </c>
      <c r="K51" s="53"/>
      <c r="L51" s="67">
        <f t="shared" si="2"/>
        <v>614.94000000000005</v>
      </c>
      <c r="M51" s="53"/>
      <c r="N51" s="53"/>
      <c r="O51" s="54">
        <f>SUM(O48:O50)</f>
        <v>449.75999999999993</v>
      </c>
      <c r="P51" s="53"/>
      <c r="Q51" s="55"/>
    </row>
    <row r="52" spans="1:17" ht="15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9"/>
      <c r="L52" s="56"/>
      <c r="M52" s="110" t="s">
        <v>130</v>
      </c>
      <c r="N52" s="111"/>
      <c r="O52" s="111"/>
      <c r="P52" s="57"/>
      <c r="Q52" s="41">
        <v>1</v>
      </c>
    </row>
    <row r="53" spans="1:17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58"/>
    </row>
    <row r="54" spans="1:17" ht="77.25" customHeight="1">
      <c r="A54" s="101" t="s">
        <v>133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3"/>
    </row>
  </sheetData>
  <mergeCells count="38">
    <mergeCell ref="A54:Q54"/>
    <mergeCell ref="M46:M47"/>
    <mergeCell ref="O46:O47"/>
    <mergeCell ref="P46:Q46"/>
    <mergeCell ref="A51:D51"/>
    <mergeCell ref="A52:K52"/>
    <mergeCell ref="M52:O52"/>
    <mergeCell ref="G46:G47"/>
    <mergeCell ref="H46:H47"/>
    <mergeCell ref="I46:I47"/>
    <mergeCell ref="J46:J47"/>
    <mergeCell ref="K46:K47"/>
    <mergeCell ref="L46:L47"/>
    <mergeCell ref="A46:A47"/>
    <mergeCell ref="B46:B47"/>
    <mergeCell ref="C46:C47"/>
    <mergeCell ref="D46:D47"/>
    <mergeCell ref="E46:E47"/>
    <mergeCell ref="F46:F47"/>
    <mergeCell ref="M3:M4"/>
    <mergeCell ref="A43:D43"/>
    <mergeCell ref="G3:G4"/>
    <mergeCell ref="H3:H4"/>
    <mergeCell ref="I3:I4"/>
    <mergeCell ref="J3:J4"/>
    <mergeCell ref="A1:Q1"/>
    <mergeCell ref="A2:Q2"/>
    <mergeCell ref="A3:A4"/>
    <mergeCell ref="B3:B4"/>
    <mergeCell ref="C3:C4"/>
    <mergeCell ref="D3:D4"/>
    <mergeCell ref="E3:E4"/>
    <mergeCell ref="F3:F4"/>
    <mergeCell ref="N3:N4"/>
    <mergeCell ref="O3:O4"/>
    <mergeCell ref="P3:Q3"/>
    <mergeCell ref="K3:K4"/>
    <mergeCell ref="L3:L4"/>
  </mergeCells>
  <pageMargins left="0.89" right="0.70866141732283472" top="0.74803149606299213" bottom="0.74803149606299213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topLeftCell="A13" workbookViewId="0">
      <selection activeCell="D44" sqref="D44"/>
    </sheetView>
  </sheetViews>
  <sheetFormatPr defaultRowHeight="12.75"/>
  <cols>
    <col min="1" max="2" width="11.5" customWidth="1"/>
    <col min="3" max="3" width="28.5" customWidth="1"/>
    <col min="4" max="4" width="28.83203125" customWidth="1"/>
    <col min="5" max="5" width="42.5" customWidth="1"/>
    <col min="6" max="6" width="26.5" customWidth="1"/>
    <col min="7" max="7" width="19.5" customWidth="1"/>
    <col min="8" max="8" width="11.5" customWidth="1"/>
    <col min="9" max="10" width="15.83203125" customWidth="1"/>
    <col min="11" max="11" width="12.5" customWidth="1"/>
  </cols>
  <sheetData>
    <row r="1" spans="1:11" ht="26.25" customHeight="1">
      <c r="A1" s="117" t="s">
        <v>102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49.5" customHeight="1" thickBo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1" t="s">
        <v>5</v>
      </c>
      <c r="G2" s="1" t="s">
        <v>6</v>
      </c>
      <c r="H2" s="4" t="s">
        <v>7</v>
      </c>
      <c r="I2" s="3" t="s">
        <v>8</v>
      </c>
      <c r="J2" s="17" t="s">
        <v>90</v>
      </c>
      <c r="K2" s="5" t="s">
        <v>9</v>
      </c>
    </row>
    <row r="3" spans="1:11" ht="16.5" customHeight="1">
      <c r="A3" s="6">
        <v>1</v>
      </c>
      <c r="B3" s="6">
        <v>1</v>
      </c>
      <c r="C3" s="10" t="s">
        <v>11</v>
      </c>
      <c r="D3" s="12" t="s">
        <v>14</v>
      </c>
      <c r="E3" s="15" t="s">
        <v>52</v>
      </c>
      <c r="F3" s="16">
        <v>45959</v>
      </c>
      <c r="G3" s="7" t="s">
        <v>10</v>
      </c>
      <c r="H3" s="6">
        <v>1</v>
      </c>
      <c r="I3" s="12">
        <v>95.79</v>
      </c>
      <c r="J3" s="19">
        <v>112.69</v>
      </c>
      <c r="K3" s="19">
        <v>97.27</v>
      </c>
    </row>
    <row r="4" spans="1:11" ht="16.5" customHeight="1">
      <c r="A4" s="6">
        <v>2</v>
      </c>
      <c r="B4" s="6">
        <v>2</v>
      </c>
      <c r="C4" s="10" t="s">
        <v>12</v>
      </c>
      <c r="D4" s="13" t="s">
        <v>15</v>
      </c>
      <c r="E4" s="15" t="s">
        <v>53</v>
      </c>
      <c r="F4" s="16">
        <v>45973</v>
      </c>
      <c r="G4" s="7" t="s">
        <v>10</v>
      </c>
      <c r="H4" s="6">
        <v>1</v>
      </c>
      <c r="I4" s="13">
        <v>95.79</v>
      </c>
      <c r="J4" s="19">
        <v>112.69</v>
      </c>
      <c r="K4" s="19">
        <v>114.08000000000001</v>
      </c>
    </row>
    <row r="5" spans="1:11" ht="16.5" customHeight="1">
      <c r="A5" s="6">
        <v>3</v>
      </c>
      <c r="B5" s="6">
        <v>3</v>
      </c>
      <c r="C5" s="10" t="s">
        <v>13</v>
      </c>
      <c r="D5" s="14" t="s">
        <v>16</v>
      </c>
      <c r="E5" s="15" t="s">
        <v>54</v>
      </c>
      <c r="F5" s="16">
        <v>45974</v>
      </c>
      <c r="G5" s="7" t="s">
        <v>10</v>
      </c>
      <c r="H5" s="6">
        <v>1</v>
      </c>
      <c r="I5" s="14">
        <v>95.79</v>
      </c>
      <c r="J5" s="19">
        <v>112.69</v>
      </c>
      <c r="K5" s="19">
        <v>108.42</v>
      </c>
    </row>
    <row r="6" spans="1:11" ht="16.5" customHeight="1">
      <c r="A6" s="6">
        <v>4</v>
      </c>
      <c r="B6" s="6">
        <v>4</v>
      </c>
      <c r="C6" s="10" t="s">
        <v>13</v>
      </c>
      <c r="D6" s="14" t="s">
        <v>17</v>
      </c>
      <c r="E6" s="15" t="s">
        <v>55</v>
      </c>
      <c r="F6" s="16">
        <v>45974</v>
      </c>
      <c r="G6" s="7" t="s">
        <v>10</v>
      </c>
      <c r="H6" s="6">
        <v>1</v>
      </c>
      <c r="I6" s="14">
        <v>95.79</v>
      </c>
      <c r="J6" s="19">
        <v>112.69</v>
      </c>
      <c r="K6" s="19">
        <v>96.53</v>
      </c>
    </row>
    <row r="7" spans="1:11" ht="16.5" customHeight="1">
      <c r="A7" s="6">
        <v>5</v>
      </c>
      <c r="B7" s="6">
        <v>5</v>
      </c>
      <c r="C7" s="10" t="s">
        <v>13</v>
      </c>
      <c r="D7" s="14" t="s">
        <v>18</v>
      </c>
      <c r="E7" s="15" t="s">
        <v>56</v>
      </c>
      <c r="F7" s="16">
        <v>45973</v>
      </c>
      <c r="G7" s="7" t="s">
        <v>10</v>
      </c>
      <c r="H7" s="6">
        <v>1</v>
      </c>
      <c r="I7" s="14">
        <v>95.79</v>
      </c>
      <c r="J7" s="19">
        <v>112.69</v>
      </c>
      <c r="K7" s="19">
        <v>97.73</v>
      </c>
    </row>
    <row r="8" spans="1:11" ht="16.5" customHeight="1">
      <c r="A8" s="6">
        <v>6</v>
      </c>
      <c r="B8" s="6">
        <v>6</v>
      </c>
      <c r="C8" s="10" t="s">
        <v>13</v>
      </c>
      <c r="D8" s="14" t="s">
        <v>19</v>
      </c>
      <c r="E8" s="15" t="s">
        <v>57</v>
      </c>
      <c r="F8" s="16">
        <v>45973</v>
      </c>
      <c r="G8" s="7" t="s">
        <v>10</v>
      </c>
      <c r="H8" s="6">
        <v>1</v>
      </c>
      <c r="I8" s="14">
        <v>95.79</v>
      </c>
      <c r="J8" s="19">
        <v>112.69</v>
      </c>
      <c r="K8" s="19">
        <v>97.73</v>
      </c>
    </row>
    <row r="9" spans="1:11" ht="16.5" customHeight="1">
      <c r="A9" s="6">
        <v>7</v>
      </c>
      <c r="B9" s="6">
        <v>7</v>
      </c>
      <c r="C9" s="10" t="s">
        <v>13</v>
      </c>
      <c r="D9" s="14" t="s">
        <v>20</v>
      </c>
      <c r="E9" s="15" t="s">
        <v>58</v>
      </c>
      <c r="F9" s="16">
        <v>45973</v>
      </c>
      <c r="G9" s="7" t="s">
        <v>10</v>
      </c>
      <c r="H9" s="6">
        <v>1</v>
      </c>
      <c r="I9" s="14">
        <v>95.79</v>
      </c>
      <c r="J9" s="19">
        <v>112.69</v>
      </c>
      <c r="K9" s="19">
        <v>97.73</v>
      </c>
    </row>
    <row r="10" spans="1:11" ht="16.5" customHeight="1">
      <c r="A10" s="6">
        <v>8</v>
      </c>
      <c r="B10" s="6">
        <v>8</v>
      </c>
      <c r="C10" s="10" t="s">
        <v>13</v>
      </c>
      <c r="D10" s="14" t="s">
        <v>21</v>
      </c>
      <c r="E10" s="15" t="s">
        <v>59</v>
      </c>
      <c r="F10" s="16">
        <v>45973</v>
      </c>
      <c r="G10" s="7" t="s">
        <v>10</v>
      </c>
      <c r="H10" s="6">
        <v>1</v>
      </c>
      <c r="I10" s="14">
        <v>95.79</v>
      </c>
      <c r="J10" s="19">
        <v>112.69</v>
      </c>
      <c r="K10" s="19">
        <v>97.73</v>
      </c>
    </row>
    <row r="11" spans="1:11" ht="16.5" customHeight="1">
      <c r="A11" s="6">
        <v>9</v>
      </c>
      <c r="B11" s="6">
        <v>9</v>
      </c>
      <c r="C11" s="10" t="s">
        <v>13</v>
      </c>
      <c r="D11" s="14" t="s">
        <v>22</v>
      </c>
      <c r="E11" s="15" t="s">
        <v>60</v>
      </c>
      <c r="F11" s="16">
        <v>45973</v>
      </c>
      <c r="G11" s="7" t="s">
        <v>10</v>
      </c>
      <c r="H11" s="6">
        <v>1</v>
      </c>
      <c r="I11" s="14">
        <v>95.79</v>
      </c>
      <c r="J11" s="19">
        <v>112.69</v>
      </c>
      <c r="K11" s="19">
        <v>97.73</v>
      </c>
    </row>
    <row r="12" spans="1:11" ht="16.5" customHeight="1">
      <c r="A12" s="6">
        <v>10</v>
      </c>
      <c r="B12" s="6">
        <v>10</v>
      </c>
      <c r="C12" s="10" t="s">
        <v>13</v>
      </c>
      <c r="D12" s="14" t="s">
        <v>23</v>
      </c>
      <c r="E12" s="15" t="s">
        <v>61</v>
      </c>
      <c r="F12" s="16">
        <v>45974</v>
      </c>
      <c r="G12" s="7" t="s">
        <v>10</v>
      </c>
      <c r="H12" s="6">
        <v>1</v>
      </c>
      <c r="I12" s="14">
        <v>82.31</v>
      </c>
      <c r="J12" s="19">
        <v>86.86</v>
      </c>
      <c r="K12" s="19">
        <v>83.8</v>
      </c>
    </row>
    <row r="13" spans="1:11" ht="16.5" customHeight="1">
      <c r="A13" s="6">
        <v>11</v>
      </c>
      <c r="B13" s="6">
        <v>11</v>
      </c>
      <c r="C13" s="10" t="s">
        <v>13</v>
      </c>
      <c r="D13" s="14" t="s">
        <v>24</v>
      </c>
      <c r="E13" s="15" t="s">
        <v>62</v>
      </c>
      <c r="F13" s="16">
        <v>45974</v>
      </c>
      <c r="G13" s="7" t="s">
        <v>10</v>
      </c>
      <c r="H13" s="6">
        <v>1</v>
      </c>
      <c r="I13" s="14">
        <v>95.79</v>
      </c>
      <c r="J13" s="19">
        <v>112.69</v>
      </c>
      <c r="K13" s="19">
        <v>97.83</v>
      </c>
    </row>
    <row r="14" spans="1:11" ht="16.5" customHeight="1">
      <c r="A14" s="6">
        <v>12</v>
      </c>
      <c r="B14" s="6">
        <v>12</v>
      </c>
      <c r="C14" s="10" t="s">
        <v>13</v>
      </c>
      <c r="D14" s="14" t="s">
        <v>25</v>
      </c>
      <c r="E14" s="15" t="s">
        <v>63</v>
      </c>
      <c r="F14" s="16">
        <v>45971</v>
      </c>
      <c r="G14" s="7" t="s">
        <v>10</v>
      </c>
      <c r="H14" s="6">
        <v>1</v>
      </c>
      <c r="I14" s="14">
        <v>82.31</v>
      </c>
      <c r="J14" s="19">
        <v>86.86</v>
      </c>
      <c r="K14" s="19">
        <v>78.13</v>
      </c>
    </row>
    <row r="15" spans="1:11" ht="16.5" customHeight="1">
      <c r="A15" s="6">
        <v>13</v>
      </c>
      <c r="B15" s="6">
        <v>13</v>
      </c>
      <c r="C15" s="10" t="s">
        <v>13</v>
      </c>
      <c r="D15" s="14" t="s">
        <v>26</v>
      </c>
      <c r="E15" s="15" t="s">
        <v>64</v>
      </c>
      <c r="F15" s="16">
        <v>45971</v>
      </c>
      <c r="G15" s="7" t="s">
        <v>10</v>
      </c>
      <c r="H15" s="6">
        <v>1</v>
      </c>
      <c r="I15" s="14">
        <v>82.31</v>
      </c>
      <c r="J15" s="19">
        <v>86.86</v>
      </c>
      <c r="K15" s="19">
        <v>78.13</v>
      </c>
    </row>
    <row r="16" spans="1:11" ht="16.5" customHeight="1">
      <c r="A16" s="6">
        <v>14</v>
      </c>
      <c r="B16" s="6">
        <v>14</v>
      </c>
      <c r="C16" s="10" t="s">
        <v>13</v>
      </c>
      <c r="D16" s="14" t="s">
        <v>27</v>
      </c>
      <c r="E16" s="15" t="s">
        <v>65</v>
      </c>
      <c r="F16" s="16">
        <v>45971</v>
      </c>
      <c r="G16" s="7" t="s">
        <v>10</v>
      </c>
      <c r="H16" s="6">
        <v>1</v>
      </c>
      <c r="I16" s="14">
        <v>82.31</v>
      </c>
      <c r="J16" s="19">
        <v>86.86</v>
      </c>
      <c r="K16" s="19">
        <v>78.13</v>
      </c>
    </row>
    <row r="17" spans="1:11" ht="16.5" customHeight="1">
      <c r="A17" s="6">
        <v>15</v>
      </c>
      <c r="B17" s="6">
        <v>15</v>
      </c>
      <c r="C17" s="10" t="s">
        <v>13</v>
      </c>
      <c r="D17" s="14" t="s">
        <v>28</v>
      </c>
      <c r="E17" s="15" t="s">
        <v>66</v>
      </c>
      <c r="F17" s="16">
        <v>45971</v>
      </c>
      <c r="G17" s="7" t="s">
        <v>10</v>
      </c>
      <c r="H17" s="6">
        <v>1</v>
      </c>
      <c r="I17" s="14">
        <v>82.31</v>
      </c>
      <c r="J17" s="19">
        <v>86.86</v>
      </c>
      <c r="K17" s="19">
        <v>78.13</v>
      </c>
    </row>
    <row r="18" spans="1:11" ht="16.5" customHeight="1">
      <c r="A18" s="6">
        <v>16</v>
      </c>
      <c r="B18" s="6">
        <v>16</v>
      </c>
      <c r="C18" s="10" t="s">
        <v>13</v>
      </c>
      <c r="D18" s="14" t="s">
        <v>29</v>
      </c>
      <c r="E18" s="15" t="s">
        <v>67</v>
      </c>
      <c r="F18" s="16">
        <v>45971</v>
      </c>
      <c r="G18" s="7" t="s">
        <v>10</v>
      </c>
      <c r="H18" s="6">
        <v>1</v>
      </c>
      <c r="I18" s="14">
        <v>82.31</v>
      </c>
      <c r="J18" s="19">
        <v>86.86</v>
      </c>
      <c r="K18" s="19">
        <v>78.13</v>
      </c>
    </row>
    <row r="19" spans="1:11" ht="16.5" customHeight="1">
      <c r="A19" s="6">
        <v>17</v>
      </c>
      <c r="B19" s="6">
        <v>17</v>
      </c>
      <c r="C19" s="10" t="s">
        <v>13</v>
      </c>
      <c r="D19" s="14" t="s">
        <v>30</v>
      </c>
      <c r="E19" s="15" t="s">
        <v>68</v>
      </c>
      <c r="F19" s="16">
        <v>45971</v>
      </c>
      <c r="G19" s="7" t="s">
        <v>10</v>
      </c>
      <c r="H19" s="6">
        <v>1</v>
      </c>
      <c r="I19" s="14">
        <v>82.31</v>
      </c>
      <c r="J19" s="19">
        <v>86.86</v>
      </c>
      <c r="K19" s="19">
        <v>78.13</v>
      </c>
    </row>
    <row r="20" spans="1:11" ht="16.5" customHeight="1">
      <c r="A20" s="6">
        <v>18</v>
      </c>
      <c r="B20" s="6">
        <v>18</v>
      </c>
      <c r="C20" s="10" t="s">
        <v>13</v>
      </c>
      <c r="D20" s="14" t="s">
        <v>31</v>
      </c>
      <c r="E20" s="15" t="s">
        <v>69</v>
      </c>
      <c r="F20" s="16">
        <v>45971</v>
      </c>
      <c r="G20" s="7" t="s">
        <v>10</v>
      </c>
      <c r="H20" s="6">
        <v>1</v>
      </c>
      <c r="I20" s="14">
        <v>82.31</v>
      </c>
      <c r="J20" s="19">
        <v>86.86</v>
      </c>
      <c r="K20" s="19">
        <v>78.13</v>
      </c>
    </row>
    <row r="21" spans="1:11" ht="16.5" customHeight="1">
      <c r="A21" s="6">
        <v>19</v>
      </c>
      <c r="B21" s="6">
        <v>19</v>
      </c>
      <c r="C21" s="10" t="s">
        <v>13</v>
      </c>
      <c r="D21" s="14" t="s">
        <v>32</v>
      </c>
      <c r="E21" s="15" t="s">
        <v>70</v>
      </c>
      <c r="F21" s="16">
        <v>45971</v>
      </c>
      <c r="G21" s="7" t="s">
        <v>10</v>
      </c>
      <c r="H21" s="6">
        <v>1</v>
      </c>
      <c r="I21" s="14">
        <v>82.31</v>
      </c>
      <c r="J21" s="19">
        <v>86.86</v>
      </c>
      <c r="K21" s="19">
        <v>78.13</v>
      </c>
    </row>
    <row r="22" spans="1:11" ht="16.5" customHeight="1">
      <c r="A22" s="6">
        <v>20</v>
      </c>
      <c r="B22" s="6">
        <v>20</v>
      </c>
      <c r="C22" s="10" t="s">
        <v>13</v>
      </c>
      <c r="D22" s="14" t="s">
        <v>33</v>
      </c>
      <c r="E22" s="15" t="s">
        <v>71</v>
      </c>
      <c r="F22" s="16">
        <v>45978</v>
      </c>
      <c r="G22" s="7" t="s">
        <v>10</v>
      </c>
      <c r="H22" s="6">
        <v>1</v>
      </c>
      <c r="I22" s="14">
        <v>82.31</v>
      </c>
      <c r="J22" s="19">
        <v>86.86</v>
      </c>
      <c r="K22" s="19">
        <v>79.52000000000001</v>
      </c>
    </row>
    <row r="23" spans="1:11" ht="16.5" customHeight="1">
      <c r="A23" s="6">
        <v>21</v>
      </c>
      <c r="B23" s="6">
        <v>21</v>
      </c>
      <c r="C23" s="10" t="s">
        <v>13</v>
      </c>
      <c r="D23" s="14" t="s">
        <v>34</v>
      </c>
      <c r="E23" s="15" t="s">
        <v>72</v>
      </c>
      <c r="F23" s="16">
        <v>45978</v>
      </c>
      <c r="G23" s="7" t="s">
        <v>10</v>
      </c>
      <c r="H23" s="6">
        <v>1</v>
      </c>
      <c r="I23" s="14">
        <v>82.31</v>
      </c>
      <c r="J23" s="19">
        <v>86.86</v>
      </c>
      <c r="K23" s="19">
        <v>79.52000000000001</v>
      </c>
    </row>
    <row r="24" spans="1:11" ht="16.5" customHeight="1">
      <c r="A24" s="6">
        <v>22</v>
      </c>
      <c r="B24" s="6">
        <v>22</v>
      </c>
      <c r="C24" s="10" t="s">
        <v>13</v>
      </c>
      <c r="D24" s="14" t="s">
        <v>35</v>
      </c>
      <c r="E24" s="15" t="s">
        <v>73</v>
      </c>
      <c r="F24" s="16">
        <v>45978</v>
      </c>
      <c r="G24" s="7" t="s">
        <v>10</v>
      </c>
      <c r="H24" s="6">
        <v>1</v>
      </c>
      <c r="I24" s="14">
        <v>82.31</v>
      </c>
      <c r="J24" s="19">
        <v>86.86</v>
      </c>
      <c r="K24" s="19">
        <v>79.52000000000001</v>
      </c>
    </row>
    <row r="25" spans="1:11" ht="16.5" customHeight="1">
      <c r="A25" s="6">
        <v>23</v>
      </c>
      <c r="B25" s="6">
        <v>23</v>
      </c>
      <c r="C25" s="11" t="s">
        <v>13</v>
      </c>
      <c r="D25" s="14" t="s">
        <v>36</v>
      </c>
      <c r="E25" s="15" t="s">
        <v>74</v>
      </c>
      <c r="F25" s="16">
        <v>45978</v>
      </c>
      <c r="G25" s="7" t="s">
        <v>10</v>
      </c>
      <c r="H25" s="6">
        <v>1</v>
      </c>
      <c r="I25" s="14">
        <v>82.31</v>
      </c>
      <c r="J25" s="19">
        <v>86.86</v>
      </c>
      <c r="K25" s="19">
        <v>79.52000000000001</v>
      </c>
    </row>
    <row r="26" spans="1:11" ht="16.5" customHeight="1">
      <c r="A26" s="6">
        <v>24</v>
      </c>
      <c r="B26" s="6">
        <v>24</v>
      </c>
      <c r="C26" s="11" t="s">
        <v>13</v>
      </c>
      <c r="D26" s="14" t="s">
        <v>37</v>
      </c>
      <c r="E26" s="15" t="s">
        <v>75</v>
      </c>
      <c r="F26" s="16">
        <v>45978</v>
      </c>
      <c r="G26" s="7" t="s">
        <v>10</v>
      </c>
      <c r="H26" s="6">
        <v>1</v>
      </c>
      <c r="I26" s="14">
        <v>82.31</v>
      </c>
      <c r="J26" s="19">
        <v>86.86</v>
      </c>
      <c r="K26" s="19">
        <v>79.52000000000001</v>
      </c>
    </row>
    <row r="27" spans="1:11" ht="16.5" customHeight="1">
      <c r="A27" s="6">
        <v>25</v>
      </c>
      <c r="B27" s="6">
        <v>25</v>
      </c>
      <c r="C27" s="11" t="s">
        <v>13</v>
      </c>
      <c r="D27" s="14" t="s">
        <v>38</v>
      </c>
      <c r="E27" s="15" t="s">
        <v>76</v>
      </c>
      <c r="F27" s="16">
        <v>45978</v>
      </c>
      <c r="G27" s="7" t="s">
        <v>10</v>
      </c>
      <c r="H27" s="6">
        <v>1</v>
      </c>
      <c r="I27" s="14">
        <v>82.31</v>
      </c>
      <c r="J27" s="19">
        <v>86.86</v>
      </c>
      <c r="K27" s="19">
        <v>79.52000000000001</v>
      </c>
    </row>
    <row r="28" spans="1:11" ht="16.5" customHeight="1">
      <c r="A28" s="6">
        <v>26</v>
      </c>
      <c r="B28" s="6">
        <v>26</v>
      </c>
      <c r="C28" s="11" t="s">
        <v>13</v>
      </c>
      <c r="D28" s="14" t="s">
        <v>39</v>
      </c>
      <c r="E28" s="15" t="s">
        <v>77</v>
      </c>
      <c r="F28" s="16">
        <v>45978</v>
      </c>
      <c r="G28" s="7" t="s">
        <v>10</v>
      </c>
      <c r="H28" s="6">
        <v>1</v>
      </c>
      <c r="I28" s="14">
        <v>82.31</v>
      </c>
      <c r="J28" s="19">
        <v>86.86</v>
      </c>
      <c r="K28" s="19">
        <v>79.52000000000001</v>
      </c>
    </row>
    <row r="29" spans="1:11" ht="16.5" customHeight="1">
      <c r="A29" s="6">
        <v>27</v>
      </c>
      <c r="B29" s="6">
        <v>27</v>
      </c>
      <c r="C29" s="11" t="s">
        <v>13</v>
      </c>
      <c r="D29" s="14" t="s">
        <v>40</v>
      </c>
      <c r="E29" s="15" t="s">
        <v>78</v>
      </c>
      <c r="F29" s="16">
        <v>45973</v>
      </c>
      <c r="G29" s="7" t="s">
        <v>10</v>
      </c>
      <c r="H29" s="6">
        <v>1</v>
      </c>
      <c r="I29" s="14">
        <v>82.31</v>
      </c>
      <c r="J29" s="19">
        <v>86.86</v>
      </c>
      <c r="K29" s="19">
        <v>75.73</v>
      </c>
    </row>
    <row r="30" spans="1:11" ht="16.5" customHeight="1">
      <c r="A30" s="6">
        <v>28</v>
      </c>
      <c r="B30" s="6">
        <v>28</v>
      </c>
      <c r="C30" s="11" t="s">
        <v>13</v>
      </c>
      <c r="D30" s="14" t="s">
        <v>41</v>
      </c>
      <c r="E30" s="15" t="s">
        <v>79</v>
      </c>
      <c r="F30" s="16">
        <v>45973</v>
      </c>
      <c r="G30" s="7" t="s">
        <v>10</v>
      </c>
      <c r="H30" s="6">
        <v>1</v>
      </c>
      <c r="I30" s="14">
        <v>82.31</v>
      </c>
      <c r="J30" s="19">
        <v>86.86</v>
      </c>
      <c r="K30" s="19">
        <v>76.930000000000007</v>
      </c>
    </row>
    <row r="31" spans="1:11" ht="16.5" customHeight="1">
      <c r="A31" s="6">
        <v>29</v>
      </c>
      <c r="B31" s="6">
        <v>29</v>
      </c>
      <c r="C31" s="11" t="s">
        <v>13</v>
      </c>
      <c r="D31" s="14" t="s">
        <v>42</v>
      </c>
      <c r="E31" s="15" t="s">
        <v>80</v>
      </c>
      <c r="F31" s="16">
        <v>45971</v>
      </c>
      <c r="G31" s="7" t="s">
        <v>10</v>
      </c>
      <c r="H31" s="6">
        <v>1</v>
      </c>
      <c r="I31" s="14">
        <v>78.97</v>
      </c>
      <c r="J31" s="19">
        <v>83.33</v>
      </c>
      <c r="K31" s="19">
        <v>59.190000000000005</v>
      </c>
    </row>
    <row r="32" spans="1:11" ht="16.5" customHeight="1">
      <c r="A32" s="6">
        <v>30</v>
      </c>
      <c r="B32" s="6">
        <v>30</v>
      </c>
      <c r="C32" s="11" t="s">
        <v>13</v>
      </c>
      <c r="D32" s="14" t="s">
        <v>43</v>
      </c>
      <c r="E32" s="15" t="s">
        <v>81</v>
      </c>
      <c r="F32" s="16">
        <v>45973</v>
      </c>
      <c r="G32" s="7" t="s">
        <v>10</v>
      </c>
      <c r="H32" s="6">
        <v>1</v>
      </c>
      <c r="I32" s="14">
        <v>78.97</v>
      </c>
      <c r="J32" s="19">
        <v>83.33</v>
      </c>
      <c r="K32" s="19">
        <v>58.63</v>
      </c>
    </row>
    <row r="33" spans="1:11" ht="16.5" customHeight="1">
      <c r="A33" s="6">
        <v>31</v>
      </c>
      <c r="B33" s="6">
        <v>31</v>
      </c>
      <c r="C33" s="10" t="s">
        <v>13</v>
      </c>
      <c r="D33" s="14" t="s">
        <v>44</v>
      </c>
      <c r="E33" s="15" t="s">
        <v>82</v>
      </c>
      <c r="F33" s="16">
        <v>45974</v>
      </c>
      <c r="G33" s="7" t="s">
        <v>10</v>
      </c>
      <c r="H33" s="6">
        <v>1</v>
      </c>
      <c r="I33" s="14">
        <v>78.97</v>
      </c>
      <c r="J33" s="19">
        <v>83.33</v>
      </c>
      <c r="K33" s="19">
        <v>57.439</v>
      </c>
    </row>
    <row r="34" spans="1:11" ht="16.5" customHeight="1">
      <c r="A34" s="6">
        <v>32</v>
      </c>
      <c r="B34" s="6">
        <v>32</v>
      </c>
      <c r="C34" s="10" t="s">
        <v>13</v>
      </c>
      <c r="D34" s="14" t="s">
        <v>45</v>
      </c>
      <c r="E34" s="15" t="s">
        <v>83</v>
      </c>
      <c r="F34" s="16">
        <v>45974</v>
      </c>
      <c r="G34" s="7" t="s">
        <v>10</v>
      </c>
      <c r="H34" s="6">
        <v>1</v>
      </c>
      <c r="I34" s="14">
        <v>78.97</v>
      </c>
      <c r="J34" s="19">
        <v>83.33</v>
      </c>
      <c r="K34" s="19">
        <v>68.010000000000005</v>
      </c>
    </row>
    <row r="35" spans="1:11" ht="16.5" customHeight="1">
      <c r="A35" s="6">
        <v>33</v>
      </c>
      <c r="B35" s="6">
        <v>33</v>
      </c>
      <c r="C35" s="10" t="s">
        <v>13</v>
      </c>
      <c r="D35" s="14" t="s">
        <v>46</v>
      </c>
      <c r="E35" s="15" t="s">
        <v>84</v>
      </c>
      <c r="F35" s="16">
        <v>45974</v>
      </c>
      <c r="G35" s="7" t="s">
        <v>10</v>
      </c>
      <c r="H35" s="6">
        <v>1</v>
      </c>
      <c r="I35" s="14">
        <v>95.79</v>
      </c>
      <c r="J35" s="19">
        <v>112.69</v>
      </c>
      <c r="K35" s="19">
        <v>95.699999999999989</v>
      </c>
    </row>
    <row r="36" spans="1:11" ht="16.5" customHeight="1">
      <c r="A36" s="6">
        <v>34</v>
      </c>
      <c r="B36" s="6">
        <v>34</v>
      </c>
      <c r="C36" s="10" t="s">
        <v>13</v>
      </c>
      <c r="D36" s="14" t="s">
        <v>47</v>
      </c>
      <c r="E36" s="15" t="s">
        <v>85</v>
      </c>
      <c r="F36" s="16">
        <v>45973</v>
      </c>
      <c r="G36" s="7" t="s">
        <v>10</v>
      </c>
      <c r="H36" s="6">
        <v>1</v>
      </c>
      <c r="I36" s="14">
        <v>78.97</v>
      </c>
      <c r="J36" s="19">
        <v>83.24</v>
      </c>
      <c r="K36" s="19">
        <v>58.63</v>
      </c>
    </row>
    <row r="37" spans="1:11" ht="16.5" customHeight="1">
      <c r="A37" s="6">
        <v>35</v>
      </c>
      <c r="B37" s="6">
        <v>35</v>
      </c>
      <c r="C37" s="10" t="s">
        <v>13</v>
      </c>
      <c r="D37" s="14" t="s">
        <v>48</v>
      </c>
      <c r="E37" s="15" t="s">
        <v>86</v>
      </c>
      <c r="F37" s="16">
        <v>45973</v>
      </c>
      <c r="G37" s="7" t="s">
        <v>10</v>
      </c>
      <c r="H37" s="6">
        <v>1</v>
      </c>
      <c r="I37" s="14">
        <v>78.97</v>
      </c>
      <c r="J37" s="19">
        <v>83.24</v>
      </c>
      <c r="K37" s="19">
        <v>58.63</v>
      </c>
    </row>
    <row r="38" spans="1:11" ht="16.5" customHeight="1">
      <c r="A38" s="6">
        <v>36</v>
      </c>
      <c r="B38" s="6">
        <v>36</v>
      </c>
      <c r="C38" s="10" t="s">
        <v>13</v>
      </c>
      <c r="D38" s="14" t="s">
        <v>49</v>
      </c>
      <c r="E38" s="15" t="s">
        <v>87</v>
      </c>
      <c r="F38" s="16">
        <v>45973</v>
      </c>
      <c r="G38" s="7" t="s">
        <v>10</v>
      </c>
      <c r="H38" s="6">
        <v>1</v>
      </c>
      <c r="I38" s="14">
        <v>78.97</v>
      </c>
      <c r="J38" s="19">
        <v>83.24</v>
      </c>
      <c r="K38" s="19">
        <v>58.63</v>
      </c>
    </row>
    <row r="39" spans="1:11" ht="16.5" customHeight="1">
      <c r="A39" s="6">
        <v>37</v>
      </c>
      <c r="B39" s="6">
        <v>37</v>
      </c>
      <c r="C39" s="10" t="s">
        <v>13</v>
      </c>
      <c r="D39" s="14" t="s">
        <v>50</v>
      </c>
      <c r="E39" s="15" t="s">
        <v>88</v>
      </c>
      <c r="F39" s="16">
        <v>45973</v>
      </c>
      <c r="G39" s="7" t="s">
        <v>10</v>
      </c>
      <c r="H39" s="6">
        <v>1</v>
      </c>
      <c r="I39" s="14">
        <v>78.97</v>
      </c>
      <c r="J39" s="19">
        <v>83.24</v>
      </c>
      <c r="K39" s="19">
        <v>58.63</v>
      </c>
    </row>
    <row r="40" spans="1:11" ht="16.5" customHeight="1">
      <c r="A40" s="6">
        <v>38</v>
      </c>
      <c r="B40" s="6">
        <v>38</v>
      </c>
      <c r="C40" s="10" t="s">
        <v>13</v>
      </c>
      <c r="D40" s="14" t="s">
        <v>51</v>
      </c>
      <c r="E40" s="15" t="s">
        <v>89</v>
      </c>
      <c r="F40" s="16">
        <v>45973</v>
      </c>
      <c r="G40" s="7" t="s">
        <v>10</v>
      </c>
      <c r="H40" s="6">
        <v>1</v>
      </c>
      <c r="I40" s="14">
        <v>78.97</v>
      </c>
      <c r="J40" s="19">
        <v>83.24</v>
      </c>
      <c r="K40" s="19">
        <v>58.63</v>
      </c>
    </row>
    <row r="41" spans="1:11" ht="16.5" customHeight="1">
      <c r="A41" s="6">
        <v>39</v>
      </c>
      <c r="B41" s="20" t="s">
        <v>91</v>
      </c>
      <c r="C41" s="10" t="s">
        <v>94</v>
      </c>
      <c r="D41" s="7" t="s">
        <v>95</v>
      </c>
      <c r="E41" s="25" t="s">
        <v>98</v>
      </c>
      <c r="F41" s="16">
        <v>45993</v>
      </c>
      <c r="G41" s="7" t="s">
        <v>10</v>
      </c>
      <c r="H41" s="6">
        <v>1</v>
      </c>
      <c r="I41" s="26">
        <v>185.36</v>
      </c>
      <c r="J41" s="19">
        <v>217.73</v>
      </c>
      <c r="K41" s="22">
        <v>148.63999999999999</v>
      </c>
    </row>
    <row r="42" spans="1:11" ht="16.5" customHeight="1">
      <c r="A42" s="6">
        <v>40</v>
      </c>
      <c r="B42" s="20" t="s">
        <v>92</v>
      </c>
      <c r="C42" s="10" t="s">
        <v>94</v>
      </c>
      <c r="D42" s="7" t="s">
        <v>96</v>
      </c>
      <c r="E42" s="25" t="s">
        <v>99</v>
      </c>
      <c r="F42" s="16">
        <v>45993</v>
      </c>
      <c r="G42" s="7" t="s">
        <v>10</v>
      </c>
      <c r="H42" s="6">
        <v>1</v>
      </c>
      <c r="I42" s="8">
        <v>185.36</v>
      </c>
      <c r="J42" s="19">
        <v>196.34</v>
      </c>
      <c r="K42" s="22">
        <v>149.91999999999999</v>
      </c>
    </row>
    <row r="43" spans="1:11" ht="16.5" customHeight="1">
      <c r="A43" s="6">
        <v>41</v>
      </c>
      <c r="B43" s="21" t="s">
        <v>93</v>
      </c>
      <c r="C43" s="10" t="s">
        <v>94</v>
      </c>
      <c r="D43" s="24" t="s">
        <v>97</v>
      </c>
      <c r="E43" s="25" t="s">
        <v>100</v>
      </c>
      <c r="F43" s="16">
        <v>45993</v>
      </c>
      <c r="G43" s="7" t="s">
        <v>10</v>
      </c>
      <c r="H43" s="6">
        <v>1</v>
      </c>
      <c r="I43" s="8">
        <v>185.36</v>
      </c>
      <c r="J43" s="27">
        <v>200.87</v>
      </c>
      <c r="K43" s="23">
        <v>151.19999999999999</v>
      </c>
    </row>
    <row r="44" spans="1:11" ht="16.5" customHeight="1">
      <c r="A44" s="29"/>
      <c r="B44" s="29"/>
      <c r="C44" s="30"/>
      <c r="D44" s="31"/>
      <c r="E44" s="31"/>
      <c r="F44" s="32"/>
      <c r="G44" s="33"/>
      <c r="H44" s="29"/>
      <c r="I44" s="8"/>
      <c r="J44" s="8"/>
      <c r="K44" s="8"/>
    </row>
    <row r="45" spans="1:11" ht="16.5" customHeight="1">
      <c r="A45" s="114" t="s">
        <v>101</v>
      </c>
      <c r="B45" s="115"/>
      <c r="C45" s="115"/>
      <c r="D45" s="115"/>
      <c r="E45" s="115"/>
      <c r="F45" s="115"/>
      <c r="G45" s="115"/>
      <c r="H45" s="116"/>
      <c r="I45" s="28">
        <f>SUM(I3:I44)</f>
        <v>3802.0799999999977</v>
      </c>
      <c r="J45" s="9">
        <f>SUM(J3:J44)</f>
        <v>4167.5299999999988</v>
      </c>
      <c r="K45" s="9">
        <f>SUM(K3:K44)</f>
        <v>3502.7990000000009</v>
      </c>
    </row>
  </sheetData>
  <mergeCells count="2">
    <mergeCell ref="A45:H45"/>
    <mergeCell ref="A1:K1"/>
  </mergeCells>
  <pageMargins left="0.89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 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Sonalur Approval Final.xlsx</dc:title>
  <dc:creator>CG6742</dc:creator>
  <cp:lastModifiedBy>gphomes</cp:lastModifiedBy>
  <cp:lastPrinted>2026-02-16T06:57:33Z</cp:lastPrinted>
  <dcterms:created xsi:type="dcterms:W3CDTF">2026-02-03T09:58:46Z</dcterms:created>
  <dcterms:modified xsi:type="dcterms:W3CDTF">2026-02-16T06:58:55Z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2024-12-10T00:00:00Z</vt:filetime>
  </property>
  <property fmtid="{D5CDD505-2E9C-101B-9397-08002B2CF9AE}" pid="3" name="LastSaved">
    <vt:filetime>2026-02-03T00:00:00Z</vt:filetime>
  </property>
  <property fmtid="{D5CDD505-2E9C-101B-9397-08002B2CF9AE}" pid="4" name="Producer">
    <vt:lpwstr>Microsoft: Print To PDF</vt:lpwstr>
  </property>
</Properties>
</file>